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Contracts\CMA_CGM\"/>
    </mc:Choice>
  </mc:AlternateContent>
  <xr:revisionPtr revIDLastSave="0" documentId="8_{54161DA9-8813-4E58-BBB7-C70C69810B01}" xr6:coauthVersionLast="47" xr6:coauthVersionMax="47" xr10:uidLastSave="{00000000-0000-0000-0000-000000000000}"/>
  <bookViews>
    <workbookView xWindow="-28080" yWindow="-9240" windowWidth="27120" windowHeight="14190" tabRatio="877" activeTab="6" xr2:uid="{00000000-000D-0000-FFFF-FFFF00000000}"/>
  </bookViews>
  <sheets>
    <sheet name="Customer Boiler Plate" sheetId="131" r:id="rId1"/>
    <sheet name="Cover" sheetId="4" r:id="rId2"/>
    <sheet name="MQC" sheetId="42" r:id="rId3"/>
    <sheet name="APPENDIX B-1  (FE - USWC)" sheetId="57" r:id="rId4"/>
    <sheet name="APPENDIX B-2  (FE - USEC&amp;GC)" sheetId="98" r:id="rId5"/>
    <sheet name="APPENDIX D-5 E &amp; W AFRICA-USA" sheetId="142" r:id="rId6"/>
    <sheet name="APPENDIX F-1 ISC-US" sheetId="112" r:id="rId7"/>
    <sheet name="APPENDIX F-2 ISC-USWC" sheetId="111" r:id="rId8"/>
    <sheet name="FOREIGN TO FOREIGN" sheetId="132" state="hidden" r:id="rId9"/>
    <sheet name="APPENDIX P-2 (CARIB LATAM-USA)" sheetId="143" r:id="rId10"/>
    <sheet name="Affiliates" sheetId="47" r:id="rId11"/>
    <sheet name="Listes" sheetId="44" state="hidden" r:id="rId12"/>
    <sheet name="SOF BR" sheetId="141" state="hidden" r:id="rId13"/>
  </sheets>
  <definedNames>
    <definedName name="_xlnm._FilterDatabase" localSheetId="10" hidden="1">Affiliates!$A$9:$I$120</definedName>
    <definedName name="_xlnm._FilterDatabase" localSheetId="3" hidden="1">'APPENDIX B-1  (FE - USWC)'!$A$35:$AB$35</definedName>
    <definedName name="_xlnm._FilterDatabase" localSheetId="4" hidden="1">'APPENDIX B-2  (FE - USEC&amp;GC)'!$A$36:$AB$36</definedName>
    <definedName name="_xlnm._FilterDatabase" localSheetId="5" hidden="1">'APPENDIX D-5 E &amp; W AFRICA-USA'!$A$30:$AB$30</definedName>
    <definedName name="_xlnm._FilterDatabase" localSheetId="6" hidden="1">'APPENDIX F-1 ISC-US'!$A$32:$AC$32</definedName>
    <definedName name="_xlnm._FilterDatabase" localSheetId="7" hidden="1">'APPENDIX F-2 ISC-USWC'!$A$30:$AB$30</definedName>
    <definedName name="_xlnm._FilterDatabase" localSheetId="9" hidden="1">'APPENDIX P-2 (CARIB LATAM-USA)'!$A$30:$AB$30</definedName>
    <definedName name="_xlnm._FilterDatabase" localSheetId="8" hidden="1">'FOREIGN TO FOREIGN'!$A$30:$AB$30</definedName>
    <definedName name="_xlnm._FilterDatabase" localSheetId="11" hidden="1">Listes!$A$3:$H$206</definedName>
    <definedName name="ArbMode" localSheetId="5">Listes!$B$335:$B$341</definedName>
    <definedName name="ArbMode" localSheetId="9">Listes!$B$349:$B$355</definedName>
    <definedName name="ArbMode">Listes!$B$335:$B$341</definedName>
    <definedName name="Autom" localSheetId="5">Listes!$B$383:$B$384</definedName>
    <definedName name="Autom" localSheetId="9">Listes!$B$400:$B$401</definedName>
    <definedName name="Autom">Listes!$B$383:$B$384</definedName>
    <definedName name="BULLET" localSheetId="4">'APPENDIX B-2  (FE - USEC&amp;GC)'!$N$13:$N$18</definedName>
    <definedName name="BULLET" localSheetId="5">'APPENDIX D-5 E &amp; W AFRICA-USA'!$N$13:$N$18</definedName>
    <definedName name="BULLET" localSheetId="6">'APPENDIX F-1 ISC-US'!$N$13:$N$18</definedName>
    <definedName name="BULLET" localSheetId="7">'APPENDIX F-2 ISC-USWC'!$N$13:$N$18</definedName>
    <definedName name="BULLET" localSheetId="9">'APPENDIX P-2 (CARIB LATAM-USA)'!$N$13:$N$18</definedName>
    <definedName name="BULLET" localSheetId="8">'FOREIGN TO FOREIGN'!$N$13:$N$18</definedName>
    <definedName name="BULLET">'APPENDIX B-1  (FE - USWC)'!$N$13:$N$18</definedName>
    <definedName name="Charges" localSheetId="5">Listes!$A$3:$A$206</definedName>
    <definedName name="Charges" localSheetId="9">Listes!$A$3:$A$220</definedName>
    <definedName name="Charges">Listes!$A$3:$A$206</definedName>
    <definedName name="Container" localSheetId="5">Listes!$B$221:$B$230</definedName>
    <definedName name="Container" localSheetId="9">Listes!$B$235:$B$244</definedName>
    <definedName name="Container">Listes!$B$221:$B$230</definedName>
    <definedName name="CST" localSheetId="5">Listes!$B$407:$B$413</definedName>
    <definedName name="CST" localSheetId="9">Listes!$B$424:$B$430</definedName>
    <definedName name="CST">Listes!$B$407:$B$413</definedName>
    <definedName name="CURRENCY" localSheetId="5">Listes!$B$456:$B$591</definedName>
    <definedName name="CURRENCY" localSheetId="9">Listes!$B$473:$B$608</definedName>
    <definedName name="CURRENCY">Listes!$B$456:$B$591</definedName>
    <definedName name="DAYS" localSheetId="5">Listes!$B$422:$B$423</definedName>
    <definedName name="DAYS" localSheetId="9">Listes!$B$439:$B$440</definedName>
    <definedName name="DAYS">Listes!$B$422:$B$423</definedName>
    <definedName name="DDTARIFF" localSheetId="5">Listes!$B$427:$B$430</definedName>
    <definedName name="DDTARIFF" localSheetId="9">Listes!$B$444:$B$447</definedName>
    <definedName name="DDTARIFF">Listes!$B$427:$B$430</definedName>
    <definedName name="DDTARIFFUS" localSheetId="5">Listes!$B$434:$B$436</definedName>
    <definedName name="DDTARIFFUS" localSheetId="9">Listes!$B$451:$B$453</definedName>
    <definedName name="DDTARIFFUS">Listes!$B$434:$B$436</definedName>
    <definedName name="DDTARIFFUSE" localSheetId="5">Listes!$B$439:$B$440</definedName>
    <definedName name="DDTARIFFUSE" localSheetId="9">Listes!$B$456:$B$457</definedName>
    <definedName name="DDTARIFFUSE">Listes!$B$439:$B$440</definedName>
    <definedName name="DDTARIFFUSI">Listes!$B$434:$B$436</definedName>
    <definedName name="droppull" localSheetId="5">Listes!$B$268:$B$269</definedName>
    <definedName name="droppull" localSheetId="9">Listes!$B$282:$B$283</definedName>
    <definedName name="droppull">Listes!$B$268:$B$269</definedName>
    <definedName name="EQTYPE" localSheetId="5">Listes!$B$444:$B$447</definedName>
    <definedName name="EQTYPE" localSheetId="9">Listes!$B$461:$B$464</definedName>
    <definedName name="EQTYPE">Listes!$B$444:$B$447</definedName>
    <definedName name="Equip" localSheetId="5">Listes!$B$350:$B$370</definedName>
    <definedName name="Equip" localSheetId="9">Listes!$B$364:$B$387</definedName>
    <definedName name="Equip">Listes!$B$350:$B$370</definedName>
    <definedName name="Exceptions" localSheetId="5">Listes!$H$3:$H$207</definedName>
    <definedName name="Exceptions" localSheetId="9">Listes!$H$3:$H$221</definedName>
    <definedName name="Exceptions">Listes!$H$3:$H$207</definedName>
    <definedName name="EXPIMP" localSheetId="5">Listes!$B$417:$B$418</definedName>
    <definedName name="EXPIMP" localSheetId="9">Listes!$B$434:$B$435</definedName>
    <definedName name="EXPIMP">Listes!$B$417:$B$418</definedName>
    <definedName name="GRIPSS" localSheetId="5">Listes!$B$344:$B$347</definedName>
    <definedName name="GRIPSS" localSheetId="9">Listes!$B$358:$B$361</definedName>
    <definedName name="GRIPSS">Listes!$B$344:$B$347</definedName>
    <definedName name="GRIPSS_EQ" localSheetId="5">Listes!$B$388:$B$403</definedName>
    <definedName name="GRIPSS_EQ" localSheetId="9">Listes!$B$405:$B$420</definedName>
    <definedName name="GRIPSS_EQ">Listes!$B$388:$B$403</definedName>
    <definedName name="Mode" localSheetId="5">Listes!$B$272:$B$320</definedName>
    <definedName name="Mode" localSheetId="9">Listes!$B$286:$B$334</definedName>
    <definedName name="Mode">Listes!$B$272:$B$320</definedName>
    <definedName name="MQCType" localSheetId="5">Listes!$B$373:$B$375</definedName>
    <definedName name="MQCType" localSheetId="9">Listes!$B$390:$B$392</definedName>
    <definedName name="MQCType">Listes!$B$373:$B$375</definedName>
    <definedName name="OLE_LINK1" localSheetId="0">'Customer Boiler Plate'!$B$47</definedName>
    <definedName name="OOG" localSheetId="5">Listes!$B$331:$B$332</definedName>
    <definedName name="OOG" localSheetId="9">Listes!$B$345:$B$346</definedName>
    <definedName name="OOG">Listes!$B$331:$B$332</definedName>
    <definedName name="OPREEFER" localSheetId="5">Listes!$B$451:$B$452</definedName>
    <definedName name="OPREEFER" localSheetId="9">Listes!$B$468:$B$469</definedName>
    <definedName name="OPREEFER">Listes!$B$451:$B$452</definedName>
    <definedName name="_xlnm.Print_Area" localSheetId="3">'APPENDIX B-1  (FE - USWC)'!$A$1:$AC$312</definedName>
    <definedName name="_xlnm.Print_Area" localSheetId="4">'APPENDIX B-2  (FE - USEC&amp;GC)'!$A$1:$AC$305</definedName>
    <definedName name="_xlnm.Print_Area" localSheetId="5">'APPENDIX D-5 E &amp; W AFRICA-USA'!$A$1:$AC$211</definedName>
    <definedName name="_xlnm.Print_Area" localSheetId="6">'APPENDIX F-1 ISC-US'!$A$1:$AD$234</definedName>
    <definedName name="_xlnm.Print_Area" localSheetId="7">'APPENDIX F-2 ISC-USWC'!$A$1:$AC$212</definedName>
    <definedName name="_xlnm.Print_Area" localSheetId="9">'APPENDIX P-2 (CARIB LATAM-USA)'!$A$1:$AC$212</definedName>
    <definedName name="_xlnm.Print_Area" localSheetId="1">Cover!$A$1:$E$59</definedName>
    <definedName name="_xlnm.Print_Area" localSheetId="8">'FOREIGN TO FOREIGN'!$A$1:$AC$151</definedName>
    <definedName name="_xlnm.Print_Area" localSheetId="11">Listes!$A$2:$C$206</definedName>
    <definedName name="Reefer" localSheetId="5">Listes!$B$234:$B$240</definedName>
    <definedName name="Reefer" localSheetId="9">Listes!$B$248:$B$254</definedName>
    <definedName name="Reefer">Listes!$B$234:$B$240</definedName>
    <definedName name="SDD" localSheetId="5">Listes!$B$210:$B$213</definedName>
    <definedName name="SDD" localSheetId="9">Listes!$B$224:$B$227</definedName>
    <definedName name="SDD">Listes!$B$210:$B$213</definedName>
    <definedName name="shipper">Cover!$B$7</definedName>
    <definedName name="ShipperCert">Listes!$B$378:$B$379</definedName>
    <definedName name="ShipperOwn" localSheetId="5">Listes!$B$327:$B$328</definedName>
    <definedName name="ShipperOwn" localSheetId="9">Listes!$B$341:$B$342</definedName>
    <definedName name="ShipperOwn">Listes!$B$327:$B$328</definedName>
    <definedName name="Type_note2" localSheetId="5">Listes!$B$243:$B$265</definedName>
    <definedName name="Type_note2" localSheetId="9">Listes!$B$257:$B$279</definedName>
    <definedName name="Type_note2">Listes!$B$243:$B$265</definedName>
    <definedName name="YesNo" localSheetId="5">Listes!$B$323:$B$324</definedName>
    <definedName name="YesNo" localSheetId="9">Listes!$B$337:$B$338</definedName>
    <definedName name="YesNo">Listes!$B$323:$B$324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8" i="112" l="1"/>
  <c r="B137" i="112"/>
  <c r="B136" i="112"/>
  <c r="B124" i="111"/>
  <c r="B123" i="111"/>
  <c r="B122" i="111"/>
  <c r="B223" i="98"/>
  <c r="B222" i="98"/>
  <c r="B221" i="98"/>
  <c r="B231" i="57" l="1"/>
  <c r="B230" i="57"/>
  <c r="B229" i="57"/>
  <c r="B139" i="112" l="1"/>
  <c r="B134" i="112"/>
  <c r="B133" i="112"/>
  <c r="B132" i="112"/>
  <c r="B131" i="112"/>
  <c r="B135" i="112"/>
  <c r="B121" i="111"/>
  <c r="B220" i="98"/>
  <c r="B228" i="57"/>
  <c r="C4" i="143" l="1"/>
  <c r="C3" i="143"/>
  <c r="C1" i="143"/>
  <c r="B136" i="143"/>
  <c r="B95" i="143"/>
  <c r="B96" i="143"/>
  <c r="B97" i="143"/>
  <c r="B98" i="143"/>
  <c r="B99" i="143"/>
  <c r="B100" i="143"/>
  <c r="B101" i="143"/>
  <c r="B102" i="143"/>
  <c r="B103" i="143"/>
  <c r="B104" i="143"/>
  <c r="B105" i="143"/>
  <c r="B106" i="143"/>
  <c r="B107" i="143"/>
  <c r="B108" i="143"/>
  <c r="B109" i="143"/>
  <c r="B110" i="143"/>
  <c r="B111" i="143"/>
  <c r="B112" i="143"/>
  <c r="B113" i="143"/>
  <c r="B114" i="143"/>
  <c r="B115" i="143"/>
  <c r="B116" i="143"/>
  <c r="B117" i="143"/>
  <c r="B118" i="143"/>
  <c r="B119" i="143"/>
  <c r="B120" i="143"/>
  <c r="B121" i="143"/>
  <c r="B122" i="143"/>
  <c r="B123" i="143"/>
  <c r="B124" i="143"/>
  <c r="B125" i="143"/>
  <c r="B126" i="143"/>
  <c r="B127" i="143"/>
  <c r="B128" i="143"/>
  <c r="B129" i="143"/>
  <c r="B130" i="143"/>
  <c r="B131" i="143"/>
  <c r="B132" i="143"/>
  <c r="B133" i="143"/>
  <c r="B134" i="143"/>
  <c r="B135" i="143"/>
  <c r="B94" i="143"/>
  <c r="N14" i="143"/>
  <c r="N15" i="143"/>
  <c r="N16" i="143"/>
  <c r="N17" i="143"/>
  <c r="N18" i="143"/>
  <c r="B120" i="111" l="1"/>
  <c r="B119" i="111"/>
  <c r="B118" i="111"/>
  <c r="B117" i="111"/>
  <c r="B219" i="98"/>
  <c r="B218" i="98"/>
  <c r="B217" i="98"/>
  <c r="B216" i="98"/>
  <c r="B227" i="57"/>
  <c r="B226" i="57"/>
  <c r="B225" i="57"/>
  <c r="B224" i="57"/>
  <c r="B103" i="142"/>
  <c r="B102" i="142" l="1"/>
  <c r="B104" i="142"/>
  <c r="B105" i="142"/>
  <c r="B106" i="142"/>
  <c r="B107" i="142"/>
  <c r="B108" i="142"/>
  <c r="B109" i="142"/>
  <c r="B110" i="142"/>
  <c r="B111" i="142"/>
  <c r="B112" i="142"/>
  <c r="B113" i="142"/>
  <c r="B114" i="142"/>
  <c r="B115" i="142"/>
  <c r="B116" i="142"/>
  <c r="B117" i="142"/>
  <c r="B118" i="142"/>
  <c r="B119" i="142"/>
  <c r="B120" i="142"/>
  <c r="B121" i="142"/>
  <c r="B122" i="142"/>
  <c r="B123" i="142"/>
  <c r="B124" i="142"/>
  <c r="B125" i="142"/>
  <c r="B126" i="142"/>
  <c r="B127" i="142"/>
  <c r="B128" i="142"/>
  <c r="B129" i="142"/>
  <c r="B130" i="142"/>
  <c r="B131" i="142"/>
  <c r="B132" i="142"/>
  <c r="B133" i="142"/>
  <c r="B134" i="142"/>
  <c r="B101" i="142"/>
  <c r="C4" i="142"/>
  <c r="C3" i="142"/>
  <c r="C1" i="142"/>
  <c r="N18" i="142"/>
  <c r="N17" i="142"/>
  <c r="N16" i="142"/>
  <c r="N15" i="142"/>
  <c r="N14" i="142"/>
  <c r="B126" i="111" l="1"/>
  <c r="B146" i="112" l="1"/>
  <c r="B145" i="112"/>
  <c r="B144" i="112"/>
  <c r="B143" i="112"/>
  <c r="B142" i="112"/>
  <c r="B141" i="112"/>
  <c r="B140" i="112"/>
  <c r="B113" i="112"/>
  <c r="B194" i="98"/>
  <c r="B211" i="98"/>
  <c r="B202" i="98"/>
  <c r="B203" i="98"/>
  <c r="B220" i="57"/>
  <c r="B211" i="57"/>
  <c r="B212" i="57"/>
  <c r="B104" i="111" l="1"/>
  <c r="B120" i="112"/>
  <c r="B201" i="98"/>
  <c r="B210" i="57"/>
  <c r="B213" i="98" l="1"/>
  <c r="B4" i="131" l="1"/>
  <c r="C40" i="131" l="1"/>
  <c r="B105" i="111" l="1"/>
  <c r="B121" i="112"/>
  <c r="B234" i="57" l="1"/>
  <c r="B111" i="111" l="1"/>
  <c r="B97" i="111"/>
  <c r="B100" i="111"/>
  <c r="B128" i="112"/>
  <c r="B116" i="112"/>
  <c r="B112" i="112"/>
  <c r="B209" i="98"/>
  <c r="B197" i="98"/>
  <c r="B193" i="98"/>
  <c r="B218" i="57"/>
  <c r="B203" i="57"/>
  <c r="B206" i="57"/>
  <c r="B110" i="111" l="1"/>
  <c r="B127" i="112"/>
  <c r="B208" i="98"/>
  <c r="B217" i="57"/>
  <c r="B224" i="98"/>
  <c r="B232" i="57"/>
  <c r="B152" i="112"/>
  <c r="B151" i="112"/>
  <c r="B150" i="112"/>
  <c r="B149" i="112"/>
  <c r="B148" i="112"/>
  <c r="B147" i="112"/>
  <c r="B119" i="112"/>
  <c r="B106" i="111"/>
  <c r="B107" i="111"/>
  <c r="B204" i="98"/>
  <c r="B214" i="57"/>
  <c r="B215" i="57"/>
  <c r="B115" i="111"/>
  <c r="B123" i="112"/>
  <c r="B125" i="111"/>
  <c r="B116" i="111"/>
  <c r="B122" i="112"/>
  <c r="B215" i="98"/>
  <c r="B225" i="98"/>
  <c r="B223" i="57"/>
  <c r="B233" i="57"/>
  <c r="B101" i="111"/>
  <c r="B102" i="111"/>
  <c r="B103" i="111"/>
  <c r="B199" i="98"/>
  <c r="B200" i="98"/>
  <c r="B213" i="57"/>
  <c r="B198" i="98"/>
  <c r="B208" i="57"/>
  <c r="B209" i="57"/>
  <c r="B98" i="111"/>
  <c r="B204" i="57"/>
  <c r="B155" i="112"/>
  <c r="B156" i="112"/>
  <c r="B112" i="111"/>
  <c r="B124" i="112"/>
  <c r="B191" i="98"/>
  <c r="B100" i="132"/>
  <c r="B99" i="132"/>
  <c r="B132" i="111"/>
  <c r="B131" i="111"/>
  <c r="B196" i="98"/>
  <c r="B207" i="57"/>
  <c r="B214" i="98"/>
  <c r="B222" i="57"/>
  <c r="B134" i="111"/>
  <c r="B135" i="111"/>
  <c r="B133" i="111"/>
  <c r="B127" i="111"/>
  <c r="B128" i="111"/>
  <c r="B153" i="112"/>
  <c r="B129" i="111"/>
  <c r="B99" i="111"/>
  <c r="B195" i="98"/>
  <c r="B219" i="57"/>
  <c r="B126" i="112"/>
  <c r="B154" i="112"/>
  <c r="B115" i="112"/>
  <c r="B206" i="98"/>
  <c r="B2" i="131"/>
  <c r="B117" i="112"/>
  <c r="C1" i="132"/>
  <c r="C3" i="132"/>
  <c r="C4" i="132"/>
  <c r="N14" i="132"/>
  <c r="N15" i="132"/>
  <c r="N16" i="132"/>
  <c r="N17" i="132"/>
  <c r="N18" i="132"/>
  <c r="B89" i="132"/>
  <c r="B90" i="132"/>
  <c r="B91" i="132"/>
  <c r="B92" i="132"/>
  <c r="B93" i="132"/>
  <c r="B94" i="132"/>
  <c r="B95" i="132"/>
  <c r="B96" i="132"/>
  <c r="B97" i="132"/>
  <c r="B98" i="132"/>
  <c r="B101" i="132"/>
  <c r="B102" i="132"/>
  <c r="B103" i="132"/>
  <c r="B104" i="132"/>
  <c r="B105" i="132"/>
  <c r="C37" i="131"/>
  <c r="C36" i="131"/>
  <c r="E8" i="42"/>
  <c r="C1" i="112"/>
  <c r="C3" i="112"/>
  <c r="C4" i="112"/>
  <c r="N14" i="112"/>
  <c r="N15" i="112"/>
  <c r="N16" i="112"/>
  <c r="N17" i="112"/>
  <c r="N18" i="112"/>
  <c r="B130" i="112"/>
  <c r="B114" i="112"/>
  <c r="B118" i="112"/>
  <c r="B110" i="112"/>
  <c r="B111" i="112"/>
  <c r="B125" i="112"/>
  <c r="B129" i="112"/>
  <c r="B157" i="112"/>
  <c r="C1" i="111"/>
  <c r="C3" i="111"/>
  <c r="C4" i="111"/>
  <c r="N14" i="111"/>
  <c r="N15" i="111"/>
  <c r="N16" i="111"/>
  <c r="N17" i="111"/>
  <c r="N18" i="111"/>
  <c r="B113" i="111"/>
  <c r="B96" i="111"/>
  <c r="B108" i="111"/>
  <c r="B95" i="111"/>
  <c r="B109" i="111"/>
  <c r="B114" i="111"/>
  <c r="B130" i="111"/>
  <c r="C1" i="98"/>
  <c r="C3" i="98"/>
  <c r="C4" i="98"/>
  <c r="N14" i="98"/>
  <c r="N15" i="98"/>
  <c r="N16" i="98"/>
  <c r="N17" i="98"/>
  <c r="N18" i="98"/>
  <c r="B212" i="98"/>
  <c r="B205" i="98"/>
  <c r="B207" i="98"/>
  <c r="B210" i="98"/>
  <c r="B192" i="98"/>
  <c r="B226" i="98"/>
  <c r="B227" i="98"/>
  <c r="B228" i="98"/>
  <c r="N18" i="57"/>
  <c r="N15" i="57"/>
  <c r="N16" i="57"/>
  <c r="N17" i="57"/>
  <c r="N14" i="57"/>
  <c r="B4" i="47"/>
  <c r="B3" i="47"/>
  <c r="B1" i="47"/>
  <c r="C4" i="57"/>
  <c r="C3" i="57"/>
  <c r="C1" i="57"/>
  <c r="B5" i="47"/>
  <c r="E38" i="4"/>
  <c r="E56" i="4"/>
  <c r="E55" i="4"/>
  <c r="E54" i="4"/>
  <c r="E53" i="4"/>
  <c r="E52" i="4"/>
  <c r="E51" i="4"/>
  <c r="E50" i="4"/>
  <c r="E49" i="4"/>
  <c r="E48" i="4"/>
  <c r="E47" i="4"/>
  <c r="E46" i="4"/>
  <c r="E45" i="4"/>
  <c r="E43" i="4"/>
  <c r="E42" i="4"/>
  <c r="E41" i="4"/>
  <c r="E40" i="4"/>
  <c r="E39" i="4"/>
  <c r="E37" i="4"/>
  <c r="E36" i="4"/>
  <c r="B221" i="57"/>
  <c r="B202" i="57"/>
  <c r="B216" i="57"/>
  <c r="B205" i="57"/>
  <c r="B201" i="57"/>
  <c r="B235" i="57"/>
  <c r="E35" i="4"/>
  <c r="E34" i="4"/>
  <c r="B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0500-000001000000}">
      <text>
        <r>
          <rPr>
            <b/>
            <sz val="12"/>
            <color indexed="81"/>
            <rFont val="Tahoma"/>
            <family val="2"/>
          </rPr>
          <t>Please use comma to separate commodities.</t>
        </r>
      </text>
    </comment>
    <comment ref="A20" authorId="1" shapeId="0" xr:uid="{00000000-0006-0000-05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0500-000003000000}">
      <text>
        <r>
          <rPr>
            <b/>
            <sz val="14"/>
            <color indexed="81"/>
            <rFont val="Tahoma"/>
            <family val="2"/>
          </rPr>
          <t>Please use comma to separate ports.
Only valid sea ports may be included.</t>
        </r>
      </text>
    </comment>
    <comment ref="A35" authorId="1" shapeId="0" xr:uid="{00000000-0006-0000-0500-000004000000}">
      <text>
        <r>
          <rPr>
            <b/>
            <sz val="14"/>
            <color indexed="81"/>
            <rFont val="Tahoma"/>
            <family val="2"/>
          </rPr>
          <t>Please use FAK/ Bullets defined above.</t>
        </r>
      </text>
    </comment>
    <comment ref="B35" authorId="1" shapeId="0" xr:uid="{00000000-0006-0000-0500-000005000000}">
      <text>
        <r>
          <rPr>
            <b/>
            <sz val="14"/>
            <color indexed="81"/>
            <rFont val="Tahoma"/>
            <family val="2"/>
          </rPr>
          <t>City, State / ZIP Code</t>
        </r>
      </text>
    </comment>
    <comment ref="C35" authorId="1" shapeId="0" xr:uid="{00000000-0006-0000-05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5" authorId="1" shapeId="0" xr:uid="{00000000-0006-0000-05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5" authorId="1" shapeId="0" xr:uid="{00000000-0006-0000-0500-000008000000}">
      <text>
        <r>
          <rPr>
            <b/>
            <sz val="14"/>
            <color indexed="81"/>
            <rFont val="Tahoma"/>
            <family val="2"/>
          </rPr>
          <t>City, State / ZIP Code</t>
        </r>
      </text>
    </comment>
    <comment ref="F35" authorId="2" shapeId="0" xr:uid="{00000000-0006-0000-05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5" authorId="2" shapeId="0" xr:uid="{00000000-0006-0000-0500-00000A000000}">
      <text>
        <r>
          <rPr>
            <b/>
            <sz val="14"/>
            <color indexed="81"/>
            <rFont val="Tahoma"/>
            <family val="2"/>
          </rPr>
          <t>Indicate whether or not door service is included at origin and destination</t>
        </r>
      </text>
    </comment>
    <comment ref="M35" authorId="2" shapeId="0" xr:uid="{00000000-0006-0000-0500-00000B000000}">
      <text>
        <r>
          <rPr>
            <b/>
            <sz val="14"/>
            <color indexed="81"/>
            <rFont val="Tahoma"/>
            <family val="2"/>
          </rPr>
          <t>Use these columns for exceptions to surcharge applicability in note 2</t>
        </r>
      </text>
    </comment>
    <comment ref="AA35" authorId="2" shapeId="0" xr:uid="{00000000-0006-0000-05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71" authorId="1" shapeId="0" xr:uid="{00000000-0006-0000-0500-00000D000000}">
      <text>
        <r>
          <rPr>
            <b/>
            <sz val="14"/>
            <color indexed="81"/>
            <rFont val="Tahoma"/>
            <family val="2"/>
          </rPr>
          <t>Please use FAK/ Bullets defined above.</t>
        </r>
      </text>
    </comment>
    <comment ref="B71" authorId="1" shapeId="0" xr:uid="{00000000-0006-0000-0500-00000E000000}">
      <text>
        <r>
          <rPr>
            <b/>
            <sz val="14"/>
            <color indexed="81"/>
            <rFont val="Tahoma"/>
            <family val="2"/>
          </rPr>
          <t>City, State / ZIP Code</t>
        </r>
      </text>
    </comment>
    <comment ref="C71" authorId="1" shapeId="0" xr:uid="{00000000-0006-0000-05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71" authorId="1" shapeId="0" xr:uid="{00000000-0006-0000-05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71" authorId="1" shapeId="0" xr:uid="{00000000-0006-0000-0500-000011000000}">
      <text>
        <r>
          <rPr>
            <b/>
            <sz val="14"/>
            <color indexed="81"/>
            <rFont val="Tahoma"/>
            <family val="2"/>
          </rPr>
          <t>City, State / ZIP Code</t>
        </r>
      </text>
    </comment>
    <comment ref="F71" authorId="2" shapeId="0" xr:uid="{00000000-0006-0000-05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71" authorId="2" shapeId="0" xr:uid="{00000000-0006-0000-0500-000013000000}">
      <text>
        <r>
          <rPr>
            <b/>
            <sz val="14"/>
            <color indexed="81"/>
            <rFont val="Tahoma"/>
            <family val="2"/>
          </rPr>
          <t>Indicate whether or not door service is included at origin and destination</t>
        </r>
      </text>
    </comment>
    <comment ref="O71" authorId="2" shapeId="0" xr:uid="{00000000-0006-0000-0500-000014000000}">
      <text>
        <r>
          <rPr>
            <b/>
            <sz val="14"/>
            <color indexed="81"/>
            <rFont val="Tahoma"/>
            <family val="2"/>
          </rPr>
          <t>Use these columns for exceptions to surcharge applicability in note 2</t>
        </r>
      </text>
    </comment>
    <comment ref="AA71" authorId="2" shapeId="0" xr:uid="{00000000-0006-0000-05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80" authorId="1" shapeId="0" xr:uid="{00000000-0006-0000-0500-000016000000}">
      <text>
        <r>
          <rPr>
            <b/>
            <sz val="14"/>
            <color indexed="81"/>
            <rFont val="Tahoma"/>
            <family val="2"/>
          </rPr>
          <t>Please use FAK/ Bullets defined above.</t>
        </r>
      </text>
    </comment>
    <comment ref="B80" authorId="1" shapeId="0" xr:uid="{00000000-0006-0000-0500-000017000000}">
      <text>
        <r>
          <rPr>
            <b/>
            <sz val="14"/>
            <color indexed="81"/>
            <rFont val="Tahoma"/>
            <family val="2"/>
          </rPr>
          <t>City, State / ZIP Code</t>
        </r>
      </text>
    </comment>
    <comment ref="C80" authorId="1" shapeId="0" xr:uid="{00000000-0006-0000-05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80" authorId="1" shapeId="0" xr:uid="{00000000-0006-0000-05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80" authorId="1" shapeId="0" xr:uid="{00000000-0006-0000-0500-00001A000000}">
      <text>
        <r>
          <rPr>
            <b/>
            <sz val="14"/>
            <color indexed="81"/>
            <rFont val="Tahoma"/>
            <family val="2"/>
          </rPr>
          <t>City, State / ZIP Code</t>
        </r>
      </text>
    </comment>
    <comment ref="F80" authorId="2" shapeId="0" xr:uid="{00000000-0006-0000-05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80" authorId="2" shapeId="0" xr:uid="{00000000-0006-0000-0500-00001C000000}">
      <text>
        <r>
          <rPr>
            <b/>
            <sz val="14"/>
            <color indexed="81"/>
            <rFont val="Tahoma"/>
            <family val="2"/>
          </rPr>
          <t>Indicate whether or not door service is included at origin and destination</t>
        </r>
      </text>
    </comment>
    <comment ref="Q80" authorId="2" shapeId="0" xr:uid="{00000000-0006-0000-0500-00001D000000}">
      <text>
        <r>
          <rPr>
            <b/>
            <sz val="14"/>
            <color indexed="81"/>
            <rFont val="Tahoma"/>
            <family val="2"/>
          </rPr>
          <t>Use these columns for exceptions to surcharge applicability in note 2</t>
        </r>
      </text>
    </comment>
    <comment ref="AC80" authorId="2" shapeId="0" xr:uid="{00000000-0006-0000-05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97" authorId="2" shapeId="0" xr:uid="{00000000-0006-0000-0500-00001F000000}">
      <text>
        <r>
          <rPr>
            <b/>
            <sz val="14"/>
            <color indexed="81"/>
            <rFont val="Tahoma"/>
            <family val="2"/>
          </rPr>
          <t>Place of Origin - may be an outport for feeder (CY) arbitraries or an inland origin
Format is:  City, State or ZIP Code</t>
        </r>
      </text>
    </comment>
    <comment ref="E97" authorId="2" shapeId="0" xr:uid="{00000000-0006-0000-05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97" authorId="2" shapeId="0" xr:uid="{00000000-0006-0000-05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97" authorId="2" shapeId="0" xr:uid="{00000000-0006-0000-0500-000022000000}">
      <text>
        <r>
          <rPr>
            <b/>
            <sz val="14"/>
            <color indexed="81"/>
            <rFont val="Tahoma"/>
            <family val="2"/>
          </rPr>
          <t>Indicate whether or not door service is included in the arbitrary rate</t>
        </r>
      </text>
    </comment>
    <comment ref="H97" authorId="2" shapeId="0" xr:uid="{00000000-0006-0000-0500-000023000000}">
      <text>
        <r>
          <rPr>
            <b/>
            <sz val="14"/>
            <color indexed="81"/>
            <rFont val="Tahoma"/>
            <family val="2"/>
          </rPr>
          <t>Input the rate in this field when the same amount applies for all container sizes</t>
        </r>
      </text>
    </comment>
    <comment ref="N97" authorId="2" shapeId="0" xr:uid="{00000000-0006-0000-0500-000024000000}">
      <text>
        <r>
          <rPr>
            <b/>
            <sz val="14"/>
            <color indexed="81"/>
            <rFont val="Tahoma"/>
            <family val="2"/>
          </rPr>
          <t>Each Arbitrary applies only to FAK / Bullets as specifically listed in this field.</t>
        </r>
      </text>
    </comment>
    <comment ref="B186" authorId="2" shapeId="0" xr:uid="{00000000-0006-0000-0500-000025000000}">
      <text>
        <r>
          <rPr>
            <b/>
            <sz val="14"/>
            <color indexed="81"/>
            <rFont val="Tahoma"/>
            <family val="2"/>
          </rPr>
          <t>Place of Destination - may be an outport for feeder (CY) arbitraries or an inland destination
Format is:  City, State or ZIP Code</t>
        </r>
      </text>
    </comment>
    <comment ref="E186" authorId="2" shapeId="0" xr:uid="{00000000-0006-0000-05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186" authorId="2" shapeId="0" xr:uid="{00000000-0006-0000-05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186" authorId="2" shapeId="0" xr:uid="{00000000-0006-0000-0500-000028000000}">
      <text>
        <r>
          <rPr>
            <b/>
            <sz val="14"/>
            <color indexed="81"/>
            <rFont val="Tahoma"/>
            <family val="2"/>
          </rPr>
          <t>Indicate whether or not door service is included in the arbitrary rate</t>
        </r>
      </text>
    </comment>
    <comment ref="H186" authorId="2" shapeId="0" xr:uid="{00000000-0006-0000-0500-000029000000}">
      <text>
        <r>
          <rPr>
            <b/>
            <sz val="14"/>
            <color indexed="81"/>
            <rFont val="Tahoma"/>
            <family val="2"/>
          </rPr>
          <t>Input the rate in this field when the same amount applies for all container sizes</t>
        </r>
      </text>
    </comment>
    <comment ref="N186" authorId="2" shapeId="0" xr:uid="{00000000-0006-0000-0500-00002A000000}">
      <text>
        <r>
          <rPr>
            <b/>
            <sz val="14"/>
            <color indexed="81"/>
            <rFont val="Tahoma"/>
            <family val="2"/>
          </rPr>
          <t>Each Arbitrary applies only to FAK / Bullets as specifically listed in this field.</t>
        </r>
      </text>
    </comment>
    <comment ref="L198" authorId="2" shapeId="0" xr:uid="{00000000-0006-0000-05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289" authorId="2" shapeId="0" xr:uid="{00000000-0006-0000-0500-00002C000000}">
      <text>
        <r>
          <rPr>
            <sz val="12"/>
            <color indexed="81"/>
            <rFont val="Tahoma"/>
            <family val="2"/>
          </rPr>
          <t>Select the bullet for which the exception applies.
If exception applies to all bullets, select "ALL".</t>
        </r>
      </text>
    </comment>
    <comment ref="B289" authorId="2" shapeId="0" xr:uid="{00000000-0006-0000-05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89" authorId="2" shapeId="0" xr:uid="{00000000-0006-0000-05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89" authorId="2" shapeId="0" xr:uid="{00000000-0006-0000-05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289" authorId="2" shapeId="0" xr:uid="{00000000-0006-0000-0500-000030000000}">
      <text>
        <r>
          <rPr>
            <sz val="12"/>
            <color indexed="81"/>
            <rFont val="Tahoma"/>
            <family val="2"/>
          </rPr>
          <t>Select "OR" from the drop down list if condition applies to Operating Reefers</t>
        </r>
      </text>
    </comment>
    <comment ref="H289" authorId="2" shapeId="0" xr:uid="{00000000-0006-0000-05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289" authorId="2" shapeId="0" xr:uid="{00000000-0006-0000-05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289" authorId="2" shapeId="0" xr:uid="{00000000-0006-0000-05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289" authorId="2" shapeId="0" xr:uid="{00000000-0006-0000-05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289" authorId="3" shapeId="0" xr:uid="{BAAE1D0A-B654-4947-A1F1-9B7BE64E609D}">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289" authorId="2" shapeId="0" xr:uid="{00000000-0006-0000-05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302" authorId="2" shapeId="0" xr:uid="{00000000-0006-0000-0500-000036000000}">
      <text>
        <r>
          <rPr>
            <sz val="12"/>
            <color indexed="81"/>
            <rFont val="Tahoma"/>
            <family val="2"/>
          </rPr>
          <t>Select the bullet for which the exception applies.
If exception applies to all bullets, select "ALL".</t>
        </r>
      </text>
    </comment>
    <comment ref="B302" authorId="2" shapeId="0" xr:uid="{00000000-0006-0000-05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302" authorId="2" shapeId="0" xr:uid="{00000000-0006-0000-05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302" authorId="2" shapeId="0" xr:uid="{00000000-0006-0000-0500-000039000000}">
      <text>
        <r>
          <rPr>
            <sz val="12"/>
            <color indexed="81"/>
            <rFont val="Tahoma"/>
            <family val="2"/>
          </rPr>
          <t>If any exceptional charges are offered, then the currency is required to be shown.</t>
        </r>
      </text>
    </comment>
    <comment ref="O302" authorId="2" shapeId="0" xr:uid="{00000000-0006-0000-05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302" authorId="2" shapeId="0" xr:uid="{00000000-0006-0000-0500-00003B000000}">
      <text>
        <r>
          <rPr>
            <sz val="12"/>
            <color indexed="81"/>
            <rFont val="Tahoma"/>
            <family val="2"/>
          </rPr>
          <t>Select "OR" from the drop down list if condition applies to Operating Reefers</t>
        </r>
      </text>
    </comment>
    <comment ref="Q302" authorId="2" shapeId="0" xr:uid="{00000000-0006-0000-05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302" authorId="2" shapeId="0" xr:uid="{00000000-0006-0000-05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302" authorId="2" shapeId="0" xr:uid="{00000000-0006-0000-05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302" authorId="2" shapeId="0" xr:uid="{00000000-0006-0000-05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302" authorId="3" shapeId="0" xr:uid="{90A1E43C-48C6-41FB-98C9-1C6BE94AA882}">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302" authorId="2" shapeId="0" xr:uid="{00000000-0006-0000-05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0600-000001000000}">
      <text>
        <r>
          <rPr>
            <b/>
            <sz val="12"/>
            <color indexed="81"/>
            <rFont val="Tahoma"/>
            <family val="2"/>
          </rPr>
          <t>Please use comma to separate commodities.</t>
        </r>
      </text>
    </comment>
    <comment ref="A20" authorId="1" shapeId="0" xr:uid="{00000000-0006-0000-06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0600-000003000000}">
      <text>
        <r>
          <rPr>
            <b/>
            <sz val="14"/>
            <color indexed="81"/>
            <rFont val="Tahoma"/>
            <family val="2"/>
          </rPr>
          <t>Please use comma to separate ports.
Only valid sea ports may be included.</t>
        </r>
      </text>
    </comment>
    <comment ref="A36" authorId="1" shapeId="0" xr:uid="{00000000-0006-0000-0600-000004000000}">
      <text>
        <r>
          <rPr>
            <b/>
            <sz val="14"/>
            <color indexed="81"/>
            <rFont val="Tahoma"/>
            <family val="2"/>
          </rPr>
          <t>Please use FAK/ Bullets defined above.</t>
        </r>
      </text>
    </comment>
    <comment ref="B36" authorId="1" shapeId="0" xr:uid="{00000000-0006-0000-0600-000005000000}">
      <text>
        <r>
          <rPr>
            <b/>
            <sz val="14"/>
            <color indexed="81"/>
            <rFont val="Tahoma"/>
            <family val="2"/>
          </rPr>
          <t>City, State / ZIP Code</t>
        </r>
      </text>
    </comment>
    <comment ref="C36" authorId="1" shapeId="0" xr:uid="{00000000-0006-0000-06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6" authorId="1" shapeId="0" xr:uid="{00000000-0006-0000-06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6" authorId="1" shapeId="0" xr:uid="{00000000-0006-0000-0600-000008000000}">
      <text>
        <r>
          <rPr>
            <b/>
            <sz val="14"/>
            <color indexed="81"/>
            <rFont val="Tahoma"/>
            <family val="2"/>
          </rPr>
          <t>City, State / ZIP Code</t>
        </r>
      </text>
    </comment>
    <comment ref="F36" authorId="2" shapeId="0" xr:uid="{00000000-0006-0000-06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6" authorId="2" shapeId="0" xr:uid="{00000000-0006-0000-0600-00000A000000}">
      <text>
        <r>
          <rPr>
            <b/>
            <sz val="14"/>
            <color indexed="81"/>
            <rFont val="Tahoma"/>
            <family val="2"/>
          </rPr>
          <t>Indicate whether or not door service is included at origin and destination</t>
        </r>
      </text>
    </comment>
    <comment ref="M36" authorId="2" shapeId="0" xr:uid="{00000000-0006-0000-0600-00000B000000}">
      <text>
        <r>
          <rPr>
            <b/>
            <sz val="14"/>
            <color indexed="81"/>
            <rFont val="Tahoma"/>
            <family val="2"/>
          </rPr>
          <t>Use these columns for exceptions to surcharge applicability in note 2</t>
        </r>
      </text>
    </comment>
    <comment ref="AA36" authorId="2" shapeId="0" xr:uid="{00000000-0006-0000-06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5" authorId="1" shapeId="0" xr:uid="{00000000-0006-0000-0600-00000D000000}">
      <text>
        <r>
          <rPr>
            <b/>
            <sz val="14"/>
            <color indexed="81"/>
            <rFont val="Tahoma"/>
            <family val="2"/>
          </rPr>
          <t>Please use FAK/ Bullets defined above.</t>
        </r>
      </text>
    </comment>
    <comment ref="B55" authorId="1" shapeId="0" xr:uid="{00000000-0006-0000-0600-00000E000000}">
      <text>
        <r>
          <rPr>
            <b/>
            <sz val="14"/>
            <color indexed="81"/>
            <rFont val="Tahoma"/>
            <family val="2"/>
          </rPr>
          <t>City, State / ZIP Code</t>
        </r>
      </text>
    </comment>
    <comment ref="C55" authorId="1" shapeId="0" xr:uid="{00000000-0006-0000-06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5" authorId="1" shapeId="0" xr:uid="{00000000-0006-0000-06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5" authorId="1" shapeId="0" xr:uid="{00000000-0006-0000-0600-000011000000}">
      <text>
        <r>
          <rPr>
            <b/>
            <sz val="14"/>
            <color indexed="81"/>
            <rFont val="Tahoma"/>
            <family val="2"/>
          </rPr>
          <t>City, State / ZIP Code</t>
        </r>
      </text>
    </comment>
    <comment ref="F55" authorId="2" shapeId="0" xr:uid="{00000000-0006-0000-06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5" authorId="2" shapeId="0" xr:uid="{00000000-0006-0000-0600-000013000000}">
      <text>
        <r>
          <rPr>
            <b/>
            <sz val="14"/>
            <color indexed="81"/>
            <rFont val="Tahoma"/>
            <family val="2"/>
          </rPr>
          <t>Indicate whether or not door service is included at origin and destination</t>
        </r>
      </text>
    </comment>
    <comment ref="O55" authorId="2" shapeId="0" xr:uid="{00000000-0006-0000-0600-000014000000}">
      <text>
        <r>
          <rPr>
            <b/>
            <sz val="14"/>
            <color indexed="81"/>
            <rFont val="Tahoma"/>
            <family val="2"/>
          </rPr>
          <t>Use these columns for exceptions to surcharge applicability in note 2</t>
        </r>
      </text>
    </comment>
    <comment ref="AA55" authorId="2" shapeId="0" xr:uid="{00000000-0006-0000-06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64" authorId="1" shapeId="0" xr:uid="{00000000-0006-0000-0600-000016000000}">
      <text>
        <r>
          <rPr>
            <b/>
            <sz val="14"/>
            <color indexed="81"/>
            <rFont val="Tahoma"/>
            <family val="2"/>
          </rPr>
          <t>Please use FAK/ Bullets defined above.</t>
        </r>
      </text>
    </comment>
    <comment ref="B64" authorId="1" shapeId="0" xr:uid="{00000000-0006-0000-0600-000017000000}">
      <text>
        <r>
          <rPr>
            <b/>
            <sz val="14"/>
            <color indexed="81"/>
            <rFont val="Tahoma"/>
            <family val="2"/>
          </rPr>
          <t>City, State / ZIP Code</t>
        </r>
      </text>
    </comment>
    <comment ref="C64" authorId="1" shapeId="0" xr:uid="{00000000-0006-0000-06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64" authorId="1" shapeId="0" xr:uid="{00000000-0006-0000-06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64" authorId="1" shapeId="0" xr:uid="{00000000-0006-0000-0600-00001A000000}">
      <text>
        <r>
          <rPr>
            <b/>
            <sz val="14"/>
            <color indexed="81"/>
            <rFont val="Tahoma"/>
            <family val="2"/>
          </rPr>
          <t>City, State / ZIP Code</t>
        </r>
      </text>
    </comment>
    <comment ref="F64" authorId="2" shapeId="0" xr:uid="{00000000-0006-0000-06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64" authorId="2" shapeId="0" xr:uid="{00000000-0006-0000-0600-00001C000000}">
      <text>
        <r>
          <rPr>
            <b/>
            <sz val="14"/>
            <color indexed="81"/>
            <rFont val="Tahoma"/>
            <family val="2"/>
          </rPr>
          <t>Indicate whether or not door service is included at origin and destination</t>
        </r>
      </text>
    </comment>
    <comment ref="Q64" authorId="2" shapeId="0" xr:uid="{00000000-0006-0000-0600-00001D000000}">
      <text>
        <r>
          <rPr>
            <b/>
            <sz val="14"/>
            <color indexed="81"/>
            <rFont val="Tahoma"/>
            <family val="2"/>
          </rPr>
          <t>Use these columns for exceptions to surcharge applicability in note 2</t>
        </r>
      </text>
    </comment>
    <comment ref="AC64" authorId="2" shapeId="0" xr:uid="{00000000-0006-0000-06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81" authorId="2" shapeId="0" xr:uid="{00000000-0006-0000-0600-00001F000000}">
      <text>
        <r>
          <rPr>
            <b/>
            <sz val="14"/>
            <color indexed="81"/>
            <rFont val="Tahoma"/>
            <family val="2"/>
          </rPr>
          <t>Place of Origin - may be an outport for feeder (CY) arbitraries or an inland origin
Format is:  City, State or ZIP Code</t>
        </r>
      </text>
    </comment>
    <comment ref="E81" authorId="2" shapeId="0" xr:uid="{00000000-0006-0000-06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81" authorId="2" shapeId="0" xr:uid="{00000000-0006-0000-06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81" authorId="2" shapeId="0" xr:uid="{00000000-0006-0000-0600-000022000000}">
      <text>
        <r>
          <rPr>
            <b/>
            <sz val="14"/>
            <color indexed="81"/>
            <rFont val="Tahoma"/>
            <family val="2"/>
          </rPr>
          <t>Indicate whether or not door service is included in the arbitrary rate</t>
        </r>
      </text>
    </comment>
    <comment ref="H81" authorId="2" shapeId="0" xr:uid="{00000000-0006-0000-0600-000023000000}">
      <text>
        <r>
          <rPr>
            <b/>
            <sz val="14"/>
            <color indexed="81"/>
            <rFont val="Tahoma"/>
            <family val="2"/>
          </rPr>
          <t>Input the rate in this field when the same amount applies for all container sizes</t>
        </r>
      </text>
    </comment>
    <comment ref="N81" authorId="2" shapeId="0" xr:uid="{00000000-0006-0000-0600-000024000000}">
      <text>
        <r>
          <rPr>
            <b/>
            <sz val="14"/>
            <color indexed="81"/>
            <rFont val="Tahoma"/>
            <family val="2"/>
          </rPr>
          <t>Each Arbitrary applies only to FAK / Bullets as specifically listed in this field.</t>
        </r>
      </text>
    </comment>
    <comment ref="B176" authorId="2" shapeId="0" xr:uid="{00000000-0006-0000-0600-000025000000}">
      <text>
        <r>
          <rPr>
            <b/>
            <sz val="14"/>
            <color indexed="81"/>
            <rFont val="Tahoma"/>
            <family val="2"/>
          </rPr>
          <t>Place of Destination - may be an outport for feeder (CY) arbitraries or an inland destination
Format is:  City, State or ZIP Code</t>
        </r>
      </text>
    </comment>
    <comment ref="E176" authorId="2" shapeId="0" xr:uid="{00000000-0006-0000-06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176" authorId="2" shapeId="0" xr:uid="{00000000-0006-0000-06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176" authorId="2" shapeId="0" xr:uid="{00000000-0006-0000-0600-000028000000}">
      <text>
        <r>
          <rPr>
            <b/>
            <sz val="14"/>
            <color indexed="81"/>
            <rFont val="Tahoma"/>
            <family val="2"/>
          </rPr>
          <t>Indicate whether or not door service is included in the arbitrary rate</t>
        </r>
      </text>
    </comment>
    <comment ref="H176" authorId="2" shapeId="0" xr:uid="{00000000-0006-0000-0600-000029000000}">
      <text>
        <r>
          <rPr>
            <b/>
            <sz val="14"/>
            <color indexed="81"/>
            <rFont val="Tahoma"/>
            <family val="2"/>
          </rPr>
          <t>Input the rate in this field when the same amount applies for all container sizes</t>
        </r>
      </text>
    </comment>
    <comment ref="N176" authorId="2" shapeId="0" xr:uid="{00000000-0006-0000-0600-00002A000000}">
      <text>
        <r>
          <rPr>
            <b/>
            <sz val="14"/>
            <color indexed="81"/>
            <rFont val="Tahoma"/>
            <family val="2"/>
          </rPr>
          <t>Each Arbitrary applies only to FAK / Bullets as specifically listed in this field.</t>
        </r>
      </text>
    </comment>
    <comment ref="L188" authorId="2" shapeId="0" xr:uid="{00000000-0006-0000-06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282" authorId="2" shapeId="0" xr:uid="{00000000-0006-0000-0600-00002C000000}">
      <text>
        <r>
          <rPr>
            <sz val="12"/>
            <color indexed="81"/>
            <rFont val="Tahoma"/>
            <family val="2"/>
          </rPr>
          <t>Select the bullet for which the exception applies.
If exception applies to all bullets, select "ALL".</t>
        </r>
      </text>
    </comment>
    <comment ref="B282" authorId="2" shapeId="0" xr:uid="{00000000-0006-0000-06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82" authorId="2" shapeId="0" xr:uid="{00000000-0006-0000-06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82" authorId="2" shapeId="0" xr:uid="{00000000-0006-0000-06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282" authorId="2" shapeId="0" xr:uid="{00000000-0006-0000-0600-000030000000}">
      <text>
        <r>
          <rPr>
            <sz val="12"/>
            <color indexed="81"/>
            <rFont val="Tahoma"/>
            <family val="2"/>
          </rPr>
          <t>Select "OR" from the drop down list if condition applies to Operating Reefers</t>
        </r>
      </text>
    </comment>
    <comment ref="H282" authorId="2" shapeId="0" xr:uid="{00000000-0006-0000-06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282" authorId="2" shapeId="0" xr:uid="{00000000-0006-0000-06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282" authorId="2" shapeId="0" xr:uid="{00000000-0006-0000-06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282" authorId="2" shapeId="0" xr:uid="{00000000-0006-0000-06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282" authorId="3" shapeId="0" xr:uid="{64F68281-28A0-4CBB-9A8A-282768233B0C}">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282" authorId="2" shapeId="0" xr:uid="{00000000-0006-0000-06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295" authorId="2" shapeId="0" xr:uid="{00000000-0006-0000-0600-000036000000}">
      <text>
        <r>
          <rPr>
            <sz val="12"/>
            <color indexed="81"/>
            <rFont val="Tahoma"/>
            <family val="2"/>
          </rPr>
          <t>Select the bullet for which the exception applies.
If exception applies to all bullets, select "ALL".</t>
        </r>
      </text>
    </comment>
    <comment ref="B295" authorId="2" shapeId="0" xr:uid="{00000000-0006-0000-06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95" authorId="2" shapeId="0" xr:uid="{00000000-0006-0000-06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95" authorId="2" shapeId="0" xr:uid="{00000000-0006-0000-0600-000039000000}">
      <text>
        <r>
          <rPr>
            <sz val="12"/>
            <color indexed="81"/>
            <rFont val="Tahoma"/>
            <family val="2"/>
          </rPr>
          <t>If any exceptional charges are offered, then the currency is required to be shown.</t>
        </r>
      </text>
    </comment>
    <comment ref="O295" authorId="2" shapeId="0" xr:uid="{00000000-0006-0000-06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295" authorId="2" shapeId="0" xr:uid="{00000000-0006-0000-0600-00003B000000}">
      <text>
        <r>
          <rPr>
            <sz val="12"/>
            <color indexed="81"/>
            <rFont val="Tahoma"/>
            <family val="2"/>
          </rPr>
          <t>Select "OR" from the drop down list if condition applies to Operating Reefers</t>
        </r>
      </text>
    </comment>
    <comment ref="Q295" authorId="2" shapeId="0" xr:uid="{00000000-0006-0000-06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295" authorId="2" shapeId="0" xr:uid="{00000000-0006-0000-06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295" authorId="2" shapeId="0" xr:uid="{00000000-0006-0000-06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295" authorId="2" shapeId="0" xr:uid="{00000000-0006-0000-06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295" authorId="3" shapeId="0" xr:uid="{6C0E04AA-5536-401D-9847-A822F2CA3481}">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295" authorId="2" shapeId="0" xr:uid="{00000000-0006-0000-06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9BEB3ECB-4802-479E-AAFF-37275C1DDE42}">
      <text>
        <r>
          <rPr>
            <b/>
            <sz val="12"/>
            <color indexed="81"/>
            <rFont val="Tahoma"/>
            <family val="2"/>
          </rPr>
          <t>Please use comma to separate commodities.</t>
        </r>
      </text>
    </comment>
    <comment ref="A20" authorId="1" shapeId="0" xr:uid="{AB067359-8FEC-4DFE-BF62-F28A3BD11E94}">
      <text>
        <r>
          <rPr>
            <b/>
            <sz val="14"/>
            <color indexed="81"/>
            <rFont val="Tahoma"/>
            <family val="2"/>
          </rPr>
          <t>Port Group Codes can be used to group any two or more valid seaports that are common rated.
Port Group Codes cannot be used for inland locations.</t>
        </r>
      </text>
    </comment>
    <comment ref="B20" authorId="0" shapeId="0" xr:uid="{1DB96B6F-C1B7-448E-AF20-906EB63BE1E9}">
      <text>
        <r>
          <rPr>
            <b/>
            <sz val="14"/>
            <color indexed="81"/>
            <rFont val="Tahoma"/>
            <family val="2"/>
          </rPr>
          <t>Please use comma to separate ports.
Only valid sea ports may be included.</t>
        </r>
      </text>
    </comment>
    <comment ref="A30" authorId="1" shapeId="0" xr:uid="{11B0436F-3C24-42F3-A2CD-A172E9F79BC3}">
      <text>
        <r>
          <rPr>
            <b/>
            <sz val="14"/>
            <color indexed="81"/>
            <rFont val="Tahoma"/>
            <family val="2"/>
          </rPr>
          <t>Please use FAK/ Bullets defined above.</t>
        </r>
      </text>
    </comment>
    <comment ref="B30" authorId="1" shapeId="0" xr:uid="{F6456BEE-611B-47C7-8C07-039F7C6CF4DB}">
      <text>
        <r>
          <rPr>
            <b/>
            <sz val="14"/>
            <color indexed="81"/>
            <rFont val="Tahoma"/>
            <family val="2"/>
          </rPr>
          <t>City, State / ZIP Code</t>
        </r>
      </text>
    </comment>
    <comment ref="C30" authorId="1" shapeId="0" xr:uid="{F44EC29C-3765-4F9E-BBDF-AEABEF502EAC}">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507C440C-11CD-44AC-918E-81FD50BA5A78}">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F92223CB-2E48-4487-AB0A-A71D2D537897}">
      <text>
        <r>
          <rPr>
            <b/>
            <sz val="14"/>
            <color indexed="81"/>
            <rFont val="Tahoma"/>
            <family val="2"/>
          </rPr>
          <t>City, State / ZIP Code</t>
        </r>
      </text>
    </comment>
    <comment ref="F30" authorId="2" shapeId="0" xr:uid="{7831AFFD-E848-43D7-9246-95E482698745}">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4FFE1C1C-A1A9-4EFC-AD79-B9AA60400E34}">
      <text>
        <r>
          <rPr>
            <b/>
            <sz val="14"/>
            <color indexed="81"/>
            <rFont val="Tahoma"/>
            <family val="2"/>
          </rPr>
          <t>Indicate whether or not door service is included at origin and destination</t>
        </r>
      </text>
    </comment>
    <comment ref="M30" authorId="2" shapeId="0" xr:uid="{3DEE33AF-DB08-4539-B23A-37FAF7F2BD5C}">
      <text>
        <r>
          <rPr>
            <b/>
            <sz val="14"/>
            <color indexed="81"/>
            <rFont val="Tahoma"/>
            <family val="2"/>
          </rPr>
          <t>Use these columns for exceptions to surcharge applicability in note 2</t>
        </r>
      </text>
    </comment>
    <comment ref="AA30" authorId="2" shapeId="0" xr:uid="{FA6ED707-22E7-4424-83D7-D7CA0604B65E}">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45" authorId="1" shapeId="0" xr:uid="{14EEBF4C-1FFE-4B4B-9B46-05879019C7EA}">
      <text>
        <r>
          <rPr>
            <b/>
            <sz val="14"/>
            <color indexed="81"/>
            <rFont val="Tahoma"/>
            <family val="2"/>
          </rPr>
          <t>Please use FAK/ Bullets defined above.</t>
        </r>
      </text>
    </comment>
    <comment ref="B45" authorId="1" shapeId="0" xr:uid="{D547735B-3C20-4C6C-B20A-70CE2B904B8B}">
      <text>
        <r>
          <rPr>
            <b/>
            <sz val="14"/>
            <color indexed="81"/>
            <rFont val="Tahoma"/>
            <family val="2"/>
          </rPr>
          <t>City, State / ZIP Code</t>
        </r>
      </text>
    </comment>
    <comment ref="C45" authorId="1" shapeId="0" xr:uid="{B905C5C8-A584-4567-B8B2-2FA4A1CC5E7F}">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5" authorId="1" shapeId="0" xr:uid="{3FD29D6B-7A52-4CBF-A01F-A03C1B485FC6}">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5" authorId="1" shapeId="0" xr:uid="{7A29BBC9-32F1-4D86-A40B-9E214232C310}">
      <text>
        <r>
          <rPr>
            <b/>
            <sz val="14"/>
            <color indexed="81"/>
            <rFont val="Tahoma"/>
            <family val="2"/>
          </rPr>
          <t>City, State / ZIP Code</t>
        </r>
      </text>
    </comment>
    <comment ref="F45" authorId="2" shapeId="0" xr:uid="{77013134-A20C-4BAE-90F0-14C7B4A1D163}">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5" authorId="2" shapeId="0" xr:uid="{3F312412-E6BA-406C-9F87-07F413AA6F67}">
      <text>
        <r>
          <rPr>
            <b/>
            <sz val="14"/>
            <color indexed="81"/>
            <rFont val="Tahoma"/>
            <family val="2"/>
          </rPr>
          <t>Indicate whether or not door service is included at origin and destination</t>
        </r>
      </text>
    </comment>
    <comment ref="O45" authorId="2" shapeId="0" xr:uid="{8E7E645B-C024-44B7-AA10-665FA3D89320}">
      <text>
        <r>
          <rPr>
            <b/>
            <sz val="14"/>
            <color indexed="81"/>
            <rFont val="Tahoma"/>
            <family val="2"/>
          </rPr>
          <t>Use these columns for exceptions to surcharge applicability in note 2</t>
        </r>
      </text>
    </comment>
    <comment ref="AA45" authorId="2" shapeId="0" xr:uid="{55B8345B-DCF8-41AD-8F2B-5929E2A5FEB6}">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4" authorId="1" shapeId="0" xr:uid="{88AAF6EB-2760-4860-AAB3-86A1C5D52E73}">
      <text>
        <r>
          <rPr>
            <b/>
            <sz val="14"/>
            <color indexed="81"/>
            <rFont val="Tahoma"/>
            <family val="2"/>
          </rPr>
          <t>Please use FAK/ Bullets defined above.</t>
        </r>
      </text>
    </comment>
    <comment ref="B54" authorId="1" shapeId="0" xr:uid="{7A83D244-DD92-4FDD-8276-AF9F2AD8F8CD}">
      <text>
        <r>
          <rPr>
            <b/>
            <sz val="14"/>
            <color indexed="81"/>
            <rFont val="Tahoma"/>
            <family val="2"/>
          </rPr>
          <t>City, State / ZIP Code</t>
        </r>
      </text>
    </comment>
    <comment ref="C54" authorId="1" shapeId="0" xr:uid="{1C245EE2-C0E8-4C3D-B99E-76B353BB6C1F}">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4" authorId="1" shapeId="0" xr:uid="{CE1EDB64-68B4-4F29-A173-6CB7A44237E6}">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4" authorId="1" shapeId="0" xr:uid="{253EA4EA-C881-4250-95B4-0CC852A06AC2}">
      <text>
        <r>
          <rPr>
            <b/>
            <sz val="14"/>
            <color indexed="81"/>
            <rFont val="Tahoma"/>
            <family val="2"/>
          </rPr>
          <t>City, State / ZIP Code</t>
        </r>
      </text>
    </comment>
    <comment ref="F54" authorId="2" shapeId="0" xr:uid="{F63F7E87-B68A-4C8E-87D0-1BA754044FBB}">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4" authorId="2" shapeId="0" xr:uid="{959B7484-055A-4315-A177-B46F2422FC69}">
      <text>
        <r>
          <rPr>
            <b/>
            <sz val="14"/>
            <color indexed="81"/>
            <rFont val="Tahoma"/>
            <family val="2"/>
          </rPr>
          <t>Indicate whether or not door service is included at origin and destination</t>
        </r>
      </text>
    </comment>
    <comment ref="Q54" authorId="2" shapeId="0" xr:uid="{6606E712-7867-42BD-B023-7D223FB23D7C}">
      <text>
        <r>
          <rPr>
            <b/>
            <sz val="14"/>
            <color indexed="81"/>
            <rFont val="Tahoma"/>
            <family val="2"/>
          </rPr>
          <t>Use these columns for exceptions to surcharge applicability in note 2</t>
        </r>
      </text>
    </comment>
    <comment ref="AC54" authorId="2" shapeId="0" xr:uid="{02A040F9-0D6E-4A41-8C13-430E9BF4148D}">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71" authorId="2" shapeId="0" xr:uid="{253C551C-F72E-48D6-9519-86D8095D0BCB}">
      <text>
        <r>
          <rPr>
            <b/>
            <sz val="14"/>
            <color indexed="81"/>
            <rFont val="Tahoma"/>
            <family val="2"/>
          </rPr>
          <t>Place of Origin - may be an outport for feeder (CY) arbitraries or an inland origin
Format is:  City, State or ZIP Code</t>
        </r>
      </text>
    </comment>
    <comment ref="E71" authorId="2" shapeId="0" xr:uid="{95C3064A-7916-4038-B6AF-FA93D9D4D275}">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71" authorId="2" shapeId="0" xr:uid="{642232AD-75D0-491E-B314-51DD7C5C3515}">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71" authorId="2" shapeId="0" xr:uid="{A07D4D09-4955-4DAC-9990-E6E65C103C38}">
      <text>
        <r>
          <rPr>
            <b/>
            <sz val="14"/>
            <color indexed="81"/>
            <rFont val="Tahoma"/>
            <family val="2"/>
          </rPr>
          <t>Indicate whether or not door service is included in the arbitrary rate</t>
        </r>
      </text>
    </comment>
    <comment ref="H71" authorId="2" shapeId="0" xr:uid="{148F0AA8-7D39-4773-B9EB-D1D59759221F}">
      <text>
        <r>
          <rPr>
            <b/>
            <sz val="14"/>
            <color indexed="81"/>
            <rFont val="Tahoma"/>
            <family val="2"/>
          </rPr>
          <t>Input the rate in this field when the same amount applies for all container sizes</t>
        </r>
      </text>
    </comment>
    <comment ref="N71" authorId="2" shapeId="0" xr:uid="{3CD363C4-8EE3-488B-80FE-F53990256804}">
      <text>
        <r>
          <rPr>
            <b/>
            <sz val="14"/>
            <color indexed="81"/>
            <rFont val="Tahoma"/>
            <family val="2"/>
          </rPr>
          <t>Each Arbitrary applies only to FAK / Bullets as specifically listed in this field.</t>
        </r>
      </text>
    </comment>
    <comment ref="B86" authorId="2" shapeId="0" xr:uid="{C66AF9D1-6A64-472C-846D-7654A6E31BCE}">
      <text>
        <r>
          <rPr>
            <b/>
            <sz val="14"/>
            <color indexed="81"/>
            <rFont val="Tahoma"/>
            <family val="2"/>
          </rPr>
          <t>Place of Destination - may be an outport for feeder (CY) arbitraries or an inland destination
Format is:  City, State or ZIP Code</t>
        </r>
      </text>
    </comment>
    <comment ref="E86" authorId="2" shapeId="0" xr:uid="{94490774-1AB8-4FD7-9C16-ADA037BB3884}">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86" authorId="2" shapeId="0" xr:uid="{A29D3D46-5FE6-4082-A49A-83810415C9CD}">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86" authorId="2" shapeId="0" xr:uid="{6965F9C2-22B8-4D1E-B7C4-FFCC87D845D5}">
      <text>
        <r>
          <rPr>
            <b/>
            <sz val="14"/>
            <color indexed="81"/>
            <rFont val="Tahoma"/>
            <family val="2"/>
          </rPr>
          <t>Indicate whether or not door service is included in the arbitrary rate</t>
        </r>
      </text>
    </comment>
    <comment ref="H86" authorId="2" shapeId="0" xr:uid="{A8424368-8300-47FA-A30A-D3F9E39F987C}">
      <text>
        <r>
          <rPr>
            <b/>
            <sz val="14"/>
            <color indexed="81"/>
            <rFont val="Tahoma"/>
            <family val="2"/>
          </rPr>
          <t>Input the rate in this field when the same amount applies for all container sizes</t>
        </r>
      </text>
    </comment>
    <comment ref="N86" authorId="2" shapeId="0" xr:uid="{2176727D-4C07-4AD5-90BC-4C863D701CE3}">
      <text>
        <r>
          <rPr>
            <b/>
            <sz val="14"/>
            <color indexed="81"/>
            <rFont val="Tahoma"/>
            <family val="2"/>
          </rPr>
          <t>Each Arbitrary applies only to FAK / Bullets as specifically listed in this field.</t>
        </r>
      </text>
    </comment>
    <comment ref="L98" authorId="2" shapeId="0" xr:uid="{D831ECF7-6195-4752-8EE1-A16F13C1D0B6}">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88" authorId="2" shapeId="0" xr:uid="{569F30E6-9905-451D-B13B-BBA0DDC99636}">
      <text>
        <r>
          <rPr>
            <sz val="12"/>
            <color indexed="81"/>
            <rFont val="Tahoma"/>
            <family val="2"/>
          </rPr>
          <t>Select the bullet for which the exception applies.
If exception applies to all bullets, select "ALL".</t>
        </r>
      </text>
    </comment>
    <comment ref="B188" authorId="2" shapeId="0" xr:uid="{39BC5FB4-821F-4EF7-86DE-168086523D8E}">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88" authorId="2" shapeId="0" xr:uid="{6A2E2A00-EDE3-46C3-AFA2-76D68F1DC3A2}">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88" authorId="2" shapeId="0" xr:uid="{42C39D79-AF64-44A8-976D-B23C6BB8EC7D}">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88" authorId="2" shapeId="0" xr:uid="{6A459AB0-7A54-437B-A941-270223D495B7}">
      <text>
        <r>
          <rPr>
            <sz val="12"/>
            <color indexed="81"/>
            <rFont val="Tahoma"/>
            <family val="2"/>
          </rPr>
          <t>Select "OR" from the drop down list if condition applies to Operating Reefers</t>
        </r>
      </text>
    </comment>
    <comment ref="H188" authorId="2" shapeId="0" xr:uid="{ADAB05B8-AE9E-4D64-97AF-430543AFC61A}">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88" authorId="2" shapeId="0" xr:uid="{5FFC60AC-0F57-423F-8D75-8901E3B86BBE}">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88" authorId="2" shapeId="0" xr:uid="{CD8AD48D-2119-475B-B58E-80D4C05D6733}">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88" authorId="2" shapeId="0" xr:uid="{FC479B7A-AC7D-429C-8953-922D0C314ECB}">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88" authorId="3" shapeId="0" xr:uid="{E32C708F-0003-4BA9-8E89-BEABDAE9B9B4}">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88" authorId="2" shapeId="0" xr:uid="{E6ACB7E2-4DFD-4DAD-A3B3-3F7260B6CA71}">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201" authorId="2" shapeId="0" xr:uid="{2EAA9FED-9622-4CF1-AB1D-53BB1F60206E}">
      <text>
        <r>
          <rPr>
            <sz val="12"/>
            <color indexed="81"/>
            <rFont val="Tahoma"/>
            <family val="2"/>
          </rPr>
          <t>Select the bullet for which the exception applies.
If exception applies to all bullets, select "ALL".</t>
        </r>
      </text>
    </comment>
    <comment ref="B201" authorId="2" shapeId="0" xr:uid="{2576767E-F677-4FAE-8566-B24C03B3D1BF}">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01" authorId="2" shapeId="0" xr:uid="{0EE11432-8065-4EDB-9E75-98B2DE5C1A3B}">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01" authorId="2" shapeId="0" xr:uid="{DFC8BDC3-7FEC-480C-BBFE-BC5EF498F02E}">
      <text>
        <r>
          <rPr>
            <sz val="12"/>
            <color indexed="81"/>
            <rFont val="Tahoma"/>
            <family val="2"/>
          </rPr>
          <t>If any exceptional charges are offered, then the currency is required to be shown.</t>
        </r>
      </text>
    </comment>
    <comment ref="O201" authorId="2" shapeId="0" xr:uid="{AD694FD7-6DEB-43F8-B8DD-35467BFBA9AE}">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201" authorId="2" shapeId="0" xr:uid="{452A0275-4AAE-4040-9050-8E82553BC4A2}">
      <text>
        <r>
          <rPr>
            <sz val="12"/>
            <color indexed="81"/>
            <rFont val="Tahoma"/>
            <family val="2"/>
          </rPr>
          <t>Select "OR" from the drop down list if condition applies to Operating Reefers</t>
        </r>
      </text>
    </comment>
    <comment ref="Q201" authorId="2" shapeId="0" xr:uid="{50D68E96-9578-4603-B8BF-7488DD28B7CC}">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201" authorId="2" shapeId="0" xr:uid="{A069AD3F-CCBD-42F0-B521-203E0F718357}">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201" authorId="2" shapeId="0" xr:uid="{31475B90-D50A-42EF-9C1F-7D2E37B99817}">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201" authorId="2" shapeId="0" xr:uid="{1C34B77E-7C37-490C-B822-68F4F0FDCBA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201" authorId="3" shapeId="0" xr:uid="{F8C03F9D-FA31-43A9-B0FD-90BD24D968E5}">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201" authorId="2" shapeId="0" xr:uid="{391638BB-2856-4D9E-A98B-3475D1F2900C}">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1000-000001000000}">
      <text>
        <r>
          <rPr>
            <b/>
            <sz val="12"/>
            <color indexed="81"/>
            <rFont val="Tahoma"/>
            <family val="2"/>
          </rPr>
          <t>Please use comma to separate commodities.</t>
        </r>
      </text>
    </comment>
    <comment ref="A20" authorId="1" shapeId="0" xr:uid="{00000000-0006-0000-10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000-000003000000}">
      <text>
        <r>
          <rPr>
            <b/>
            <sz val="14"/>
            <color indexed="81"/>
            <rFont val="Tahoma"/>
            <family val="2"/>
          </rPr>
          <t>Please use comma to separate ports.
Only valid sea ports may be included.</t>
        </r>
      </text>
    </comment>
    <comment ref="A32" authorId="1" shapeId="0" xr:uid="{00000000-0006-0000-1000-000004000000}">
      <text>
        <r>
          <rPr>
            <b/>
            <sz val="14"/>
            <color indexed="81"/>
            <rFont val="Tahoma"/>
            <family val="2"/>
          </rPr>
          <t>Please use FAK/ Bullets defined above.</t>
        </r>
      </text>
    </comment>
    <comment ref="B32" authorId="1" shapeId="0" xr:uid="{00000000-0006-0000-1000-000005000000}">
      <text>
        <r>
          <rPr>
            <b/>
            <sz val="14"/>
            <color indexed="81"/>
            <rFont val="Tahoma"/>
            <family val="2"/>
          </rPr>
          <t>City, State / ZIP Code</t>
        </r>
      </text>
    </comment>
    <comment ref="C32" authorId="1" shapeId="0" xr:uid="{00000000-0006-0000-10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2" authorId="1" shapeId="0" xr:uid="{00000000-0006-0000-10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2" authorId="1" shapeId="0" xr:uid="{00000000-0006-0000-1000-000008000000}">
      <text>
        <r>
          <rPr>
            <b/>
            <sz val="14"/>
            <color indexed="81"/>
            <rFont val="Tahoma"/>
            <family val="2"/>
          </rPr>
          <t>City, State / ZIP Code</t>
        </r>
      </text>
    </comment>
    <comment ref="F32" authorId="2" shapeId="0" xr:uid="{00000000-0006-0000-10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2" authorId="2" shapeId="0" xr:uid="{00000000-0006-0000-1000-00000A000000}">
      <text>
        <r>
          <rPr>
            <b/>
            <sz val="14"/>
            <color indexed="81"/>
            <rFont val="Tahoma"/>
            <family val="2"/>
          </rPr>
          <t>Indicate whether or not door service is included at origin and destination</t>
        </r>
      </text>
    </comment>
    <comment ref="AB32" authorId="2" shapeId="0" xr:uid="{00000000-0006-0000-10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4" authorId="1" shapeId="0" xr:uid="{00000000-0006-0000-1000-00000D000000}">
      <text>
        <r>
          <rPr>
            <b/>
            <sz val="14"/>
            <color indexed="81"/>
            <rFont val="Tahoma"/>
            <family val="2"/>
          </rPr>
          <t>Please use FAK/ Bullets defined above.</t>
        </r>
      </text>
    </comment>
    <comment ref="B54" authorId="1" shapeId="0" xr:uid="{00000000-0006-0000-1000-00000E000000}">
      <text>
        <r>
          <rPr>
            <b/>
            <sz val="14"/>
            <color indexed="81"/>
            <rFont val="Tahoma"/>
            <family val="2"/>
          </rPr>
          <t>City, State / ZIP Code</t>
        </r>
      </text>
    </comment>
    <comment ref="C54" authorId="1" shapeId="0" xr:uid="{00000000-0006-0000-10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4" authorId="1" shapeId="0" xr:uid="{00000000-0006-0000-10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4" authorId="1" shapeId="0" xr:uid="{00000000-0006-0000-1000-000011000000}">
      <text>
        <r>
          <rPr>
            <b/>
            <sz val="14"/>
            <color indexed="81"/>
            <rFont val="Tahoma"/>
            <family val="2"/>
          </rPr>
          <t>City, State / ZIP Code</t>
        </r>
      </text>
    </comment>
    <comment ref="F54" authorId="2" shapeId="0" xr:uid="{00000000-0006-0000-10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4" authorId="2" shapeId="0" xr:uid="{00000000-0006-0000-1000-000013000000}">
      <text>
        <r>
          <rPr>
            <b/>
            <sz val="14"/>
            <color indexed="81"/>
            <rFont val="Tahoma"/>
            <family val="2"/>
          </rPr>
          <t>Indicate whether or not door service is included at origin and destination</t>
        </r>
      </text>
    </comment>
    <comment ref="O54" authorId="2" shapeId="0" xr:uid="{00000000-0006-0000-1000-000014000000}">
      <text>
        <r>
          <rPr>
            <b/>
            <sz val="14"/>
            <color indexed="81"/>
            <rFont val="Tahoma"/>
            <family val="2"/>
          </rPr>
          <t>Use these columns for exceptions to surcharge applicability in note 2</t>
        </r>
      </text>
    </comment>
    <comment ref="AB54" authorId="2" shapeId="0" xr:uid="{00000000-0006-0000-10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63" authorId="1" shapeId="0" xr:uid="{00000000-0006-0000-1000-000016000000}">
      <text>
        <r>
          <rPr>
            <b/>
            <sz val="14"/>
            <color indexed="81"/>
            <rFont val="Tahoma"/>
            <family val="2"/>
          </rPr>
          <t>Please use FAK/ Bullets defined above.</t>
        </r>
      </text>
    </comment>
    <comment ref="B63" authorId="1" shapeId="0" xr:uid="{00000000-0006-0000-1000-000017000000}">
      <text>
        <r>
          <rPr>
            <b/>
            <sz val="14"/>
            <color indexed="81"/>
            <rFont val="Tahoma"/>
            <family val="2"/>
          </rPr>
          <t>City, State / ZIP Code</t>
        </r>
      </text>
    </comment>
    <comment ref="C63" authorId="1" shapeId="0" xr:uid="{00000000-0006-0000-10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63" authorId="1" shapeId="0" xr:uid="{00000000-0006-0000-10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63" authorId="1" shapeId="0" xr:uid="{00000000-0006-0000-1000-00001A000000}">
      <text>
        <r>
          <rPr>
            <b/>
            <sz val="14"/>
            <color indexed="81"/>
            <rFont val="Tahoma"/>
            <family val="2"/>
          </rPr>
          <t>City, State / ZIP Code</t>
        </r>
      </text>
    </comment>
    <comment ref="F63" authorId="2" shapeId="0" xr:uid="{00000000-0006-0000-10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63" authorId="2" shapeId="0" xr:uid="{00000000-0006-0000-1000-00001C000000}">
      <text>
        <r>
          <rPr>
            <b/>
            <sz val="14"/>
            <color indexed="81"/>
            <rFont val="Tahoma"/>
            <family val="2"/>
          </rPr>
          <t>Indicate whether or not door service is included at origin and destination</t>
        </r>
      </text>
    </comment>
    <comment ref="Q63" authorId="2" shapeId="0" xr:uid="{00000000-0006-0000-1000-00001D000000}">
      <text>
        <r>
          <rPr>
            <b/>
            <sz val="14"/>
            <color indexed="81"/>
            <rFont val="Tahoma"/>
            <family val="2"/>
          </rPr>
          <t>Use these columns for exceptions to surcharge applicability in note 2</t>
        </r>
      </text>
    </comment>
    <comment ref="AD63" authorId="2" shapeId="0" xr:uid="{00000000-0006-0000-10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80" authorId="2" shapeId="0" xr:uid="{00000000-0006-0000-1000-00001F000000}">
      <text>
        <r>
          <rPr>
            <b/>
            <sz val="14"/>
            <color indexed="81"/>
            <rFont val="Tahoma"/>
            <family val="2"/>
          </rPr>
          <t>Place of Origin - may be an outport for feeder (CY) arbitraries or an inland origin
Format is:  City, State or ZIP Code</t>
        </r>
      </text>
    </comment>
    <comment ref="E80" authorId="2" shapeId="0" xr:uid="{00000000-0006-0000-10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80" authorId="2" shapeId="0" xr:uid="{00000000-0006-0000-10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80" authorId="2" shapeId="0" xr:uid="{00000000-0006-0000-1000-000022000000}">
      <text>
        <r>
          <rPr>
            <b/>
            <sz val="14"/>
            <color indexed="81"/>
            <rFont val="Tahoma"/>
            <family val="2"/>
          </rPr>
          <t>Indicate whether or not door service is included in the arbitrary rate</t>
        </r>
      </text>
    </comment>
    <comment ref="H80" authorId="2" shapeId="0" xr:uid="{00000000-0006-0000-1000-000023000000}">
      <text>
        <r>
          <rPr>
            <b/>
            <sz val="14"/>
            <color indexed="81"/>
            <rFont val="Tahoma"/>
            <family val="2"/>
          </rPr>
          <t>Input the rate in this field when the same amount applies for all container sizes</t>
        </r>
      </text>
    </comment>
    <comment ref="N80" authorId="2" shapeId="0" xr:uid="{00000000-0006-0000-1000-000024000000}">
      <text>
        <r>
          <rPr>
            <b/>
            <sz val="14"/>
            <color indexed="81"/>
            <rFont val="Tahoma"/>
            <family val="2"/>
          </rPr>
          <t>Each Arbitrary applies only to FAK / Bullets as specifically listed in this field.</t>
        </r>
      </text>
    </comment>
    <comment ref="B95" authorId="2" shapeId="0" xr:uid="{00000000-0006-0000-1000-000025000000}">
      <text>
        <r>
          <rPr>
            <b/>
            <sz val="14"/>
            <color indexed="81"/>
            <rFont val="Tahoma"/>
            <family val="2"/>
          </rPr>
          <t>Place of Destination - may be an outport for feeder (CY) arbitraries or an inland destination
Format is:  City, State or ZIP Code</t>
        </r>
      </text>
    </comment>
    <comment ref="E95" authorId="2" shapeId="0" xr:uid="{00000000-0006-0000-10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95" authorId="2" shapeId="0" xr:uid="{00000000-0006-0000-10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95" authorId="2" shapeId="0" xr:uid="{00000000-0006-0000-1000-000028000000}">
      <text>
        <r>
          <rPr>
            <b/>
            <sz val="14"/>
            <color indexed="81"/>
            <rFont val="Tahoma"/>
            <family val="2"/>
          </rPr>
          <t>Indicate whether or not door service is included in the arbitrary rate</t>
        </r>
      </text>
    </comment>
    <comment ref="H95" authorId="2" shapeId="0" xr:uid="{00000000-0006-0000-1000-000029000000}">
      <text>
        <r>
          <rPr>
            <b/>
            <sz val="14"/>
            <color indexed="81"/>
            <rFont val="Tahoma"/>
            <family val="2"/>
          </rPr>
          <t>Input the rate in this field when the same amount applies for all container sizes</t>
        </r>
      </text>
    </comment>
    <comment ref="N95" authorId="2" shapeId="0" xr:uid="{00000000-0006-0000-1000-00002A000000}">
      <text>
        <r>
          <rPr>
            <b/>
            <sz val="14"/>
            <color indexed="81"/>
            <rFont val="Tahoma"/>
            <family val="2"/>
          </rPr>
          <t>Each Arbitrary applies only to FAK / Bullets as specifically listed in this field.</t>
        </r>
      </text>
    </comment>
    <comment ref="L107" authorId="2" shapeId="0" xr:uid="{00000000-0006-0000-10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211" authorId="2" shapeId="0" xr:uid="{00000000-0006-0000-1000-00002C000000}">
      <text>
        <r>
          <rPr>
            <sz val="12"/>
            <color indexed="81"/>
            <rFont val="Tahoma"/>
            <family val="2"/>
          </rPr>
          <t>Select the bullet for which the exception applies.
If exception applies to all bullets, select "ALL".</t>
        </r>
      </text>
    </comment>
    <comment ref="B211" authorId="2" shapeId="0" xr:uid="{00000000-0006-0000-10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11" authorId="2" shapeId="0" xr:uid="{00000000-0006-0000-10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11" authorId="2" shapeId="0" xr:uid="{00000000-0006-0000-10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211" authorId="2" shapeId="0" xr:uid="{00000000-0006-0000-1000-000030000000}">
      <text>
        <r>
          <rPr>
            <sz val="12"/>
            <color indexed="81"/>
            <rFont val="Tahoma"/>
            <family val="2"/>
          </rPr>
          <t>Select "OR" from the drop down list if condition applies to Operating Reefers</t>
        </r>
      </text>
    </comment>
    <comment ref="H211" authorId="2" shapeId="0" xr:uid="{00000000-0006-0000-10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211" authorId="2" shapeId="0" xr:uid="{00000000-0006-0000-10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211" authorId="2" shapeId="0" xr:uid="{00000000-0006-0000-10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211" authorId="2" shapeId="0" xr:uid="{00000000-0006-0000-10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211" authorId="3" shapeId="0" xr:uid="{B1C983D3-63D2-4E29-AED2-B74A1DFA75CD}">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211" authorId="2" shapeId="0" xr:uid="{00000000-0006-0000-10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224" authorId="2" shapeId="0" xr:uid="{00000000-0006-0000-1000-000036000000}">
      <text>
        <r>
          <rPr>
            <sz val="12"/>
            <color indexed="81"/>
            <rFont val="Tahoma"/>
            <family val="2"/>
          </rPr>
          <t>Select the bullet for which the exception applies.
If exception applies to all bullets, select "ALL".</t>
        </r>
      </text>
    </comment>
    <comment ref="B224" authorId="2" shapeId="0" xr:uid="{00000000-0006-0000-10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24" authorId="2" shapeId="0" xr:uid="{00000000-0006-0000-10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24" authorId="2" shapeId="0" xr:uid="{00000000-0006-0000-1000-000039000000}">
      <text>
        <r>
          <rPr>
            <sz val="12"/>
            <color indexed="81"/>
            <rFont val="Tahoma"/>
            <family val="2"/>
          </rPr>
          <t>If any exceptional charges are offered, then the currency is required to be shown.</t>
        </r>
      </text>
    </comment>
    <comment ref="O224" authorId="2" shapeId="0" xr:uid="{00000000-0006-0000-10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224" authorId="2" shapeId="0" xr:uid="{00000000-0006-0000-1000-00003B000000}">
      <text>
        <r>
          <rPr>
            <sz val="12"/>
            <color indexed="81"/>
            <rFont val="Tahoma"/>
            <family val="2"/>
          </rPr>
          <t>Select "OR" from the drop down list if condition applies to Operating Reefers</t>
        </r>
      </text>
    </comment>
    <comment ref="Q224" authorId="2" shapeId="0" xr:uid="{00000000-0006-0000-10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224" authorId="2" shapeId="0" xr:uid="{00000000-0006-0000-10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224" authorId="2" shapeId="0" xr:uid="{00000000-0006-0000-10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224" authorId="2" shapeId="0" xr:uid="{00000000-0006-0000-10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224" authorId="3" shapeId="0" xr:uid="{AA754B01-583D-45D0-9D44-7F4D3AC9F555}">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224" authorId="2" shapeId="0" xr:uid="{00000000-0006-0000-10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1100-000001000000}">
      <text>
        <r>
          <rPr>
            <b/>
            <sz val="12"/>
            <color indexed="81"/>
            <rFont val="Tahoma"/>
            <family val="2"/>
          </rPr>
          <t>Please use comma to separate commodities.</t>
        </r>
      </text>
    </comment>
    <comment ref="A20" authorId="1" shapeId="0" xr:uid="{00000000-0006-0000-11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100-000003000000}">
      <text>
        <r>
          <rPr>
            <b/>
            <sz val="14"/>
            <color indexed="81"/>
            <rFont val="Tahoma"/>
            <family val="2"/>
          </rPr>
          <t>Please use comma to separate ports.
Only valid sea ports may be included.</t>
        </r>
      </text>
    </comment>
    <comment ref="A30" authorId="1" shapeId="0" xr:uid="{00000000-0006-0000-1100-000004000000}">
      <text>
        <r>
          <rPr>
            <b/>
            <sz val="14"/>
            <color indexed="81"/>
            <rFont val="Tahoma"/>
            <family val="2"/>
          </rPr>
          <t>Please use FAK/ Bullets defined above.</t>
        </r>
      </text>
    </comment>
    <comment ref="B30" authorId="1" shapeId="0" xr:uid="{00000000-0006-0000-1100-000005000000}">
      <text>
        <r>
          <rPr>
            <b/>
            <sz val="14"/>
            <color indexed="81"/>
            <rFont val="Tahoma"/>
            <family val="2"/>
          </rPr>
          <t>City, State / ZIP Code</t>
        </r>
      </text>
    </comment>
    <comment ref="C30" authorId="1" shapeId="0" xr:uid="{00000000-0006-0000-11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00000000-0006-0000-11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00000000-0006-0000-1100-000008000000}">
      <text>
        <r>
          <rPr>
            <b/>
            <sz val="14"/>
            <color indexed="81"/>
            <rFont val="Tahoma"/>
            <family val="2"/>
          </rPr>
          <t>City, State / ZIP Code</t>
        </r>
      </text>
    </comment>
    <comment ref="F30" authorId="2" shapeId="0" xr:uid="{00000000-0006-0000-11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00000000-0006-0000-1100-00000A000000}">
      <text>
        <r>
          <rPr>
            <b/>
            <sz val="14"/>
            <color indexed="81"/>
            <rFont val="Tahoma"/>
            <family val="2"/>
          </rPr>
          <t>Indicate whether or not door service is included at origin and destination</t>
        </r>
      </text>
    </comment>
    <comment ref="M30" authorId="2" shapeId="0" xr:uid="{00000000-0006-0000-1100-00000B000000}">
      <text>
        <r>
          <rPr>
            <b/>
            <sz val="14"/>
            <color indexed="81"/>
            <rFont val="Tahoma"/>
            <family val="2"/>
          </rPr>
          <t>Use these columns for exceptions to surcharge applicability in note 2</t>
        </r>
      </text>
    </comment>
    <comment ref="AA30" authorId="2" shapeId="0" xr:uid="{00000000-0006-0000-11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39" authorId="1" shapeId="0" xr:uid="{00000000-0006-0000-1100-00000D000000}">
      <text>
        <r>
          <rPr>
            <b/>
            <sz val="14"/>
            <color indexed="81"/>
            <rFont val="Tahoma"/>
            <family val="2"/>
          </rPr>
          <t>Please use FAK/ Bullets defined above.</t>
        </r>
      </text>
    </comment>
    <comment ref="B39" authorId="1" shapeId="0" xr:uid="{00000000-0006-0000-1100-00000E000000}">
      <text>
        <r>
          <rPr>
            <b/>
            <sz val="14"/>
            <color indexed="81"/>
            <rFont val="Tahoma"/>
            <family val="2"/>
          </rPr>
          <t>City, State / ZIP Code</t>
        </r>
      </text>
    </comment>
    <comment ref="C39" authorId="1" shapeId="0" xr:uid="{00000000-0006-0000-11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9" authorId="1" shapeId="0" xr:uid="{00000000-0006-0000-11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9" authorId="1" shapeId="0" xr:uid="{00000000-0006-0000-1100-000011000000}">
      <text>
        <r>
          <rPr>
            <b/>
            <sz val="14"/>
            <color indexed="81"/>
            <rFont val="Tahoma"/>
            <family val="2"/>
          </rPr>
          <t>City, State / ZIP Code</t>
        </r>
      </text>
    </comment>
    <comment ref="F39" authorId="2" shapeId="0" xr:uid="{00000000-0006-0000-11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9" authorId="2" shapeId="0" xr:uid="{00000000-0006-0000-1100-000013000000}">
      <text>
        <r>
          <rPr>
            <b/>
            <sz val="14"/>
            <color indexed="81"/>
            <rFont val="Tahoma"/>
            <family val="2"/>
          </rPr>
          <t>Indicate whether or not door service is included at origin and destination</t>
        </r>
      </text>
    </comment>
    <comment ref="O39" authorId="2" shapeId="0" xr:uid="{00000000-0006-0000-1100-000014000000}">
      <text>
        <r>
          <rPr>
            <b/>
            <sz val="14"/>
            <color indexed="81"/>
            <rFont val="Tahoma"/>
            <family val="2"/>
          </rPr>
          <t>Use these columns for exceptions to surcharge applicability in note 2</t>
        </r>
      </text>
    </comment>
    <comment ref="AA39" authorId="2" shapeId="0" xr:uid="{00000000-0006-0000-11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48" authorId="1" shapeId="0" xr:uid="{00000000-0006-0000-1100-000016000000}">
      <text>
        <r>
          <rPr>
            <b/>
            <sz val="14"/>
            <color indexed="81"/>
            <rFont val="Tahoma"/>
            <family val="2"/>
          </rPr>
          <t>Please use FAK/ Bullets defined above.</t>
        </r>
      </text>
    </comment>
    <comment ref="B48" authorId="1" shapeId="0" xr:uid="{00000000-0006-0000-1100-000017000000}">
      <text>
        <r>
          <rPr>
            <b/>
            <sz val="14"/>
            <color indexed="81"/>
            <rFont val="Tahoma"/>
            <family val="2"/>
          </rPr>
          <t>City, State / ZIP Code</t>
        </r>
      </text>
    </comment>
    <comment ref="C48" authorId="1" shapeId="0" xr:uid="{00000000-0006-0000-11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8" authorId="1" shapeId="0" xr:uid="{00000000-0006-0000-11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8" authorId="1" shapeId="0" xr:uid="{00000000-0006-0000-1100-00001A000000}">
      <text>
        <r>
          <rPr>
            <b/>
            <sz val="14"/>
            <color indexed="81"/>
            <rFont val="Tahoma"/>
            <family val="2"/>
          </rPr>
          <t>City, State / ZIP Code</t>
        </r>
      </text>
    </comment>
    <comment ref="F48" authorId="2" shapeId="0" xr:uid="{00000000-0006-0000-11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8" authorId="2" shapeId="0" xr:uid="{00000000-0006-0000-1100-00001C000000}">
      <text>
        <r>
          <rPr>
            <b/>
            <sz val="14"/>
            <color indexed="81"/>
            <rFont val="Tahoma"/>
            <family val="2"/>
          </rPr>
          <t>Indicate whether or not door service is included at origin and destination</t>
        </r>
      </text>
    </comment>
    <comment ref="Q48" authorId="2" shapeId="0" xr:uid="{00000000-0006-0000-1100-00001D000000}">
      <text>
        <r>
          <rPr>
            <b/>
            <sz val="14"/>
            <color indexed="81"/>
            <rFont val="Tahoma"/>
            <family val="2"/>
          </rPr>
          <t>Use these columns for exceptions to surcharge applicability in note 2</t>
        </r>
      </text>
    </comment>
    <comment ref="AC48" authorId="2" shapeId="0" xr:uid="{00000000-0006-0000-11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65" authorId="2" shapeId="0" xr:uid="{00000000-0006-0000-1100-00001F000000}">
      <text>
        <r>
          <rPr>
            <b/>
            <sz val="14"/>
            <color indexed="81"/>
            <rFont val="Tahoma"/>
            <family val="2"/>
          </rPr>
          <t>Place of Origin - may be an outport for feeder (CY) arbitraries or an inland origin
Format is:  City, State or ZIP Code</t>
        </r>
      </text>
    </comment>
    <comment ref="E65" authorId="2" shapeId="0" xr:uid="{00000000-0006-0000-11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65" authorId="2" shapeId="0" xr:uid="{00000000-0006-0000-11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65" authorId="2" shapeId="0" xr:uid="{00000000-0006-0000-1100-000022000000}">
      <text>
        <r>
          <rPr>
            <b/>
            <sz val="14"/>
            <color indexed="81"/>
            <rFont val="Tahoma"/>
            <family val="2"/>
          </rPr>
          <t>Indicate whether or not door service is included in the arbitrary rate</t>
        </r>
      </text>
    </comment>
    <comment ref="H65" authorId="2" shapeId="0" xr:uid="{00000000-0006-0000-1100-000023000000}">
      <text>
        <r>
          <rPr>
            <b/>
            <sz val="14"/>
            <color indexed="81"/>
            <rFont val="Tahoma"/>
            <family val="2"/>
          </rPr>
          <t>Input the rate in this field when the same amount applies for all container sizes</t>
        </r>
      </text>
    </comment>
    <comment ref="N65" authorId="2" shapeId="0" xr:uid="{00000000-0006-0000-1100-000024000000}">
      <text>
        <r>
          <rPr>
            <b/>
            <sz val="14"/>
            <color indexed="81"/>
            <rFont val="Tahoma"/>
            <family val="2"/>
          </rPr>
          <t>Each Arbitrary applies only to FAK / Bullets as specifically listed in this field.</t>
        </r>
      </text>
    </comment>
    <comment ref="B80" authorId="2" shapeId="0" xr:uid="{00000000-0006-0000-1100-000025000000}">
      <text>
        <r>
          <rPr>
            <b/>
            <sz val="14"/>
            <color indexed="81"/>
            <rFont val="Tahoma"/>
            <family val="2"/>
          </rPr>
          <t>Place of Destination - may be an outport for feeder (CY) arbitraries or an inland destination
Format is:  City, State or ZIP Code</t>
        </r>
      </text>
    </comment>
    <comment ref="E80" authorId="2" shapeId="0" xr:uid="{00000000-0006-0000-11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80" authorId="2" shapeId="0" xr:uid="{00000000-0006-0000-11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80" authorId="2" shapeId="0" xr:uid="{00000000-0006-0000-1100-000028000000}">
      <text>
        <r>
          <rPr>
            <b/>
            <sz val="14"/>
            <color indexed="81"/>
            <rFont val="Tahoma"/>
            <family val="2"/>
          </rPr>
          <t>Indicate whether or not door service is included in the arbitrary rate</t>
        </r>
      </text>
    </comment>
    <comment ref="H80" authorId="2" shapeId="0" xr:uid="{00000000-0006-0000-1100-000029000000}">
      <text>
        <r>
          <rPr>
            <b/>
            <sz val="14"/>
            <color indexed="81"/>
            <rFont val="Tahoma"/>
            <family val="2"/>
          </rPr>
          <t>Input the rate in this field when the same amount applies for all container sizes</t>
        </r>
      </text>
    </comment>
    <comment ref="N80" authorId="2" shapeId="0" xr:uid="{00000000-0006-0000-1100-00002A000000}">
      <text>
        <r>
          <rPr>
            <b/>
            <sz val="14"/>
            <color indexed="81"/>
            <rFont val="Tahoma"/>
            <family val="2"/>
          </rPr>
          <t>Each Arbitrary applies only to FAK / Bullets as specifically listed in this field.</t>
        </r>
      </text>
    </comment>
    <comment ref="L92" authorId="2" shapeId="0" xr:uid="{00000000-0006-0000-11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89" authorId="2" shapeId="0" xr:uid="{00000000-0006-0000-1100-00002C000000}">
      <text>
        <r>
          <rPr>
            <sz val="12"/>
            <color indexed="81"/>
            <rFont val="Tahoma"/>
            <family val="2"/>
          </rPr>
          <t>Select the bullet for which the exception applies.
If exception applies to all bullets, select "ALL".</t>
        </r>
      </text>
    </comment>
    <comment ref="B189" authorId="2" shapeId="0" xr:uid="{00000000-0006-0000-11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89" authorId="2" shapeId="0" xr:uid="{00000000-0006-0000-11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89" authorId="2" shapeId="0" xr:uid="{00000000-0006-0000-11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89" authorId="2" shapeId="0" xr:uid="{00000000-0006-0000-1100-000030000000}">
      <text>
        <r>
          <rPr>
            <sz val="12"/>
            <color indexed="81"/>
            <rFont val="Tahoma"/>
            <family val="2"/>
          </rPr>
          <t>Select "OR" from the drop down list if condition applies to Operating Reefers</t>
        </r>
      </text>
    </comment>
    <comment ref="H189" authorId="2" shapeId="0" xr:uid="{00000000-0006-0000-11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89" authorId="2" shapeId="0" xr:uid="{00000000-0006-0000-11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89" authorId="2" shapeId="0" xr:uid="{00000000-0006-0000-11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89" authorId="2" shapeId="0" xr:uid="{00000000-0006-0000-11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89" authorId="3" shapeId="0" xr:uid="{712109BE-A5E7-471F-9E26-96FAA97C5257}">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89" authorId="2" shapeId="0" xr:uid="{00000000-0006-0000-11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202" authorId="2" shapeId="0" xr:uid="{00000000-0006-0000-1100-000036000000}">
      <text>
        <r>
          <rPr>
            <sz val="12"/>
            <color indexed="81"/>
            <rFont val="Tahoma"/>
            <family val="2"/>
          </rPr>
          <t>Select the bullet for which the exception applies.
If exception applies to all bullets, select "ALL".</t>
        </r>
      </text>
    </comment>
    <comment ref="B202" authorId="2" shapeId="0" xr:uid="{00000000-0006-0000-11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02" authorId="2" shapeId="0" xr:uid="{00000000-0006-0000-11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02" authorId="2" shapeId="0" xr:uid="{00000000-0006-0000-1100-000039000000}">
      <text>
        <r>
          <rPr>
            <sz val="12"/>
            <color indexed="81"/>
            <rFont val="Tahoma"/>
            <family val="2"/>
          </rPr>
          <t>If any exceptional charges are offered, then the currency is required to be shown.</t>
        </r>
      </text>
    </comment>
    <comment ref="O202" authorId="2" shapeId="0" xr:uid="{00000000-0006-0000-11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202" authorId="2" shapeId="0" xr:uid="{00000000-0006-0000-1100-00003B000000}">
      <text>
        <r>
          <rPr>
            <sz val="12"/>
            <color indexed="81"/>
            <rFont val="Tahoma"/>
            <family val="2"/>
          </rPr>
          <t>Select "OR" from the drop down list if condition applies to Operating Reefers</t>
        </r>
      </text>
    </comment>
    <comment ref="Q202" authorId="2" shapeId="0" xr:uid="{00000000-0006-0000-11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202" authorId="2" shapeId="0" xr:uid="{00000000-0006-0000-11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202" authorId="2" shapeId="0" xr:uid="{00000000-0006-0000-11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202" authorId="2" shapeId="0" xr:uid="{00000000-0006-0000-11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202" authorId="3" shapeId="0" xr:uid="{A18CC59E-63E0-4F80-AE52-E7F105A1C9FA}">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202" authorId="2" shapeId="0" xr:uid="{00000000-0006-0000-11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s>
  <commentList>
    <comment ref="B13" authorId="0" shapeId="0" xr:uid="{00000000-0006-0000-1E00-000001000000}">
      <text>
        <r>
          <rPr>
            <b/>
            <sz val="12"/>
            <color indexed="81"/>
            <rFont val="Tahoma"/>
            <family val="2"/>
          </rPr>
          <t>Please use comma to separate commodities.</t>
        </r>
      </text>
    </comment>
    <comment ref="A20" authorId="1" shapeId="0" xr:uid="{00000000-0006-0000-1E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E00-000003000000}">
      <text>
        <r>
          <rPr>
            <b/>
            <sz val="14"/>
            <color indexed="81"/>
            <rFont val="Tahoma"/>
            <family val="2"/>
          </rPr>
          <t>Please use comma to separate ports.
Only valid sea ports may be included.</t>
        </r>
      </text>
    </comment>
    <comment ref="A30" authorId="1" shapeId="0" xr:uid="{00000000-0006-0000-1E00-000004000000}">
      <text>
        <r>
          <rPr>
            <b/>
            <sz val="14"/>
            <color indexed="81"/>
            <rFont val="Tahoma"/>
            <family val="2"/>
          </rPr>
          <t>Please use FAK/ Bullets defined above.</t>
        </r>
      </text>
    </comment>
    <comment ref="B30" authorId="1" shapeId="0" xr:uid="{00000000-0006-0000-1E00-000005000000}">
      <text>
        <r>
          <rPr>
            <b/>
            <sz val="14"/>
            <color indexed="81"/>
            <rFont val="Tahoma"/>
            <family val="2"/>
          </rPr>
          <t>City, State / ZIP Code</t>
        </r>
      </text>
    </comment>
    <comment ref="C30" authorId="1" shapeId="0" xr:uid="{00000000-0006-0000-1E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00000000-0006-0000-1E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00000000-0006-0000-1E00-000008000000}">
      <text>
        <r>
          <rPr>
            <b/>
            <sz val="14"/>
            <color indexed="81"/>
            <rFont val="Tahoma"/>
            <family val="2"/>
          </rPr>
          <t>City, State / ZIP Code</t>
        </r>
      </text>
    </comment>
    <comment ref="F30" authorId="2" shapeId="0" xr:uid="{00000000-0006-0000-1E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00000000-0006-0000-1E00-00000A000000}">
      <text>
        <r>
          <rPr>
            <b/>
            <sz val="14"/>
            <color indexed="81"/>
            <rFont val="Tahoma"/>
            <family val="2"/>
          </rPr>
          <t>Indicate whether or not door service is included at origin and destination</t>
        </r>
      </text>
    </comment>
    <comment ref="M30" authorId="2" shapeId="0" xr:uid="{00000000-0006-0000-1E00-00000B000000}">
      <text>
        <r>
          <rPr>
            <b/>
            <sz val="14"/>
            <color indexed="81"/>
            <rFont val="Tahoma"/>
            <family val="2"/>
          </rPr>
          <t>Use these columns for exceptions to surcharge applicability in note 2</t>
        </r>
      </text>
    </comment>
    <comment ref="AA30" authorId="2" shapeId="0" xr:uid="{00000000-0006-0000-1E00-00000C000000}">
      <text>
        <r>
          <rPr>
            <b/>
            <sz val="14"/>
            <color indexed="81"/>
            <rFont val="Tahoma"/>
            <family val="2"/>
          </rPr>
          <t>This field controls construction using Arbitraries and Inland Tariffs</t>
        </r>
      </text>
    </comment>
    <comment ref="A39" authorId="1" shapeId="0" xr:uid="{00000000-0006-0000-1E00-00000D000000}">
      <text>
        <r>
          <rPr>
            <b/>
            <sz val="14"/>
            <color indexed="81"/>
            <rFont val="Tahoma"/>
            <family val="2"/>
          </rPr>
          <t>Please use FAK/ Bullets defined above.</t>
        </r>
      </text>
    </comment>
    <comment ref="B39" authorId="1" shapeId="0" xr:uid="{00000000-0006-0000-1E00-00000E000000}">
      <text>
        <r>
          <rPr>
            <b/>
            <sz val="14"/>
            <color indexed="81"/>
            <rFont val="Tahoma"/>
            <family val="2"/>
          </rPr>
          <t>City, State / ZIP Code</t>
        </r>
      </text>
    </comment>
    <comment ref="C39" authorId="1" shapeId="0" xr:uid="{00000000-0006-0000-1E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9" authorId="1" shapeId="0" xr:uid="{00000000-0006-0000-1E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9" authorId="1" shapeId="0" xr:uid="{00000000-0006-0000-1E00-000011000000}">
      <text>
        <r>
          <rPr>
            <b/>
            <sz val="14"/>
            <color indexed="81"/>
            <rFont val="Tahoma"/>
            <family val="2"/>
          </rPr>
          <t>City, State / ZIP Code</t>
        </r>
      </text>
    </comment>
    <comment ref="F39" authorId="2" shapeId="0" xr:uid="{00000000-0006-0000-1E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9" authorId="2" shapeId="0" xr:uid="{00000000-0006-0000-1E00-000013000000}">
      <text>
        <r>
          <rPr>
            <b/>
            <sz val="14"/>
            <color indexed="81"/>
            <rFont val="Tahoma"/>
            <family val="2"/>
          </rPr>
          <t>Indicate whether or not door service is included at origin and destination</t>
        </r>
      </text>
    </comment>
    <comment ref="O39" authorId="2" shapeId="0" xr:uid="{00000000-0006-0000-1E00-000014000000}">
      <text>
        <r>
          <rPr>
            <b/>
            <sz val="14"/>
            <color indexed="81"/>
            <rFont val="Tahoma"/>
            <family val="2"/>
          </rPr>
          <t>Use these columns for exceptions to surcharge applicability in note 2</t>
        </r>
      </text>
    </comment>
    <comment ref="AA39" authorId="2" shapeId="0" xr:uid="{00000000-0006-0000-1E00-000015000000}">
      <text>
        <r>
          <rPr>
            <b/>
            <sz val="14"/>
            <color indexed="81"/>
            <rFont val="Tahoma"/>
            <family val="2"/>
          </rPr>
          <t>This field controls construction using Arbitraries and Inland Tariffs</t>
        </r>
      </text>
    </comment>
    <comment ref="A48" authorId="1" shapeId="0" xr:uid="{00000000-0006-0000-1E00-000016000000}">
      <text>
        <r>
          <rPr>
            <b/>
            <sz val="14"/>
            <color indexed="81"/>
            <rFont val="Tahoma"/>
            <family val="2"/>
          </rPr>
          <t>Please use FAK/ Bullets defined above.</t>
        </r>
      </text>
    </comment>
    <comment ref="B48" authorId="1" shapeId="0" xr:uid="{00000000-0006-0000-1E00-000017000000}">
      <text>
        <r>
          <rPr>
            <b/>
            <sz val="14"/>
            <color indexed="81"/>
            <rFont val="Tahoma"/>
            <family val="2"/>
          </rPr>
          <t>City, State / ZIP Code</t>
        </r>
      </text>
    </comment>
    <comment ref="C48" authorId="1" shapeId="0" xr:uid="{00000000-0006-0000-1E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8" authorId="1" shapeId="0" xr:uid="{00000000-0006-0000-1E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8" authorId="1" shapeId="0" xr:uid="{00000000-0006-0000-1E00-00001A000000}">
      <text>
        <r>
          <rPr>
            <b/>
            <sz val="14"/>
            <color indexed="81"/>
            <rFont val="Tahoma"/>
            <family val="2"/>
          </rPr>
          <t>City, State / ZIP Code</t>
        </r>
      </text>
    </comment>
    <comment ref="F48" authorId="2" shapeId="0" xr:uid="{00000000-0006-0000-1E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8" authorId="2" shapeId="0" xr:uid="{00000000-0006-0000-1E00-00001C000000}">
      <text>
        <r>
          <rPr>
            <b/>
            <sz val="14"/>
            <color indexed="81"/>
            <rFont val="Tahoma"/>
            <family val="2"/>
          </rPr>
          <t>Indicate whether or not door service is included at origin and destination</t>
        </r>
      </text>
    </comment>
    <comment ref="Q48" authorId="2" shapeId="0" xr:uid="{00000000-0006-0000-1E00-00001D000000}">
      <text>
        <r>
          <rPr>
            <b/>
            <sz val="14"/>
            <color indexed="81"/>
            <rFont val="Tahoma"/>
            <family val="2"/>
          </rPr>
          <t>Use these columns for exceptions to surcharge applicability in note 2</t>
        </r>
      </text>
    </comment>
    <comment ref="AC48" authorId="2" shapeId="0" xr:uid="{00000000-0006-0000-1E00-00001E000000}">
      <text>
        <r>
          <rPr>
            <b/>
            <sz val="14"/>
            <color indexed="81"/>
            <rFont val="Tahoma"/>
            <family val="2"/>
          </rPr>
          <t>This field controls construction using Arbitraries and Inland Tariffs</t>
        </r>
      </text>
    </comment>
    <comment ref="B63" authorId="2" shapeId="0" xr:uid="{00000000-0006-0000-1E00-00001F000000}">
      <text>
        <r>
          <rPr>
            <b/>
            <sz val="14"/>
            <color indexed="81"/>
            <rFont val="Tahoma"/>
            <family val="2"/>
          </rPr>
          <t>Place of Origin - may be an outport for feeder (CY) arbitraries or an inland origin
Format is:  City, State or ZIP Code</t>
        </r>
      </text>
    </comment>
    <comment ref="E63" authorId="2" shapeId="0" xr:uid="{00000000-0006-0000-1E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63" authorId="2" shapeId="0" xr:uid="{00000000-0006-0000-1E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63" authorId="2" shapeId="0" xr:uid="{00000000-0006-0000-1E00-000022000000}">
      <text>
        <r>
          <rPr>
            <b/>
            <sz val="14"/>
            <color indexed="81"/>
            <rFont val="Tahoma"/>
            <family val="2"/>
          </rPr>
          <t>Indicate whether or not door service is included in the arbitrary rate</t>
        </r>
      </text>
    </comment>
    <comment ref="H63" authorId="2" shapeId="0" xr:uid="{00000000-0006-0000-1E00-000023000000}">
      <text>
        <r>
          <rPr>
            <b/>
            <sz val="14"/>
            <color indexed="81"/>
            <rFont val="Tahoma"/>
            <family val="2"/>
          </rPr>
          <t>Input the rate in this field when the same amount applies for all container sizes</t>
        </r>
      </text>
    </comment>
    <comment ref="N63" authorId="2" shapeId="0" xr:uid="{00000000-0006-0000-1E00-000024000000}">
      <text>
        <r>
          <rPr>
            <b/>
            <sz val="14"/>
            <color indexed="81"/>
            <rFont val="Tahoma"/>
            <family val="2"/>
          </rPr>
          <t>Each Arbitrary applies only to FAK / Bullets as specifically listed in this field.</t>
        </r>
      </text>
    </comment>
    <comment ref="B76" authorId="2" shapeId="0" xr:uid="{00000000-0006-0000-1E00-000025000000}">
      <text>
        <r>
          <rPr>
            <b/>
            <sz val="14"/>
            <color indexed="81"/>
            <rFont val="Tahoma"/>
            <family val="2"/>
          </rPr>
          <t>Place of Destination - may be an outport for feeder (CY) arbitraries or an inland destination
Format is:  City, State or ZIP Code</t>
        </r>
      </text>
    </comment>
    <comment ref="E76" authorId="2" shapeId="0" xr:uid="{00000000-0006-0000-1E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76" authorId="2" shapeId="0" xr:uid="{00000000-0006-0000-1E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76" authorId="2" shapeId="0" xr:uid="{00000000-0006-0000-1E00-000028000000}">
      <text>
        <r>
          <rPr>
            <b/>
            <sz val="14"/>
            <color indexed="81"/>
            <rFont val="Tahoma"/>
            <family val="2"/>
          </rPr>
          <t>Indicate whether or not door service is included in the arbitrary rate</t>
        </r>
      </text>
    </comment>
    <comment ref="H76" authorId="2" shapeId="0" xr:uid="{00000000-0006-0000-1E00-000029000000}">
      <text>
        <r>
          <rPr>
            <b/>
            <sz val="14"/>
            <color indexed="81"/>
            <rFont val="Tahoma"/>
            <family val="2"/>
          </rPr>
          <t>Input the rate in this field when the same amount applies for all container sizes</t>
        </r>
      </text>
    </comment>
    <comment ref="N76" authorId="2" shapeId="0" xr:uid="{00000000-0006-0000-1E00-00002A000000}">
      <text>
        <r>
          <rPr>
            <b/>
            <sz val="14"/>
            <color indexed="81"/>
            <rFont val="Tahoma"/>
            <family val="2"/>
          </rPr>
          <t>Each Arbitrary applies only to FAK / Bullets as specifically listed in this field.</t>
        </r>
      </text>
    </comment>
    <comment ref="L86" authorId="2" shapeId="0" xr:uid="{00000000-0006-0000-1E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59" authorId="2" shapeId="0" xr:uid="{00000000-0006-0000-1E00-00002C000000}">
      <text>
        <r>
          <rPr>
            <sz val="12"/>
            <color indexed="81"/>
            <rFont val="Tahoma"/>
            <family val="2"/>
          </rPr>
          <t>Select the bullet for which the exception applies.
If exception applies to all bullets, select "ALL".</t>
        </r>
      </text>
    </comment>
    <comment ref="B159" authorId="2" shapeId="0" xr:uid="{00000000-0006-0000-1E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59" authorId="2" shapeId="0" xr:uid="{00000000-0006-0000-1E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59" authorId="2" shapeId="0" xr:uid="{00000000-0006-0000-1E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59" authorId="2" shapeId="0" xr:uid="{00000000-0006-0000-1E00-000030000000}">
      <text>
        <r>
          <rPr>
            <sz val="12"/>
            <color indexed="81"/>
            <rFont val="Tahoma"/>
            <family val="2"/>
          </rPr>
          <t>Select "OR" from the drop down list if condition applies to Operating Reefers</t>
        </r>
      </text>
    </comment>
    <comment ref="H159" authorId="2" shapeId="0" xr:uid="{00000000-0006-0000-1E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59" authorId="2" shapeId="0" xr:uid="{00000000-0006-0000-1E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59" authorId="2" shapeId="0" xr:uid="{00000000-0006-0000-1E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59" authorId="2" shapeId="0" xr:uid="{00000000-0006-0000-1E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59" authorId="2" shapeId="0" xr:uid="{00000000-0006-0000-1E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72" authorId="2" shapeId="0" xr:uid="{00000000-0006-0000-1E00-000036000000}">
      <text>
        <r>
          <rPr>
            <sz val="12"/>
            <color indexed="81"/>
            <rFont val="Tahoma"/>
            <family val="2"/>
          </rPr>
          <t>Select the bullet for which the exception applies.
If exception applies to all bullets, select "ALL".</t>
        </r>
      </text>
    </comment>
    <comment ref="B172" authorId="2" shapeId="0" xr:uid="{00000000-0006-0000-1E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72" authorId="2" shapeId="0" xr:uid="{00000000-0006-0000-1E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72" authorId="2" shapeId="0" xr:uid="{00000000-0006-0000-1E00-000039000000}">
      <text>
        <r>
          <rPr>
            <sz val="12"/>
            <color indexed="81"/>
            <rFont val="Tahoma"/>
            <family val="2"/>
          </rPr>
          <t>If any exceptional charges are offered, then the currency is required to be shown.</t>
        </r>
      </text>
    </comment>
    <comment ref="O172" authorId="2" shapeId="0" xr:uid="{00000000-0006-0000-1E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72" authorId="2" shapeId="0" xr:uid="{00000000-0006-0000-1E00-00003B000000}">
      <text>
        <r>
          <rPr>
            <sz val="12"/>
            <color indexed="81"/>
            <rFont val="Tahoma"/>
            <family val="2"/>
          </rPr>
          <t>Select "OR" from the drop down list if condition applies to Operating Reefers</t>
        </r>
      </text>
    </comment>
    <comment ref="Q172" authorId="2" shapeId="0" xr:uid="{00000000-0006-0000-1E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72" authorId="2" shapeId="0" xr:uid="{00000000-0006-0000-1E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72" authorId="2" shapeId="0" xr:uid="{00000000-0006-0000-1E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72" authorId="2" shapeId="0" xr:uid="{00000000-0006-0000-1E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72" authorId="2" shapeId="0" xr:uid="{00000000-0006-0000-1E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1B00-000001000000}">
      <text>
        <r>
          <rPr>
            <b/>
            <sz val="12"/>
            <color indexed="81"/>
            <rFont val="Tahoma"/>
            <family val="2"/>
          </rPr>
          <t>Please use comma to separate commodities.</t>
        </r>
      </text>
    </comment>
    <comment ref="A20" authorId="1" shapeId="0" xr:uid="{00000000-0006-0000-1B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B00-000003000000}">
      <text>
        <r>
          <rPr>
            <b/>
            <sz val="14"/>
            <color indexed="81"/>
            <rFont val="Tahoma"/>
            <family val="2"/>
          </rPr>
          <t>Please use comma to separate ports.
Only valid sea ports may be included.</t>
        </r>
      </text>
    </comment>
    <comment ref="A30" authorId="1" shapeId="0" xr:uid="{00000000-0006-0000-1B00-000004000000}">
      <text>
        <r>
          <rPr>
            <b/>
            <sz val="14"/>
            <color indexed="81"/>
            <rFont val="Tahoma"/>
            <family val="2"/>
          </rPr>
          <t>Please use FAK/ Bullets defined above.</t>
        </r>
      </text>
    </comment>
    <comment ref="B30" authorId="1" shapeId="0" xr:uid="{00000000-0006-0000-1B00-000005000000}">
      <text>
        <r>
          <rPr>
            <b/>
            <sz val="14"/>
            <color indexed="81"/>
            <rFont val="Tahoma"/>
            <family val="2"/>
          </rPr>
          <t>City, State / ZIP Code</t>
        </r>
      </text>
    </comment>
    <comment ref="C30" authorId="1" shapeId="0" xr:uid="{00000000-0006-0000-1B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00000000-0006-0000-1B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00000000-0006-0000-1B00-000008000000}">
      <text>
        <r>
          <rPr>
            <b/>
            <sz val="14"/>
            <color indexed="81"/>
            <rFont val="Tahoma"/>
            <family val="2"/>
          </rPr>
          <t>City, State / ZIP Code</t>
        </r>
      </text>
    </comment>
    <comment ref="F30" authorId="2" shapeId="0" xr:uid="{00000000-0006-0000-1B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00000000-0006-0000-1B00-00000A000000}">
      <text>
        <r>
          <rPr>
            <b/>
            <sz val="14"/>
            <color indexed="81"/>
            <rFont val="Tahoma"/>
            <family val="2"/>
          </rPr>
          <t>Indicate whether or not door service is included at origin and destination</t>
        </r>
      </text>
    </comment>
    <comment ref="M30" authorId="2" shapeId="0" xr:uid="{00000000-0006-0000-1B00-00000B000000}">
      <text>
        <r>
          <rPr>
            <b/>
            <sz val="14"/>
            <color indexed="81"/>
            <rFont val="Tahoma"/>
            <family val="2"/>
          </rPr>
          <t>Use these columns for exceptions to surcharge applicability in note 2</t>
        </r>
      </text>
    </comment>
    <comment ref="AA30" authorId="2" shapeId="0" xr:uid="{00000000-0006-0000-1B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39" authorId="1" shapeId="0" xr:uid="{00000000-0006-0000-1B00-00000D000000}">
      <text>
        <r>
          <rPr>
            <b/>
            <sz val="14"/>
            <color indexed="81"/>
            <rFont val="Tahoma"/>
            <family val="2"/>
          </rPr>
          <t>Please use FAK/ Bullets defined above.</t>
        </r>
      </text>
    </comment>
    <comment ref="B39" authorId="1" shapeId="0" xr:uid="{00000000-0006-0000-1B00-00000E000000}">
      <text>
        <r>
          <rPr>
            <b/>
            <sz val="14"/>
            <color indexed="81"/>
            <rFont val="Tahoma"/>
            <family val="2"/>
          </rPr>
          <t>City, State / ZIP Code</t>
        </r>
      </text>
    </comment>
    <comment ref="C39" authorId="1" shapeId="0" xr:uid="{00000000-0006-0000-1B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9" authorId="1" shapeId="0" xr:uid="{00000000-0006-0000-1B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9" authorId="1" shapeId="0" xr:uid="{00000000-0006-0000-1B00-000011000000}">
      <text>
        <r>
          <rPr>
            <b/>
            <sz val="14"/>
            <color indexed="81"/>
            <rFont val="Tahoma"/>
            <family val="2"/>
          </rPr>
          <t>City, State / ZIP Code</t>
        </r>
      </text>
    </comment>
    <comment ref="F39" authorId="2" shapeId="0" xr:uid="{00000000-0006-0000-1B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9" authorId="2" shapeId="0" xr:uid="{00000000-0006-0000-1B00-000013000000}">
      <text>
        <r>
          <rPr>
            <b/>
            <sz val="14"/>
            <color indexed="81"/>
            <rFont val="Tahoma"/>
            <family val="2"/>
          </rPr>
          <t>Indicate whether or not door service is included at origin and destination</t>
        </r>
      </text>
    </comment>
    <comment ref="O39" authorId="2" shapeId="0" xr:uid="{00000000-0006-0000-1B00-000014000000}">
      <text>
        <r>
          <rPr>
            <b/>
            <sz val="14"/>
            <color indexed="81"/>
            <rFont val="Tahoma"/>
            <family val="2"/>
          </rPr>
          <t>Use these columns for exceptions to surcharge applicability in note 2</t>
        </r>
      </text>
    </comment>
    <comment ref="AA39" authorId="2" shapeId="0" xr:uid="{00000000-0006-0000-1B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48" authorId="1" shapeId="0" xr:uid="{00000000-0006-0000-1B00-000016000000}">
      <text>
        <r>
          <rPr>
            <b/>
            <sz val="14"/>
            <color indexed="81"/>
            <rFont val="Tahoma"/>
            <family val="2"/>
          </rPr>
          <t>Please use FAK/ Bullets defined above.</t>
        </r>
      </text>
    </comment>
    <comment ref="B48" authorId="1" shapeId="0" xr:uid="{00000000-0006-0000-1B00-000017000000}">
      <text>
        <r>
          <rPr>
            <b/>
            <sz val="14"/>
            <color indexed="81"/>
            <rFont val="Tahoma"/>
            <family val="2"/>
          </rPr>
          <t>City, State / ZIP Code</t>
        </r>
      </text>
    </comment>
    <comment ref="C48" authorId="1" shapeId="0" xr:uid="{00000000-0006-0000-1B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8" authorId="1" shapeId="0" xr:uid="{00000000-0006-0000-1B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8" authorId="1" shapeId="0" xr:uid="{00000000-0006-0000-1B00-00001A000000}">
      <text>
        <r>
          <rPr>
            <b/>
            <sz val="14"/>
            <color indexed="81"/>
            <rFont val="Tahoma"/>
            <family val="2"/>
          </rPr>
          <t>City, State / ZIP Code</t>
        </r>
      </text>
    </comment>
    <comment ref="F48" authorId="2" shapeId="0" xr:uid="{00000000-0006-0000-1B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8" authorId="2" shapeId="0" xr:uid="{00000000-0006-0000-1B00-00001C000000}">
      <text>
        <r>
          <rPr>
            <b/>
            <sz val="14"/>
            <color indexed="81"/>
            <rFont val="Tahoma"/>
            <family val="2"/>
          </rPr>
          <t>Indicate whether or not door service is included at origin and destination</t>
        </r>
      </text>
    </comment>
    <comment ref="Q48" authorId="2" shapeId="0" xr:uid="{00000000-0006-0000-1B00-00001D000000}">
      <text>
        <r>
          <rPr>
            <b/>
            <sz val="14"/>
            <color indexed="81"/>
            <rFont val="Tahoma"/>
            <family val="2"/>
          </rPr>
          <t>Use these columns for exceptions to surcharge applicability in note 2</t>
        </r>
      </text>
    </comment>
    <comment ref="AC48" authorId="2" shapeId="0" xr:uid="{00000000-0006-0000-1B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65" authorId="2" shapeId="0" xr:uid="{00000000-0006-0000-1B00-00001F000000}">
      <text>
        <r>
          <rPr>
            <b/>
            <sz val="14"/>
            <color indexed="81"/>
            <rFont val="Tahoma"/>
            <family val="2"/>
          </rPr>
          <t>Place of Origin - may be an outport for feeder (CY) arbitraries or an inland origin
Format is:  City, State or ZIP Code</t>
        </r>
      </text>
    </comment>
    <comment ref="E65" authorId="2" shapeId="0" xr:uid="{00000000-0006-0000-1B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65" authorId="2" shapeId="0" xr:uid="{00000000-0006-0000-1B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65" authorId="2" shapeId="0" xr:uid="{00000000-0006-0000-1B00-000022000000}">
      <text>
        <r>
          <rPr>
            <b/>
            <sz val="14"/>
            <color indexed="81"/>
            <rFont val="Tahoma"/>
            <family val="2"/>
          </rPr>
          <t>Indicate whether or not door service is included in the arbitrary rate</t>
        </r>
      </text>
    </comment>
    <comment ref="H65" authorId="2" shapeId="0" xr:uid="{00000000-0006-0000-1B00-000023000000}">
      <text>
        <r>
          <rPr>
            <b/>
            <sz val="14"/>
            <color indexed="81"/>
            <rFont val="Tahoma"/>
            <family val="2"/>
          </rPr>
          <t>Input the rate in this field when the same amount applies for all container sizes</t>
        </r>
      </text>
    </comment>
    <comment ref="N65" authorId="2" shapeId="0" xr:uid="{00000000-0006-0000-1B00-000024000000}">
      <text>
        <r>
          <rPr>
            <b/>
            <sz val="14"/>
            <color indexed="81"/>
            <rFont val="Tahoma"/>
            <family val="2"/>
          </rPr>
          <t>Each Arbitrary applies only to FAK / Bullets as specifically listed in this field.</t>
        </r>
      </text>
    </comment>
    <comment ref="B80" authorId="2" shapeId="0" xr:uid="{00000000-0006-0000-1B00-000025000000}">
      <text>
        <r>
          <rPr>
            <b/>
            <sz val="14"/>
            <color indexed="81"/>
            <rFont val="Tahoma"/>
            <family val="2"/>
          </rPr>
          <t>Place of Destination - may be an outport for feeder (CY) arbitraries or an inland destination
Format is:  City, State or ZIP Code</t>
        </r>
      </text>
    </comment>
    <comment ref="E80" authorId="2" shapeId="0" xr:uid="{00000000-0006-0000-1B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80" authorId="2" shapeId="0" xr:uid="{00000000-0006-0000-1B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80" authorId="2" shapeId="0" xr:uid="{00000000-0006-0000-1B00-000028000000}">
      <text>
        <r>
          <rPr>
            <b/>
            <sz val="14"/>
            <color indexed="81"/>
            <rFont val="Tahoma"/>
            <family val="2"/>
          </rPr>
          <t>Indicate whether or not door service is included in the arbitrary rate</t>
        </r>
      </text>
    </comment>
    <comment ref="H80" authorId="2" shapeId="0" xr:uid="{00000000-0006-0000-1B00-000029000000}">
      <text>
        <r>
          <rPr>
            <b/>
            <sz val="14"/>
            <color indexed="81"/>
            <rFont val="Tahoma"/>
            <family val="2"/>
          </rPr>
          <t>Input the rate in this field when the same amount applies for all container sizes</t>
        </r>
      </text>
    </comment>
    <comment ref="N80" authorId="2" shapeId="0" xr:uid="{00000000-0006-0000-1B00-00002A000000}">
      <text>
        <r>
          <rPr>
            <b/>
            <sz val="14"/>
            <color indexed="81"/>
            <rFont val="Tahoma"/>
            <family val="2"/>
          </rPr>
          <t>Each Arbitrary applies only to FAK / Bullets as specifically listed in this field.</t>
        </r>
      </text>
    </comment>
    <comment ref="L91" authorId="2" shapeId="0" xr:uid="{00000000-0006-0000-1B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89" authorId="2" shapeId="0" xr:uid="{00000000-0006-0000-1B00-00002C000000}">
      <text>
        <r>
          <rPr>
            <sz val="12"/>
            <color indexed="81"/>
            <rFont val="Tahoma"/>
            <family val="2"/>
          </rPr>
          <t>Select the bullet for which the exception applies.
If exception applies to all bullets, select "ALL".</t>
        </r>
      </text>
    </comment>
    <comment ref="B189" authorId="2" shapeId="0" xr:uid="{00000000-0006-0000-1B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89" authorId="2" shapeId="0" xr:uid="{00000000-0006-0000-1B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89" authorId="2" shapeId="0" xr:uid="{00000000-0006-0000-1B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89" authorId="2" shapeId="0" xr:uid="{00000000-0006-0000-1B00-000030000000}">
      <text>
        <r>
          <rPr>
            <sz val="12"/>
            <color indexed="81"/>
            <rFont val="Tahoma"/>
            <family val="2"/>
          </rPr>
          <t>Select "OR" from the drop down list if condition applies to Operating Reefers</t>
        </r>
      </text>
    </comment>
    <comment ref="H189" authorId="2" shapeId="0" xr:uid="{00000000-0006-0000-1B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89" authorId="2" shapeId="0" xr:uid="{00000000-0006-0000-1B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89" authorId="2" shapeId="0" xr:uid="{00000000-0006-0000-1B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89" authorId="2" shapeId="0" xr:uid="{00000000-0006-0000-1B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89" authorId="3" shapeId="0" xr:uid="{8E960D88-62B1-4239-A8FF-B107D795BD2F}">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89" authorId="2" shapeId="0" xr:uid="{00000000-0006-0000-1B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202" authorId="2" shapeId="0" xr:uid="{D95B24A7-1BA0-4446-9BA7-83B8AC6C80C2}">
      <text>
        <r>
          <rPr>
            <sz val="12"/>
            <color indexed="81"/>
            <rFont val="Tahoma"/>
            <family val="2"/>
          </rPr>
          <t>Select the bullet for which the exception applies.
If exception applies to all bullets, select "ALL".</t>
        </r>
      </text>
    </comment>
    <comment ref="B202" authorId="2" shapeId="0" xr:uid="{C5B054D6-AB00-4BDA-AECC-A5226D02C4F9}">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02" authorId="2" shapeId="0" xr:uid="{65693F57-8910-4D7A-A1B3-96FD18ECD23F}">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02" authorId="2" shapeId="0" xr:uid="{963204CD-0C09-4BA8-B670-EA540D3145D6}">
      <text>
        <r>
          <rPr>
            <sz val="12"/>
            <color indexed="81"/>
            <rFont val="Tahoma"/>
            <family val="2"/>
          </rPr>
          <t>If any exceptional charges are offered, then the currency is required to be shown.</t>
        </r>
      </text>
    </comment>
    <comment ref="O202" authorId="2" shapeId="0" xr:uid="{D2F812E7-523A-4A3D-A811-3D979841C08B}">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202" authorId="2" shapeId="0" xr:uid="{7F76F8EA-07AA-4A8C-9275-ADD2788C3B66}">
      <text>
        <r>
          <rPr>
            <sz val="12"/>
            <color indexed="81"/>
            <rFont val="Tahoma"/>
            <family val="2"/>
          </rPr>
          <t>Select "OR" from the drop down list if condition applies to Operating Reefers</t>
        </r>
      </text>
    </comment>
    <comment ref="Q202" authorId="2" shapeId="0" xr:uid="{870F9203-D5AF-4F53-BA1D-ABC5D65ECE4A}">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202" authorId="2" shapeId="0" xr:uid="{D2A3D7E2-4CA9-41F5-A51F-B9278179233C}">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202" authorId="2" shapeId="0" xr:uid="{A11E77C0-CD71-4B90-B21D-55CBFEE2F41D}">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202" authorId="2" shapeId="0" xr:uid="{D1157D71-6C84-4799-B409-ABE3DEAD55A7}">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202" authorId="3" shapeId="0" xr:uid="{FBC900BC-AEFC-4C3C-8E86-584FB7982BD0}">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202" authorId="2" shapeId="0" xr:uid="{21AA16AD-0EEF-4E03-B8B9-77B2ED2A6862}">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sharedStrings.xml><?xml version="1.0" encoding="utf-8"?>
<sst xmlns="http://schemas.openxmlformats.org/spreadsheetml/2006/main" count="7374" uniqueCount="1870">
  <si>
    <t>Free Time Type</t>
  </si>
  <si>
    <t>Mandatory Fields</t>
  </si>
  <si>
    <t>Free Time mentioned in this section are exceptions to the conditions defined in the governing tariff(s)</t>
  </si>
  <si>
    <t>Term 101 Exceptions</t>
  </si>
  <si>
    <t>ALL</t>
  </si>
  <si>
    <t>FREE TIME TARIFF TYPE - NON US</t>
  </si>
  <si>
    <t>Detention</t>
  </si>
  <si>
    <t>Merged</t>
  </si>
  <si>
    <t>Demurrage (In US ONLY)</t>
  </si>
  <si>
    <t>Container Management Fee</t>
  </si>
  <si>
    <t>CTR09</t>
  </si>
  <si>
    <t>POL</t>
  </si>
  <si>
    <t>POD</t>
  </si>
  <si>
    <t>Place of Delivery</t>
  </si>
  <si>
    <t>MODE</t>
  </si>
  <si>
    <t>SDD (Origin; Dest)</t>
  </si>
  <si>
    <t>Curr</t>
  </si>
  <si>
    <t>D20</t>
  </si>
  <si>
    <t>D40</t>
  </si>
  <si>
    <t>H40</t>
  </si>
  <si>
    <t>H45</t>
  </si>
  <si>
    <t>EBS</t>
  </si>
  <si>
    <t>Effective date</t>
  </si>
  <si>
    <t>Expiration Date</t>
  </si>
  <si>
    <t>Note</t>
  </si>
  <si>
    <t>REEFER</t>
  </si>
  <si>
    <t>RF20</t>
  </si>
  <si>
    <t>RF40</t>
  </si>
  <si>
    <t>Eq type (OT, FR…)</t>
  </si>
  <si>
    <t>ORIGIN ARBITRARY TABLE</t>
  </si>
  <si>
    <t xml:space="preserve">APPLICATION FIELD </t>
  </si>
  <si>
    <t>COUNTRY</t>
  </si>
  <si>
    <t>Per container</t>
  </si>
  <si>
    <t>FAK/ Bullets</t>
  </si>
  <si>
    <t xml:space="preserve">DESTINATION ARBITRARY TABLE </t>
  </si>
  <si>
    <t>For Place of Delivery indicate destination of cargo</t>
  </si>
  <si>
    <t>Note 1</t>
  </si>
  <si>
    <t>COMMON / GENERAL TARIFF</t>
  </si>
  <si>
    <t>CMA CGM S.A.</t>
  </si>
  <si>
    <t>______________________________</t>
  </si>
  <si>
    <t>Signature</t>
  </si>
  <si>
    <t>Currency</t>
  </si>
  <si>
    <t>Rate per Day (A)</t>
  </si>
  <si>
    <t>Rate per Day (B)</t>
  </si>
  <si>
    <t>Rate per Day (C)</t>
  </si>
  <si>
    <t>Rate per Day (D)</t>
  </si>
  <si>
    <t>SDD</t>
  </si>
  <si>
    <t>N/N</t>
  </si>
  <si>
    <t>Y/Y</t>
  </si>
  <si>
    <t>N/Y</t>
  </si>
  <si>
    <t>Applicable</t>
  </si>
  <si>
    <t>CY/CY</t>
  </si>
  <si>
    <t>Not Applicable</t>
  </si>
  <si>
    <t>CY/R</t>
  </si>
  <si>
    <t>CY</t>
  </si>
  <si>
    <t>N</t>
  </si>
  <si>
    <t>R</t>
  </si>
  <si>
    <t>Y</t>
  </si>
  <si>
    <t>RM</t>
  </si>
  <si>
    <t>ST</t>
  </si>
  <si>
    <t>%</t>
  </si>
  <si>
    <t>20ST</t>
  </si>
  <si>
    <t>Type</t>
  </si>
  <si>
    <t>Shipper own</t>
  </si>
  <si>
    <t>Hazardous</t>
  </si>
  <si>
    <t>Operated 
Yes / No</t>
  </si>
  <si>
    <t>SOC
COC</t>
  </si>
  <si>
    <t>Yes / No</t>
  </si>
  <si>
    <t>OOG</t>
  </si>
  <si>
    <t>IG (In gauge)
OOG (Out Of Gauge)</t>
  </si>
  <si>
    <t>FR</t>
  </si>
  <si>
    <t>Signatory certifies that they have an ownership interest in all named affiliates.</t>
  </si>
  <si>
    <t>Name</t>
  </si>
  <si>
    <t>Per D20</t>
  </si>
  <si>
    <t>Per D40</t>
  </si>
  <si>
    <t>Per H45</t>
  </si>
  <si>
    <t>DRY</t>
  </si>
  <si>
    <t>Charges</t>
  </si>
  <si>
    <t>Per RF40</t>
  </si>
  <si>
    <t>For Foreign to Foreign rates, individual SQ numbers must be assigned</t>
  </si>
  <si>
    <t>Per RF20</t>
  </si>
  <si>
    <t>GRI</t>
  </si>
  <si>
    <t>Final place of delivery</t>
  </si>
  <si>
    <t>Appl/ Not Appl</t>
  </si>
  <si>
    <t>CUS16</t>
  </si>
  <si>
    <t>CAF</t>
  </si>
  <si>
    <t>PSS</t>
  </si>
  <si>
    <t>CAF13</t>
  </si>
  <si>
    <t>OTHC</t>
  </si>
  <si>
    <t>Destination Terminal Security Charge</t>
  </si>
  <si>
    <t>GOH</t>
  </si>
  <si>
    <t>Inland oncarriage fuel charge</t>
  </si>
  <si>
    <t>CAR82</t>
  </si>
  <si>
    <t>Inland precarriage fuel charge</t>
  </si>
  <si>
    <t>Panama</t>
  </si>
  <si>
    <t>FAS TLC</t>
  </si>
  <si>
    <t>FAS Terms Landing Charge</t>
  </si>
  <si>
    <t>FRT98</t>
  </si>
  <si>
    <t>Alameda Corridor Surcharge import</t>
  </si>
  <si>
    <t>ACS Import</t>
  </si>
  <si>
    <t>CAR12</t>
  </si>
  <si>
    <t>Alameda Corridor Surcharge export</t>
  </si>
  <si>
    <t>Chassis Usage Charge (Carrier-haulage)</t>
  </si>
  <si>
    <t>LOLO Origin</t>
  </si>
  <si>
    <t>LOLO Destination</t>
  </si>
  <si>
    <t>LOL51</t>
  </si>
  <si>
    <t>LOL52</t>
  </si>
  <si>
    <t>Reefer Congestion</t>
  </si>
  <si>
    <t>Reefer Congestion Surcharge</t>
  </si>
  <si>
    <t>RCS</t>
  </si>
  <si>
    <t>Reefer Consumption Surcharge</t>
  </si>
  <si>
    <t>RCS00</t>
  </si>
  <si>
    <t>POR82</t>
  </si>
  <si>
    <t>POR66</t>
  </si>
  <si>
    <t>THC58</t>
  </si>
  <si>
    <t>FRT57</t>
  </si>
  <si>
    <t>CMDU#044</t>
  </si>
  <si>
    <t>CMDU#028</t>
  </si>
  <si>
    <t>CMDU#101</t>
  </si>
  <si>
    <t>Bullet Exceptions</t>
  </si>
  <si>
    <t>Mode</t>
  </si>
  <si>
    <t>CY/M</t>
  </si>
  <si>
    <t>CY/RM</t>
  </si>
  <si>
    <t>M/R</t>
  </si>
  <si>
    <t>M/M</t>
  </si>
  <si>
    <t>Tug Surcharge</t>
  </si>
  <si>
    <t>D1006</t>
  </si>
  <si>
    <t>M/RM</t>
  </si>
  <si>
    <t>M/CY</t>
  </si>
  <si>
    <t>R/R</t>
  </si>
  <si>
    <t>R/RM</t>
  </si>
  <si>
    <t>RM/R</t>
  </si>
  <si>
    <t>RM/M</t>
  </si>
  <si>
    <t>RM/RM</t>
  </si>
  <si>
    <t>RM/CY</t>
  </si>
  <si>
    <t>Shipper Own</t>
  </si>
  <si>
    <t>IG</t>
  </si>
  <si>
    <t>Arb Mode</t>
  </si>
  <si>
    <t>GRI/PSS</t>
  </si>
  <si>
    <t>As Per Mutual Agreement</t>
  </si>
  <si>
    <t>Equip Type</t>
  </si>
  <si>
    <t>BK</t>
  </si>
  <si>
    <t>OS</t>
  </si>
  <si>
    <t>OT</t>
  </si>
  <si>
    <t>PW</t>
  </si>
  <si>
    <t>RA</t>
  </si>
  <si>
    <t>SH</t>
  </si>
  <si>
    <t>SR</t>
  </si>
  <si>
    <t>TK</t>
  </si>
  <si>
    <t>VH</t>
  </si>
  <si>
    <t>VT</t>
  </si>
  <si>
    <t>APPLICABLE FOR FAK U.O.S - ANY BULLET EXCEPTIONS TO BE STATED IN THE 'BULLET EXCEPTIONS' COLUMN</t>
  </si>
  <si>
    <t>CARIBBEAN (PEX 2)</t>
  </si>
  <si>
    <t>Partner Code:</t>
  </si>
  <si>
    <t>EFS/EFAF</t>
  </si>
  <si>
    <t>Emergency Fuel Surcharge / Emergency Fuel Adjustment Factor</t>
  </si>
  <si>
    <t>MQC Type</t>
  </si>
  <si>
    <t>Global</t>
  </si>
  <si>
    <t>Sub</t>
  </si>
  <si>
    <t>Term 101 Free Time Exceptions:</t>
  </si>
  <si>
    <t>A - Demurrage / B - Detention</t>
  </si>
  <si>
    <t>Per Tariff(s) unless specified in Appendix "Term 101 FREE TIME Exceptions"</t>
  </si>
  <si>
    <t>Precarriage from Inland Container Depot TO POL</t>
  </si>
  <si>
    <t>HA</t>
  </si>
  <si>
    <t>HK</t>
  </si>
  <si>
    <t>PL</t>
  </si>
  <si>
    <t>For Place of Intermodal Delivery indicate point and state. Mode:  PORT=CY, RAIL=R (RAMP), MOTOR=M , RAIL/MOTOR=RM , BARGE=B, RAIL/BARGE=RB (RAMP), MOTOR/BARGE=BM</t>
  </si>
  <si>
    <t>For Place of Intermodal Receipt indicate point and state. Mode:  RAIL=R (RAMP), MOTOR=M, RAIL/MOTOR=RM, FEEDER=CY, BARGE=B, RAIL/BARGE=RB (RAMP), BARGE/MOTOR=BM</t>
  </si>
  <si>
    <t>For Place of Intermodal Delivery indicate point and state. Mode:  RAIL=R (RAMP), MOTOR=M, RAIL/MOTOR=RM, FEEDER=CY, BARGE=B, RAIL/BARGE=RB (RAMP), BARGE/MOTOR=BM</t>
  </si>
  <si>
    <t>Alcohol Surcharge, Precarriage</t>
  </si>
  <si>
    <t>Alcohol Surcharge, Oncarriage</t>
  </si>
  <si>
    <t>On Carriage, Alcohol Surcharge</t>
  </si>
  <si>
    <t>FRT99</t>
  </si>
  <si>
    <t>Pre Carriage, Alcohol Surcharge</t>
  </si>
  <si>
    <t>CAR64</t>
  </si>
  <si>
    <t>CAR14</t>
  </si>
  <si>
    <t>CMDU#043 B1</t>
  </si>
  <si>
    <t>CMDU#043 B2</t>
  </si>
  <si>
    <t>CMDU#029 D1</t>
  </si>
  <si>
    <t>CMDU#029 D2</t>
  </si>
  <si>
    <t>CMDU#029 F1</t>
  </si>
  <si>
    <t>CMDU#029 F2</t>
  </si>
  <si>
    <t>CMDU#090 H1</t>
  </si>
  <si>
    <t>CMDU#090 H2</t>
  </si>
  <si>
    <t>CMDU#043 J1</t>
  </si>
  <si>
    <t>CMDU#043 N1</t>
  </si>
  <si>
    <t>INBOUND (INDIAN SUB. CONTINENT-USVI/PR)</t>
  </si>
  <si>
    <t>F-3</t>
  </si>
  <si>
    <t>Extra Container Handling Origin</t>
  </si>
  <si>
    <t>Extra Container Handling Charge Origin</t>
  </si>
  <si>
    <t>Extra Container Handling Charge Destination</t>
  </si>
  <si>
    <t>THC08</t>
  </si>
  <si>
    <t>THC05</t>
  </si>
  <si>
    <t>Exception Charges</t>
  </si>
  <si>
    <t>Container Inspection</t>
  </si>
  <si>
    <t>FEE85</t>
  </si>
  <si>
    <t>Doc fee</t>
  </si>
  <si>
    <t>Per Teu</t>
  </si>
  <si>
    <t>45HH</t>
  </si>
  <si>
    <t>20SH</t>
  </si>
  <si>
    <t>40SH</t>
  </si>
  <si>
    <t>40HH</t>
  </si>
  <si>
    <t>Panama Canal Lock Improvement</t>
  </si>
  <si>
    <t>Panama Canal Lock Improvement Surcharge</t>
  </si>
  <si>
    <t>PCL01</t>
  </si>
  <si>
    <t>Delivery Order Fee</t>
  </si>
  <si>
    <t>Note2:</t>
  </si>
  <si>
    <t>Effective Date</t>
  </si>
  <si>
    <t>End of note 2</t>
  </si>
  <si>
    <t>Application date</t>
  </si>
  <si>
    <t>Origin</t>
  </si>
  <si>
    <t>Destination</t>
  </si>
  <si>
    <t>Note 3</t>
  </si>
  <si>
    <t>OSPF</t>
  </si>
  <si>
    <t xml:space="preserve">Rate/Surcharge/Arbitrary applicability for equipment not otherwise specified: </t>
  </si>
  <si>
    <t>Rates calculated using formula shall be rounded up to the nearest USD 5.00.</t>
  </si>
  <si>
    <t>3a)</t>
  </si>
  <si>
    <t>Reference</t>
  </si>
  <si>
    <t>Container type</t>
  </si>
  <si>
    <t>Rate</t>
  </si>
  <si>
    <t>Note 4</t>
  </si>
  <si>
    <t>Comments</t>
  </si>
  <si>
    <t>DTHC</t>
  </si>
  <si>
    <t>Container</t>
  </si>
  <si>
    <t>BAF</t>
  </si>
  <si>
    <t>Bunker Adjustment Factor</t>
  </si>
  <si>
    <t>BAF03</t>
  </si>
  <si>
    <t>BAF08</t>
  </si>
  <si>
    <t>Emergency Bunker Surcharge</t>
  </si>
  <si>
    <t>BAF09</t>
  </si>
  <si>
    <t>BAF10</t>
  </si>
  <si>
    <t>HH</t>
  </si>
  <si>
    <t>Term</t>
  </si>
  <si>
    <t xml:space="preserve">Section             </t>
  </si>
  <si>
    <t xml:space="preserve">Heading             </t>
  </si>
  <si>
    <t>Cold Treatment</t>
  </si>
  <si>
    <t>Cold Treatment Service (Fruit Fly Infestation)</t>
  </si>
  <si>
    <t>FRT15</t>
  </si>
  <si>
    <t>BOTH PARTIES HEREBY AGREE THAT THE REMAINING TERMS AND CONDITIONS OF THE CONTRACT SHALL NOT BE AMENDED BY THIS WRITING AND SHALL REMAIN IN FULL FORCE AND EFFECT FOR THE DURATION OF THE TERM.</t>
  </si>
  <si>
    <t>CAN63</t>
  </si>
  <si>
    <t>CAR09</t>
  </si>
  <si>
    <t>CAR10</t>
  </si>
  <si>
    <t>CAR32</t>
  </si>
  <si>
    <t>CAR49</t>
  </si>
  <si>
    <t>ERS06</t>
  </si>
  <si>
    <t>Flat Rack</t>
  </si>
  <si>
    <t>Open Top</t>
  </si>
  <si>
    <t>Reefer</t>
  </si>
  <si>
    <t>Hazardous fees</t>
  </si>
  <si>
    <t>HZD01</t>
  </si>
  <si>
    <t>IPS01</t>
  </si>
  <si>
    <t>CSF</t>
  </si>
  <si>
    <t>Carrier Security Charge</t>
  </si>
  <si>
    <t>ISS01</t>
  </si>
  <si>
    <t>POR59</t>
  </si>
  <si>
    <t>POR65</t>
  </si>
  <si>
    <t>THC34</t>
  </si>
  <si>
    <t>Pick Up / Drop Off</t>
  </si>
  <si>
    <t>Pick Up / Drop Off Fee</t>
  </si>
  <si>
    <t>CAR45</t>
  </si>
  <si>
    <t>prepaid</t>
  </si>
  <si>
    <t>WAR42</t>
  </si>
  <si>
    <t>Winter Surcharge</t>
  </si>
  <si>
    <t>WIN12</t>
  </si>
  <si>
    <t>SDD (Dest)</t>
  </si>
  <si>
    <t>Security Origin</t>
  </si>
  <si>
    <t>Security Destination</t>
  </si>
  <si>
    <t>Out of Gauge</t>
  </si>
  <si>
    <t>FRT51</t>
  </si>
  <si>
    <t>Tank</t>
  </si>
  <si>
    <t>FRT56</t>
  </si>
  <si>
    <t>IPI Premium</t>
  </si>
  <si>
    <t>GRI general</t>
  </si>
  <si>
    <t>Per Cargo</t>
  </si>
  <si>
    <t>Per Container</t>
  </si>
  <si>
    <t>SDD (Origin)</t>
  </si>
  <si>
    <t>Eq Type (OT, RF…)</t>
  </si>
  <si>
    <t>Per D40 OSPF</t>
  </si>
  <si>
    <t>Per RH40</t>
  </si>
  <si>
    <t>FAC</t>
  </si>
  <si>
    <t>FAC43</t>
  </si>
  <si>
    <t>RH40</t>
  </si>
  <si>
    <t>1a)</t>
  </si>
  <si>
    <t>Fixed, OSPF, % or As per mutual agreement</t>
  </si>
  <si>
    <t>Prepaid/collect</t>
  </si>
  <si>
    <t>IPS51</t>
  </si>
  <si>
    <t>Prepaid</t>
  </si>
  <si>
    <t>Collect</t>
  </si>
  <si>
    <t>Applicable Port</t>
  </si>
  <si>
    <t xml:space="preserve">Template INBOUND OUTBOUND </t>
  </si>
  <si>
    <t>All</t>
  </si>
  <si>
    <t>Spec equipment</t>
  </si>
  <si>
    <t>Container Type (note 2)</t>
  </si>
  <si>
    <t>SPECIAL EQUIPMENT, HAZARDOUS, SOC, OOG...</t>
  </si>
  <si>
    <t>Drop and Pull</t>
  </si>
  <si>
    <t>Dry</t>
  </si>
  <si>
    <t>ICD Precarriage</t>
  </si>
  <si>
    <t>CAR00</t>
  </si>
  <si>
    <t>CUC (CH)</t>
  </si>
  <si>
    <t>CUC (MH)</t>
  </si>
  <si>
    <t>CAR11</t>
  </si>
  <si>
    <t>Chassis Usage Charge Merchant-haulage)</t>
  </si>
  <si>
    <t>TEXT</t>
  </si>
  <si>
    <t>Level of calc</t>
  </si>
  <si>
    <t>Cargo</t>
  </si>
  <si>
    <t>BL</t>
  </si>
  <si>
    <t>Type Operated / Haz / ArbSDD</t>
  </si>
  <si>
    <t>E</t>
  </si>
  <si>
    <t>I</t>
  </si>
  <si>
    <t>X</t>
  </si>
  <si>
    <t>Diversion Fee</t>
  </si>
  <si>
    <t>Diversion / Change of Destination Fee</t>
  </si>
  <si>
    <t>FRT97</t>
  </si>
  <si>
    <t>COLUMBUS</t>
  </si>
  <si>
    <t>CMA CGM (America) LLC</t>
  </si>
  <si>
    <t>Calc</t>
  </si>
  <si>
    <t>Text / Calc</t>
  </si>
  <si>
    <t>PSS00</t>
  </si>
  <si>
    <t xml:space="preserve">Drop and pull </t>
  </si>
  <si>
    <t>E-2</t>
  </si>
  <si>
    <t>OUTBOUND (USWC-ISC)</t>
  </si>
  <si>
    <t>FF</t>
  </si>
  <si>
    <t>Foreign to Foreign</t>
  </si>
  <si>
    <t>COC</t>
  </si>
  <si>
    <t>R/CY</t>
  </si>
  <si>
    <t>SOC</t>
  </si>
  <si>
    <t>R/M</t>
  </si>
  <si>
    <t>RF</t>
  </si>
  <si>
    <t>Fixed</t>
  </si>
  <si>
    <t>40ST</t>
  </si>
  <si>
    <t>40RF</t>
  </si>
  <si>
    <t>Piracy Surcharge</t>
  </si>
  <si>
    <t>PRS01</t>
  </si>
  <si>
    <t>CUS70</t>
  </si>
  <si>
    <t>FRT50</t>
  </si>
  <si>
    <t>IPI Construction</t>
  </si>
  <si>
    <t>General Surcharges valid to all rates unless otherwise specified</t>
  </si>
  <si>
    <t>Benin Freight Tax</t>
  </si>
  <si>
    <t xml:space="preserve">Benin Freight Tax </t>
  </si>
  <si>
    <t>Nigerian Freight Tax</t>
  </si>
  <si>
    <t>TAX08</t>
  </si>
  <si>
    <t>Harbor Dues</t>
  </si>
  <si>
    <t>POR51</t>
  </si>
  <si>
    <t>SEA06</t>
  </si>
  <si>
    <t>Suez</t>
  </si>
  <si>
    <t>Suez Canal Surcharge</t>
  </si>
  <si>
    <t>CAR99</t>
  </si>
  <si>
    <t>A-1</t>
  </si>
  <si>
    <t>C-5</t>
  </si>
  <si>
    <t>OUTBOUND (USA-E &amp; W AFRICA)</t>
  </si>
  <si>
    <t>Triaxle/Super Chassis Oncarriage</t>
  </si>
  <si>
    <t>Tri-axle/Super Chassis Precarriage</t>
  </si>
  <si>
    <t>Rail Congestion Surcharge, CA</t>
  </si>
  <si>
    <t>Rail Congestion Surcharge, Canada</t>
  </si>
  <si>
    <t>POR55</t>
  </si>
  <si>
    <t>Oncarriage Ramp</t>
  </si>
  <si>
    <t>CAR55</t>
  </si>
  <si>
    <t>Precarriage Ramp</t>
  </si>
  <si>
    <t>CAR16</t>
  </si>
  <si>
    <t>FRT52</t>
  </si>
  <si>
    <t>FRT54</t>
  </si>
  <si>
    <t>FRT55</t>
  </si>
  <si>
    <t>Per B/L</t>
  </si>
  <si>
    <t>CY/B</t>
  </si>
  <si>
    <t>CY/BM</t>
  </si>
  <si>
    <t>CY/RB</t>
  </si>
  <si>
    <t>M/B</t>
  </si>
  <si>
    <t>M/BM</t>
  </si>
  <si>
    <t>M/RB</t>
  </si>
  <si>
    <t>R/B</t>
  </si>
  <si>
    <t>R/BM</t>
  </si>
  <si>
    <t>R/RB</t>
  </si>
  <si>
    <t>RM/B</t>
  </si>
  <si>
    <t>RM/BM</t>
  </si>
  <si>
    <t>RM/RB</t>
  </si>
  <si>
    <t>B/CY</t>
  </si>
  <si>
    <t>B/R</t>
  </si>
  <si>
    <t>B/M</t>
  </si>
  <si>
    <t>B/RM</t>
  </si>
  <si>
    <t>B/B</t>
  </si>
  <si>
    <t>B/BM</t>
  </si>
  <si>
    <t>B/RB</t>
  </si>
  <si>
    <t>BM/CY</t>
  </si>
  <si>
    <t>BM/R</t>
  </si>
  <si>
    <t>BM/M</t>
  </si>
  <si>
    <t>BM/RM</t>
  </si>
  <si>
    <t>BM/B</t>
  </si>
  <si>
    <t>BM/BM</t>
  </si>
  <si>
    <t>BM/RB</t>
  </si>
  <si>
    <t>RB/CY</t>
  </si>
  <si>
    <t>RB/R</t>
  </si>
  <si>
    <t>RB/M</t>
  </si>
  <si>
    <t>RB/RM</t>
  </si>
  <si>
    <t>RB/B</t>
  </si>
  <si>
    <t>RB/RB</t>
  </si>
  <si>
    <t>B</t>
  </si>
  <si>
    <t>RB</t>
  </si>
  <si>
    <t>BM</t>
  </si>
  <si>
    <t>Shipper Cert</t>
  </si>
  <si>
    <t>YES</t>
  </si>
  <si>
    <t>40HC</t>
  </si>
  <si>
    <t>45HC</t>
  </si>
  <si>
    <t>Port Group Codes</t>
  </si>
  <si>
    <t>Operating Reefer?</t>
  </si>
  <si>
    <t>EXPORT/IMPORT</t>
  </si>
  <si>
    <t>DAYS</t>
  </si>
  <si>
    <t>C</t>
  </si>
  <si>
    <t>W</t>
  </si>
  <si>
    <t>TERM 101 EQUIPMENT TYPE</t>
  </si>
  <si>
    <t>D</t>
  </si>
  <si>
    <t>OPERATING REEFER</t>
  </si>
  <si>
    <t>OR</t>
  </si>
  <si>
    <t>From Day (A)</t>
  </si>
  <si>
    <t>From Day (B)</t>
  </si>
  <si>
    <t>From Day (C)</t>
  </si>
  <si>
    <t>From Day (D)</t>
  </si>
  <si>
    <t>Equipment Type (D, R, OT, FR)</t>
  </si>
  <si>
    <t>20+</t>
  </si>
  <si>
    <t>40+</t>
  </si>
  <si>
    <t>20RF</t>
  </si>
  <si>
    <t>40RH</t>
  </si>
  <si>
    <t>20OT</t>
  </si>
  <si>
    <t>40OT</t>
  </si>
  <si>
    <t>20FR</t>
  </si>
  <si>
    <t>40FR</t>
  </si>
  <si>
    <t>Street Address</t>
  </si>
  <si>
    <t>City</t>
  </si>
  <si>
    <t>State &amp; Zip Code</t>
  </si>
  <si>
    <t>Country</t>
  </si>
  <si>
    <t>NVOCC Bond Number</t>
  </si>
  <si>
    <t>For NVOCC Affiliates</t>
  </si>
  <si>
    <t>LIST OF AFFILIATES / SHIPPER ASSOCIATION MEMBERS</t>
  </si>
  <si>
    <t>Charge Automation</t>
  </si>
  <si>
    <t>Applicability</t>
  </si>
  <si>
    <t>Shipper Own Container</t>
  </si>
  <si>
    <t>Garment on Hanger</t>
  </si>
  <si>
    <t>GRI/PSS EQ</t>
  </si>
  <si>
    <t>CMDU#029 F3</t>
  </si>
  <si>
    <t>Follow Governing Tariff</t>
  </si>
  <si>
    <t>USWC</t>
  </si>
  <si>
    <t>Los Angeles, Long Beach, Oakland</t>
  </si>
  <si>
    <t>20TK</t>
  </si>
  <si>
    <t>Atmosphere Control</t>
  </si>
  <si>
    <t>Atmosphere Control Transport Unit Charge</t>
  </si>
  <si>
    <t>FRT12</t>
  </si>
  <si>
    <t>Emergency Terminal Congestion</t>
  </si>
  <si>
    <t>POR80</t>
  </si>
  <si>
    <t>Extra Container Handling Dest</t>
  </si>
  <si>
    <t>SUR59</t>
  </si>
  <si>
    <t>Los Angeles, Long Beach</t>
  </si>
  <si>
    <t>New York, Norfolk, Savannah</t>
  </si>
  <si>
    <t>Shipper Owned Container</t>
  </si>
  <si>
    <t>Shipper Owned Container Surcharge</t>
  </si>
  <si>
    <t>Per H40</t>
  </si>
  <si>
    <t>Emergency Low Water Surcharge</t>
  </si>
  <si>
    <t>POR85</t>
  </si>
  <si>
    <t>Emergency Low Water</t>
  </si>
  <si>
    <t>Oncarriage Hazardous Charge</t>
  </si>
  <si>
    <t>Inland Hazardous Charge Oncarriage</t>
  </si>
  <si>
    <t>CAR65</t>
  </si>
  <si>
    <t>Precarriage Hazardous Charge</t>
  </si>
  <si>
    <t>Inland Hazardous Charge Precarriage</t>
  </si>
  <si>
    <t>CAR15</t>
  </si>
  <si>
    <t>FAK</t>
  </si>
  <si>
    <t>Service Contract:</t>
  </si>
  <si>
    <t>Trade Service:</t>
  </si>
  <si>
    <t>Fresh Commodities Charge</t>
  </si>
  <si>
    <t xml:space="preserve">Refrigerated Fresh Commodities Transport and Logistics </t>
  </si>
  <si>
    <t xml:space="preserve">Service Contract #: </t>
  </si>
  <si>
    <t>Amendment #:</t>
  </si>
  <si>
    <t>Effective Date of Amendment:</t>
  </si>
  <si>
    <t>Address:</t>
  </si>
  <si>
    <t>Phone:</t>
  </si>
  <si>
    <t>Fax:</t>
  </si>
  <si>
    <t>Email:</t>
  </si>
  <si>
    <t>Amendment Number:</t>
  </si>
  <si>
    <t>General Rate Increase (GRI)</t>
  </si>
  <si>
    <t>Table of Contents</t>
  </si>
  <si>
    <t>Appendix</t>
  </si>
  <si>
    <t>I-1</t>
  </si>
  <si>
    <t>I-2</t>
  </si>
  <si>
    <t>Appendix:</t>
  </si>
  <si>
    <t>B-1</t>
  </si>
  <si>
    <t>INBOUND FAR EAST (ASIA-USWC)</t>
  </si>
  <si>
    <t>B-2</t>
  </si>
  <si>
    <t>Affiliates</t>
  </si>
  <si>
    <t>NVOCC</t>
  </si>
  <si>
    <t>You must indicate one of the following as (YES)</t>
  </si>
  <si>
    <t>Monitoring</t>
  </si>
  <si>
    <t>If NVOCC, Shipper Certifies to Carrier that they are an Ocean Transportation Intermediary (OTI) performing NVOCC Services. OTI License and Bond are on file with the FMC.</t>
  </si>
  <si>
    <t>M</t>
  </si>
  <si>
    <t>Title:</t>
  </si>
  <si>
    <t>OUTBOUND FAR EAST (USWC-ASIA)</t>
  </si>
  <si>
    <t>A-2</t>
  </si>
  <si>
    <t>G-1</t>
  </si>
  <si>
    <t>C-2</t>
  </si>
  <si>
    <t>C-1</t>
  </si>
  <si>
    <t xml:space="preserve">                                            If NVOCC, provide Bond Number:</t>
  </si>
  <si>
    <t xml:space="preserve">                                                         Owner of the Cargo (BCO)</t>
  </si>
  <si>
    <t>For and on Behalf of:</t>
  </si>
  <si>
    <t>As Agents for:</t>
  </si>
  <si>
    <t>New York, Norfolk, Charleston, Savannah</t>
  </si>
  <si>
    <t>CPC</t>
  </si>
  <si>
    <t>Chassis Provision Charge</t>
  </si>
  <si>
    <t>POR74</t>
  </si>
  <si>
    <t>High Cube Additional</t>
  </si>
  <si>
    <t>HC Additional</t>
  </si>
  <si>
    <t>FRT53</t>
  </si>
  <si>
    <t>CFC</t>
  </si>
  <si>
    <t>Cargo Facility Charge</t>
  </si>
  <si>
    <t>POR17</t>
  </si>
  <si>
    <t xml:space="preserve">                                                                  Shippers Association</t>
  </si>
  <si>
    <t>J-1</t>
  </si>
  <si>
    <t>D-1</t>
  </si>
  <si>
    <t>D-2</t>
  </si>
  <si>
    <t>INBOUND (INDIAN SUB. CONTINENT-USA EC) (INDAMEX)</t>
  </si>
  <si>
    <t>INBOUND (INDIAN SUB. CONTINENT-USA WC ) (TPX)</t>
  </si>
  <si>
    <t>F-1</t>
  </si>
  <si>
    <t>F-2</t>
  </si>
  <si>
    <t>INBOUND FAR EAST (ASIA-USEC &amp; USGC)</t>
  </si>
  <si>
    <t>INBOUND (MEDITERRANEAN-USA EC &amp; GC) (AMERIGO)</t>
  </si>
  <si>
    <t>INBOUND (MEDITERRANEAN-USA WC) (TPX)</t>
  </si>
  <si>
    <t>AUSTRALIA/NEW ZEALAND/FRENCH POLYNESIAN ISLAND/ PAPOUASIA/NEW GUINEA- USA USWC/USEC (RTW)</t>
  </si>
  <si>
    <t>H-1</t>
  </si>
  <si>
    <t>H-2</t>
  </si>
  <si>
    <t>Genset Surcharge</t>
  </si>
  <si>
    <t>FEE90</t>
  </si>
  <si>
    <t>OUTBOUND FAR EAST (USEC&amp;USGC-ASIA)</t>
  </si>
  <si>
    <t>INBOUND (NE - US) (TRANSAT)</t>
  </si>
  <si>
    <t>INBOUND (NE-USWC)-(TPX)</t>
  </si>
  <si>
    <t>US WEST COAST-AUSTRALIA/NEW ZEALAND</t>
  </si>
  <si>
    <t xml:space="preserve">OUTBOUND (USA-MEDITERRANEAN)  </t>
  </si>
  <si>
    <t xml:space="preserve">OUTBOUND (USA-ARABIAN GULF &amp; RED SEA)  </t>
  </si>
  <si>
    <t>C-3</t>
  </si>
  <si>
    <t>OUTBOUND (USWC-ARABIAN GULF)</t>
  </si>
  <si>
    <t>US EAST COAST-AUSTRALIA/NEW ZEALAND/SOUTH PACIFIC ISLANDS</t>
  </si>
  <si>
    <t>N-1</t>
  </si>
  <si>
    <t>CMDU#091</t>
  </si>
  <si>
    <t>E-1</t>
  </si>
  <si>
    <t>OUTBOUND (USA-TRANSAT)</t>
  </si>
  <si>
    <t>Peak Season Surcharge (PSS)</t>
  </si>
  <si>
    <t>* U.O.S = UNLESS OTHERWISE SPECIFIED</t>
  </si>
  <si>
    <t>OUTBOUND (USA-USEC USGC-INDIAN SUB. CONTINENT) (INDAMEX)</t>
  </si>
  <si>
    <t>TEUS</t>
  </si>
  <si>
    <t>If NVOCC, provide Bond date</t>
  </si>
  <si>
    <t>If NVOCC provide the name of the Bonding Company</t>
  </si>
  <si>
    <t xml:space="preserve">                                            CMA-CGM Sales Representative:</t>
  </si>
  <si>
    <t>N/A</t>
  </si>
  <si>
    <t>MQC</t>
  </si>
  <si>
    <t>(TEUS)</t>
  </si>
  <si>
    <t>Total</t>
  </si>
  <si>
    <t>Total Days Granted</t>
  </si>
  <si>
    <t>Notes</t>
  </si>
  <si>
    <t>Y/N</t>
  </si>
  <si>
    <t xml:space="preserve">TARIFF applicability </t>
  </si>
  <si>
    <t>COMMODITY  INDEX</t>
  </si>
  <si>
    <t>INB</t>
  </si>
  <si>
    <t>- Unless otherwise indicated, excludes temperature controlled cargo, hazardous cargo, cargo requiring special handling and/or equipment, overweight containers.</t>
  </si>
  <si>
    <t xml:space="preserve">FAK/Bullets </t>
  </si>
  <si>
    <t>Description</t>
  </si>
  <si>
    <t>ERC</t>
  </si>
  <si>
    <t>Emergency Revenue Charge</t>
  </si>
  <si>
    <t>ERC01</t>
  </si>
  <si>
    <t>Named Account</t>
  </si>
  <si>
    <t>Partner Code</t>
  </si>
  <si>
    <t>RATES CONDITIONS</t>
  </si>
  <si>
    <t>Rates in USD unless otherwise specified.</t>
  </si>
  <si>
    <t>For Place of Receipt indicate origin of cargo</t>
  </si>
  <si>
    <t>FAK/ BULLETS</t>
  </si>
  <si>
    <t>Place of Receipt</t>
  </si>
  <si>
    <t>Included</t>
  </si>
  <si>
    <t>INDAMEX USEC BP</t>
  </si>
  <si>
    <t>NWI</t>
  </si>
  <si>
    <t>Nhava Sheva, Mundra</t>
  </si>
  <si>
    <t>SVI:</t>
  </si>
  <si>
    <t>AED - UAE Dirham</t>
  </si>
  <si>
    <t>ALL - Leck</t>
  </si>
  <si>
    <t>AMD - Armenian Dram</t>
  </si>
  <si>
    <t>ANG - Netherlands Antillan Guilder</t>
  </si>
  <si>
    <t>AOA - Kwanza</t>
  </si>
  <si>
    <t>ARS - Argentine Peso</t>
  </si>
  <si>
    <t>AUD - Australian Dollar</t>
  </si>
  <si>
    <t>AWG - Aruban Guilder</t>
  </si>
  <si>
    <t>AZM - Azerbaijanian Manat</t>
  </si>
  <si>
    <t>BAM - Convertible Marks</t>
  </si>
  <si>
    <t>BBD - Barbados Dollar</t>
  </si>
  <si>
    <t>BDT - Taka</t>
  </si>
  <si>
    <t>BGN - Bulgarian Lev</t>
  </si>
  <si>
    <t>BHD - Bahraini Dinar</t>
  </si>
  <si>
    <t>BIF - Burundi Franc</t>
  </si>
  <si>
    <t>BND - Brunei Dollar</t>
  </si>
  <si>
    <t>BOB - Boliviano</t>
  </si>
  <si>
    <t>BRL - Brazilian Real</t>
  </si>
  <si>
    <t>BYR - Belarussian Ruble</t>
  </si>
  <si>
    <t>BZD - Belize Dollar</t>
  </si>
  <si>
    <t>CAD - Canadian Dollar</t>
  </si>
  <si>
    <t>CDF - Franc Congolais</t>
  </si>
  <si>
    <t>CHF - Swiss Franc</t>
  </si>
  <si>
    <t>CLF - Unidades de fomento</t>
  </si>
  <si>
    <t>CLP - Chilean Peso</t>
  </si>
  <si>
    <t>CNY - Yuan Renminbi</t>
  </si>
  <si>
    <t>COP - Colombian Peso</t>
  </si>
  <si>
    <t>CRC - Costa Rican Colon</t>
  </si>
  <si>
    <t>CVE - Cape Verde Escudo</t>
  </si>
  <si>
    <t>CYP - Cyprus Pound</t>
  </si>
  <si>
    <t>CZK - Czech Koruna</t>
  </si>
  <si>
    <t>DJF - Djibouti Franc</t>
  </si>
  <si>
    <t>DKK - Danish Krone</t>
  </si>
  <si>
    <t>DOP - Dominican Peso</t>
  </si>
  <si>
    <t>DZD - Algerian Dinar</t>
  </si>
  <si>
    <t>ECS - Sucre</t>
  </si>
  <si>
    <t>EEK - Kroon</t>
  </si>
  <si>
    <t>EGP - Egyptian Pound</t>
  </si>
  <si>
    <t>EUR - euro</t>
  </si>
  <si>
    <t>FJD - Fiji Dollar</t>
  </si>
  <si>
    <t>GBP - Pound Sterling</t>
  </si>
  <si>
    <t>GEL - Lari</t>
  </si>
  <si>
    <t>GHC - Cedi</t>
  </si>
  <si>
    <t>GMD - Dalasi</t>
  </si>
  <si>
    <t>GNF - Guinea Franc</t>
  </si>
  <si>
    <t>GTQ - Quetzal</t>
  </si>
  <si>
    <t>GYD - Guyana Dollar</t>
  </si>
  <si>
    <t>HKD - Hong Kong Dollar</t>
  </si>
  <si>
    <t>HNL - Lempira</t>
  </si>
  <si>
    <t>HRK - Croatian kuna</t>
  </si>
  <si>
    <t>HTG - Gourde</t>
  </si>
  <si>
    <t>HUF - Forint</t>
  </si>
  <si>
    <t>IDR - Rupiah</t>
  </si>
  <si>
    <t>ILS - New Israeli Sheqel</t>
  </si>
  <si>
    <t>INR - Indian Rupee</t>
  </si>
  <si>
    <t>IRR - Iranian Rial</t>
  </si>
  <si>
    <t>ISK - Iceland Krona</t>
  </si>
  <si>
    <t>JMD - Jamaican Dollar</t>
  </si>
  <si>
    <t>JOD - Jordanian Dinar</t>
  </si>
  <si>
    <t>JPY - Yen</t>
  </si>
  <si>
    <t>KES - Kenyan Shilling</t>
  </si>
  <si>
    <t>KHR - Riel</t>
  </si>
  <si>
    <t>KMF - Comoro Franc</t>
  </si>
  <si>
    <t>KRW - Won</t>
  </si>
  <si>
    <t>KWD - Kuwaiti Dinar</t>
  </si>
  <si>
    <t>KZT - Tenge</t>
  </si>
  <si>
    <t>LAK - Kip</t>
  </si>
  <si>
    <t>LBP - Lebanese Pound</t>
  </si>
  <si>
    <t>LKR - Sri Lanka Rupee</t>
  </si>
  <si>
    <t>LRD - Liberian Dollar</t>
  </si>
  <si>
    <t>LTL - Lithuanian Litus</t>
  </si>
  <si>
    <t>LVL - Latvian Lats</t>
  </si>
  <si>
    <t>LYD - Lybian Dinar</t>
  </si>
  <si>
    <t>MAD - Moroccan Dirham</t>
  </si>
  <si>
    <t>MMK - Kyat</t>
  </si>
  <si>
    <t>MOP - Pataca</t>
  </si>
  <si>
    <t>MRO - Ouguiya</t>
  </si>
  <si>
    <t>MTL - Maltese Lira</t>
  </si>
  <si>
    <t>MUR - Mauritius Rupee</t>
  </si>
  <si>
    <t>MVR - Rufiyaa</t>
  </si>
  <si>
    <t>MWK - Kwacha</t>
  </si>
  <si>
    <t>MXN - Mexican Peso</t>
  </si>
  <si>
    <t>MYR - Malaysian Ringgit</t>
  </si>
  <si>
    <t>NGN - Naira</t>
  </si>
  <si>
    <t>NIO - Cordoba Oro</t>
  </si>
  <si>
    <t>NOK - Norvegian Krone</t>
  </si>
  <si>
    <t>NZD - New Zealand Dollar</t>
  </si>
  <si>
    <t>OMR - Rial Omani</t>
  </si>
  <si>
    <t>PEN - Nuevo Sol</t>
  </si>
  <si>
    <t>PGK - Kina</t>
  </si>
  <si>
    <t>PHP - Philippine Peso</t>
  </si>
  <si>
    <t>PKR - Pakistan Rupee</t>
  </si>
  <si>
    <t>PLN - Zloty</t>
  </si>
  <si>
    <t>PYG - Guarani</t>
  </si>
  <si>
    <t>QAR - Qatari Rial</t>
  </si>
  <si>
    <t>RUB - Russian Ruble</t>
  </si>
  <si>
    <t>RRI</t>
  </si>
  <si>
    <t>Rate Restoration Initiative</t>
  </si>
  <si>
    <t>RRI01</t>
  </si>
  <si>
    <t>POR53</t>
  </si>
  <si>
    <t>Wharfage (Destination)</t>
  </si>
  <si>
    <t>POR16</t>
  </si>
  <si>
    <t>Drop Off</t>
  </si>
  <si>
    <t>Drop Off Surcharge</t>
  </si>
  <si>
    <t>Container Service</t>
  </si>
  <si>
    <t>Container Service Charge</t>
  </si>
  <si>
    <t>CSC10</t>
  </si>
  <si>
    <t>RWF - Rwanda Franc</t>
  </si>
  <si>
    <t>SAR - Saudi Riyal</t>
  </si>
  <si>
    <t>SCR - Seychelles Rupee</t>
  </si>
  <si>
    <t>SEK - Swedish Krona</t>
  </si>
  <si>
    <t>SGD - Singapore Dollar</t>
  </si>
  <si>
    <t>SKK - Slovak Koruna</t>
  </si>
  <si>
    <t>SLL - Leone</t>
  </si>
  <si>
    <t>STD - Dobra</t>
  </si>
  <si>
    <t>SVC - El Salvador Colon</t>
  </si>
  <si>
    <t>SYP - Syrian Pound</t>
  </si>
  <si>
    <t>THB - Baht</t>
  </si>
  <si>
    <t>TND - Tunisian Dinar</t>
  </si>
  <si>
    <t>TRL - Turkish Lira</t>
  </si>
  <si>
    <t>TTD - Trinidad and Tobago Dollar</t>
  </si>
  <si>
    <t>TWD - New Taiwan Dollar</t>
  </si>
  <si>
    <t>TZS - Tanzanian Shilling</t>
  </si>
  <si>
    <t>UAH - Hryvnia</t>
  </si>
  <si>
    <t>UGX - Uganda Shilling</t>
  </si>
  <si>
    <t>USD - US Dollar</t>
  </si>
  <si>
    <t>UYU - Peso Uruguayo</t>
  </si>
  <si>
    <t>UZS - Uzbekistan Sum</t>
  </si>
  <si>
    <t>VND - Dong</t>
  </si>
  <si>
    <t>VUV - Vatu</t>
  </si>
  <si>
    <t>XAF - CFA Franc BEAC</t>
  </si>
  <si>
    <t>XCD - East Caribbean Dollar</t>
  </si>
  <si>
    <t>XOF - CFA Franc BCEAO</t>
  </si>
  <si>
    <t>XPF - CFP Franc</t>
  </si>
  <si>
    <t>YER - Yemeni Rial</t>
  </si>
  <si>
    <t>ZAR - Rand</t>
  </si>
  <si>
    <t>ZMK - Kwacha</t>
  </si>
  <si>
    <t>ZWD - Zimbabwe Dollar</t>
  </si>
  <si>
    <t>TRY - New Turkish Lira</t>
  </si>
  <si>
    <t>RON - Romania Lei</t>
  </si>
  <si>
    <t>MGA - Madagascar, Ariary</t>
  </si>
  <si>
    <t>RSD - Serbian Dinar</t>
  </si>
  <si>
    <t>VEF - Bolivar Fuerte</t>
  </si>
  <si>
    <t>GHS - Cedi, new</t>
  </si>
  <si>
    <t>SDG - Sudanese pound</t>
  </si>
  <si>
    <t>SRD - Suriname Dollar</t>
  </si>
  <si>
    <t>MZN - Metical</t>
  </si>
  <si>
    <t>Scale for Exceptional Charges</t>
  </si>
  <si>
    <t>Free Time and Charges mentioned in this section are exceptions to the conditions defined in the governing tariff(s)</t>
  </si>
  <si>
    <t>Freight Tax</t>
  </si>
  <si>
    <t>Freight Tax Surcharge</t>
  </si>
  <si>
    <t>Landing Charges</t>
  </si>
  <si>
    <t>LOC00</t>
  </si>
  <si>
    <t>Origin THC / Origin Receiving Charge</t>
  </si>
  <si>
    <t>NEW ZEALAND</t>
  </si>
  <si>
    <t>RRI02</t>
  </si>
  <si>
    <t>RRI2</t>
  </si>
  <si>
    <t>Rate Restoration Initiative 2</t>
  </si>
  <si>
    <t>RRI3</t>
  </si>
  <si>
    <t>Rate Restoration Initiative 3</t>
  </si>
  <si>
    <t>RRI03</t>
  </si>
  <si>
    <t>TAX09</t>
  </si>
  <si>
    <t>Drop and Pull Import Side</t>
  </si>
  <si>
    <t>CAR22</t>
  </si>
  <si>
    <t>Drop and Pull Export Side</t>
  </si>
  <si>
    <t>CAR72</t>
  </si>
  <si>
    <t>Port License Fee / Port Taxes NOS</t>
  </si>
  <si>
    <t>POR61</t>
  </si>
  <si>
    <t>PLF</t>
  </si>
  <si>
    <t>LPC51</t>
  </si>
  <si>
    <t>Operation Cost Recovery</t>
  </si>
  <si>
    <t>OCR01</t>
  </si>
  <si>
    <t>Reefer PTI</t>
  </si>
  <si>
    <t>PTI01</t>
  </si>
  <si>
    <t>CAR04</t>
  </si>
  <si>
    <t>CTR33</t>
  </si>
  <si>
    <t>PSC Destination</t>
  </si>
  <si>
    <t>Port Service Charge / Port Additional Surcharge Destination</t>
  </si>
  <si>
    <t>POR70</t>
  </si>
  <si>
    <t>PCS Origin</t>
  </si>
  <si>
    <t>Port Congestion Surcharge Origin</t>
  </si>
  <si>
    <t>POR09</t>
  </si>
  <si>
    <t>PCS Destination</t>
  </si>
  <si>
    <t>Wharfage (Origin)</t>
  </si>
  <si>
    <t>PSC Origin</t>
  </si>
  <si>
    <t>WAR92</t>
  </si>
  <si>
    <t>Garments on Hanger Additional</t>
  </si>
  <si>
    <t>Off Dock</t>
  </si>
  <si>
    <t>Off Dock Surcharge</t>
  </si>
  <si>
    <t>TAX28</t>
  </si>
  <si>
    <t>CAR95</t>
  </si>
  <si>
    <t>P-1</t>
  </si>
  <si>
    <t>OUTBOUND USA TO CARIB-LATIN AMER</t>
  </si>
  <si>
    <t>CMDU#005 P-1</t>
  </si>
  <si>
    <t>P-2</t>
  </si>
  <si>
    <t>INBOUND CARIB-LATIN AMER TO USA</t>
  </si>
  <si>
    <t>CMDU#006 P-2</t>
  </si>
  <si>
    <t>P-3</t>
  </si>
  <si>
    <t>CMDU#007 P-3</t>
  </si>
  <si>
    <t>OUTBOUND PUERTO RICO &amp; US V.I. TO LATAM</t>
  </si>
  <si>
    <t>P-4</t>
  </si>
  <si>
    <t>CMDU#007 P-4</t>
  </si>
  <si>
    <t>INBOUND LATAM TO PUERTO RICO &amp; US V.I.</t>
  </si>
  <si>
    <t>EXPORT DEC (ENS)</t>
  </si>
  <si>
    <t>Export Declaration</t>
  </si>
  <si>
    <t>Export Declaration Surcharge</t>
  </si>
  <si>
    <t>PSS2</t>
  </si>
  <si>
    <t>PSS02</t>
  </si>
  <si>
    <t>RRI4</t>
  </si>
  <si>
    <t>Rate Restoration Initiative 4</t>
  </si>
  <si>
    <t>RRI04</t>
  </si>
  <si>
    <t>RRI5</t>
  </si>
  <si>
    <t>Rate Restoration Initiative 5</t>
  </si>
  <si>
    <t>RRI05</t>
  </si>
  <si>
    <t>Sensitive Cargo</t>
  </si>
  <si>
    <t>Sensitive Cargo Surcharge</t>
  </si>
  <si>
    <t>INS07</t>
  </si>
  <si>
    <t>X-Ray</t>
  </si>
  <si>
    <t>Port Congestion Surcharge Destination</t>
  </si>
  <si>
    <t>Port Service Charge / Port Additional Surcharge Origin</t>
  </si>
  <si>
    <t>FEE26</t>
  </si>
  <si>
    <t>Exp Doc Fee</t>
  </si>
  <si>
    <t>O/C Haulage</t>
  </si>
  <si>
    <t>CAR50</t>
  </si>
  <si>
    <t>Import Doc Fee</t>
  </si>
  <si>
    <t>FEE30</t>
  </si>
  <si>
    <t>RRI6</t>
  </si>
  <si>
    <t>Rate Restoration Initiative 6</t>
  </si>
  <si>
    <t>RRI06</t>
  </si>
  <si>
    <t>Destination THC / Destination Receiving Charge</t>
  </si>
  <si>
    <t>OWFAS</t>
  </si>
  <si>
    <t>Overweight Freight Additional Surcharge</t>
  </si>
  <si>
    <t>FRT61</t>
  </si>
  <si>
    <t>IDS Prec Additional</t>
  </si>
  <si>
    <t>IDDS Onc Additional</t>
  </si>
  <si>
    <t>Oncarriage Additional Intermodal Door Delivery Surcharge</t>
  </si>
  <si>
    <t>CAR54</t>
  </si>
  <si>
    <t>CMDU#029 D5</t>
  </si>
  <si>
    <t>INBOUND (E &amp; W AFRICA-USA)</t>
  </si>
  <si>
    <t>D-5</t>
  </si>
  <si>
    <t>Import Seal Fee</t>
  </si>
  <si>
    <t>SEA66</t>
  </si>
  <si>
    <t>Term Fee NOS</t>
  </si>
  <si>
    <t>FEW67</t>
  </si>
  <si>
    <t>CTR32</t>
  </si>
  <si>
    <t>Freight Collection</t>
  </si>
  <si>
    <t>Freight Collect Surcharge (Collection Fee)</t>
  </si>
  <si>
    <t>DIS02</t>
  </si>
  <si>
    <t xml:space="preserve">Freight Collection </t>
  </si>
  <si>
    <t>Container Inspection Fee/Survey Fee</t>
  </si>
  <si>
    <t>Rate Restoration Initiative 7</t>
  </si>
  <si>
    <t>Rate Restoration Initiative 8</t>
  </si>
  <si>
    <t>RRI7</t>
  </si>
  <si>
    <t>RRI8</t>
  </si>
  <si>
    <t>RRI07</t>
  </si>
  <si>
    <t>RRI08</t>
  </si>
  <si>
    <t>Export BL Documentation Fee - Brazil only</t>
  </si>
  <si>
    <t>Currency Adjustment Factor</t>
  </si>
  <si>
    <t>ACS Export</t>
  </si>
  <si>
    <t>Delivery Order Fee - Special Requirement, Carrier</t>
  </si>
  <si>
    <t>Store door delivery service includes one round trip dray to Merchant's facility (door). Drop and Pull (Drop and Pick) service may be provided in accordance with Carrier's governing tariff. - In the event an uneven flow of full containers to Merchant's facility prevents an empty-container match back, the subsequent return of empty containers is for the Merchant's account.</t>
  </si>
  <si>
    <t>Export Documentation Fees - Carrier</t>
  </si>
  <si>
    <t>Emergency Terminal Congestion Surcharge / Emergency Port Surcharge</t>
  </si>
  <si>
    <t>Forwarding Agent Commission</t>
  </si>
  <si>
    <t>Ghana Freight Tax</t>
  </si>
  <si>
    <t>General Rate Increase</t>
  </si>
  <si>
    <t>Harbor Dues / Port Dues</t>
  </si>
  <si>
    <t>Hazardous Fees (Ocean)</t>
  </si>
  <si>
    <t xml:space="preserve">Intermodal Door Precarriage Additional for </t>
  </si>
  <si>
    <t>Import Documentation / BL fee - Carrier</t>
  </si>
  <si>
    <t>Oncarriage Inland Fuel Charge</t>
  </si>
  <si>
    <t xml:space="preserve">Precarriage Inland Fuel Charge </t>
  </si>
  <si>
    <t>Lift-On Lift-Off Charges Destination</t>
  </si>
  <si>
    <t>Lift-On Lift-Off Charges Origin</t>
  </si>
  <si>
    <t>On-Carriage Haulage</t>
  </si>
  <si>
    <t>On-Carriage to Ramp</t>
  </si>
  <si>
    <t>Pre-Carriage to Ramp</t>
  </si>
  <si>
    <t>Peak Season</t>
  </si>
  <si>
    <t>Peak Season Surcharge 2</t>
  </si>
  <si>
    <t>River Dues and Duties</t>
  </si>
  <si>
    <t>Origin Terminal Security Charge</t>
  </si>
  <si>
    <t>Terminal Fees, Not Otherwise Specified</t>
  </si>
  <si>
    <t>Tri-Axle / Super Chassis Oncarriage Surcharge</t>
  </si>
  <si>
    <t>Tri-Axle / Super Chassis Precarriage Surcharge</t>
  </si>
  <si>
    <t>Scanning by Customs, incl other examination charges</t>
  </si>
  <si>
    <t>Scanning by Customs, incl other examinations, carrier</t>
  </si>
  <si>
    <t>X-Ray, Carrier</t>
  </si>
  <si>
    <t>Inland Oncarriage Fuel Charge</t>
  </si>
  <si>
    <t>Inland Precarriage Fuel Charge</t>
  </si>
  <si>
    <t>Hazardous Fees</t>
  </si>
  <si>
    <t>Charles A. Gender</t>
  </si>
  <si>
    <t>RRI9</t>
  </si>
  <si>
    <t>Rate Restoration Initiative 9</t>
  </si>
  <si>
    <t>RRI09</t>
  </si>
  <si>
    <t>RRI10</t>
  </si>
  <si>
    <t>RRI11</t>
  </si>
  <si>
    <t>Rate Restoration Initiative 10</t>
  </si>
  <si>
    <t>Rate Restoration Initiative 11</t>
  </si>
  <si>
    <t>Signature on File / Bond Rider</t>
  </si>
  <si>
    <t>Where mode = CY, the port listed in the POL/POD column is a placeholder used for internal systems purposes only.  The actual POL/POD will be the place of receipt and transshipment locations will vary depending on</t>
  </si>
  <si>
    <t>the feeder service used without impacting the rate</t>
  </si>
  <si>
    <t>Demurrage - Port (In US ONLY)</t>
  </si>
  <si>
    <t>Demurrage - Rail (In US ONLY)</t>
  </si>
  <si>
    <t>Demurrage (NOT in US)</t>
  </si>
  <si>
    <t>FREE TIME TARIFF TYPE - US (Import Tabs)</t>
  </si>
  <si>
    <t>FREE TIME TARIFF TYPE - US (Export Tabs)</t>
  </si>
  <si>
    <t>OC Multistop</t>
  </si>
  <si>
    <t>Custom clearance dest</t>
  </si>
  <si>
    <t>Custom clearance origin</t>
  </si>
  <si>
    <t>CAR52</t>
  </si>
  <si>
    <t>CUS18</t>
  </si>
  <si>
    <t>CUS17</t>
  </si>
  <si>
    <t>OC Multi Stop</t>
  </si>
  <si>
    <t>On Carriage Multistop</t>
  </si>
  <si>
    <t>Custom clearance destination</t>
  </si>
  <si>
    <t>Local Port Charges Origin</t>
  </si>
  <si>
    <t>LPC01</t>
  </si>
  <si>
    <t>Local Port Charges Destination</t>
  </si>
  <si>
    <t>PSW</t>
  </si>
  <si>
    <t>PNW</t>
  </si>
  <si>
    <t>GC</t>
  </si>
  <si>
    <t>Houston, Mobile, New Orleans</t>
  </si>
  <si>
    <t>Xiamen, Kaohsiung, Hong Kong, Yantian</t>
  </si>
  <si>
    <t>Seattle, Tacoma</t>
  </si>
  <si>
    <t>Precarriage Barge</t>
  </si>
  <si>
    <t>Oncarriage Barge</t>
  </si>
  <si>
    <t>PreCarriage Barge - Congestion</t>
  </si>
  <si>
    <t>OnCarriage Barge - Congestion</t>
  </si>
  <si>
    <t>PreCarriage Barge</t>
  </si>
  <si>
    <t>OnCarriage Barge</t>
  </si>
  <si>
    <t>PC Multi Stop</t>
  </si>
  <si>
    <t>Pre Carriage Multistop</t>
  </si>
  <si>
    <t>CAR02</t>
  </si>
  <si>
    <t>PC Multistop</t>
  </si>
  <si>
    <t>PSS3</t>
  </si>
  <si>
    <t>Peak Season Surcharge 3</t>
  </si>
  <si>
    <t>PSS03</t>
  </si>
  <si>
    <t>TG</t>
  </si>
  <si>
    <t>RC</t>
  </si>
  <si>
    <t>TH</t>
  </si>
  <si>
    <t>CAR46</t>
  </si>
  <si>
    <t>CAR96</t>
  </si>
  <si>
    <t>Pre-Carriage Emergency surcharge</t>
  </si>
  <si>
    <t>Pre-Carriage Emergency Intermodal Surcharge</t>
  </si>
  <si>
    <t>On-Carriage Emergency Intermodal Surcharge</t>
  </si>
  <si>
    <t xml:space="preserve">PreCarriage Emergency Intermodal </t>
  </si>
  <si>
    <t>OnCarriage Emergency Intermodal</t>
  </si>
  <si>
    <t>Term Gate In</t>
  </si>
  <si>
    <t>Terminal Gate In Fee</t>
  </si>
  <si>
    <t>Bunker Recovery Charge</t>
  </si>
  <si>
    <t>Pre-Carriage Emergency Inland Fuel Surcharge</t>
  </si>
  <si>
    <t>CAR47</t>
  </si>
  <si>
    <t>On-Carriage Emergency Inland Fuel Surcharge</t>
  </si>
  <si>
    <t>CAR97</t>
  </si>
  <si>
    <t>O/C EIFS</t>
  </si>
  <si>
    <t>P/C EIFS</t>
  </si>
  <si>
    <t>P/C Haulage</t>
  </si>
  <si>
    <t>Pre-Carriage Haulage</t>
  </si>
  <si>
    <t>CV Serenity 1</t>
  </si>
  <si>
    <t>Cargo Value Serenity 1</t>
  </si>
  <si>
    <t>CVS01</t>
  </si>
  <si>
    <t>CV Serenity 2</t>
  </si>
  <si>
    <t>CV Serenity 3</t>
  </si>
  <si>
    <t>CV Serenity Personal</t>
  </si>
  <si>
    <t>Cargo Value Serenity 2</t>
  </si>
  <si>
    <t>Cargo Value Serenity 3</t>
  </si>
  <si>
    <t>Cargo Value Serenity Personalized</t>
  </si>
  <si>
    <t>CVS02</t>
  </si>
  <si>
    <t>CVS03</t>
  </si>
  <si>
    <t>CVS00</t>
  </si>
  <si>
    <t>DTC00</t>
  </si>
  <si>
    <t>Doc Amendment Fee</t>
  </si>
  <si>
    <t>Documentation Amendment Fee</t>
  </si>
  <si>
    <t>EIS Origin</t>
  </si>
  <si>
    <t>EIS Destination</t>
  </si>
  <si>
    <t>Equipment Imbalance Surcharge at Origin</t>
  </si>
  <si>
    <t>Equipment Imbalance Surcharge at Destination</t>
  </si>
  <si>
    <t>ERS05</t>
  </si>
  <si>
    <t>EIS Dest</t>
  </si>
  <si>
    <t>EIS Org</t>
  </si>
  <si>
    <t>On-Carriage Emergency Surcharge</t>
  </si>
  <si>
    <t>Damage Container Risk</t>
  </si>
  <si>
    <t>Damage to Container Risk charge</t>
  </si>
  <si>
    <t>Driver Detention Fee Pre/c</t>
  </si>
  <si>
    <t>Driver Detention Fee at Origin Waiting Hrs</t>
  </si>
  <si>
    <t>CAR03</t>
  </si>
  <si>
    <t>Driver Detention Pre/C</t>
  </si>
  <si>
    <t>Driver Detention Fee On/c</t>
  </si>
  <si>
    <t>Driver Detention Fee at Destination Waiting Hrs</t>
  </si>
  <si>
    <t>CAR53</t>
  </si>
  <si>
    <t>Driver Detention On/C</t>
  </si>
  <si>
    <t>Expedited Port Release</t>
  </si>
  <si>
    <t>GUA09</t>
  </si>
  <si>
    <t>Manual Booking Fee</t>
  </si>
  <si>
    <t>DA030</t>
  </si>
  <si>
    <t>Chassis Admin Fee On/C</t>
  </si>
  <si>
    <t>CAR63</t>
  </si>
  <si>
    <t>Chassis Administration Fee On-Carriage</t>
  </si>
  <si>
    <t>O/C Exp Rail</t>
  </si>
  <si>
    <t>On-Carriage Expedited Rail</t>
  </si>
  <si>
    <t>CAR84</t>
  </si>
  <si>
    <t>Extra Risk Surcharge (Destination)</t>
  </si>
  <si>
    <t>Extra Risk Surcharge (Origin)</t>
  </si>
  <si>
    <t>Extra Risk (Destination)</t>
  </si>
  <si>
    <t>Extra Risk (Origin)</t>
  </si>
  <si>
    <t>Port Dues Dest</t>
  </si>
  <si>
    <t>Port Dues Destination</t>
  </si>
  <si>
    <t>Port Dues Orig</t>
  </si>
  <si>
    <t>Port Dues Origin</t>
  </si>
  <si>
    <t>POR52</t>
  </si>
  <si>
    <t>Detention Admin Fee</t>
  </si>
  <si>
    <t>Detention Administration Fee</t>
  </si>
  <si>
    <t>DA035</t>
  </si>
  <si>
    <t>Carrier Roll Fee</t>
  </si>
  <si>
    <t>FEE18</t>
  </si>
  <si>
    <t>Refer to Boiler Plate for additional rate terms and conditions if any.</t>
  </si>
  <si>
    <t>Pursuant to the attached Excel document and/or the following revisions:</t>
  </si>
  <si>
    <t>PSS4</t>
  </si>
  <si>
    <t>Peak Season Surcharge 4</t>
  </si>
  <si>
    <t>PSS04</t>
  </si>
  <si>
    <t>Merchant Name:</t>
  </si>
  <si>
    <t>Term 4                                                                                         MQC:</t>
  </si>
  <si>
    <t>Term 8                                                         Contract Effective Date:</t>
  </si>
  <si>
    <t>Term 8                                                       Contract Expiration Date:</t>
  </si>
  <si>
    <t xml:space="preserve">Term 2                                                                           Merchant Name: </t>
  </si>
  <si>
    <t>TERM 6</t>
  </si>
  <si>
    <t>TERM 3</t>
  </si>
  <si>
    <t>IN WITNESS WHEREOF, THE PARTIES HERETO HAVE EXECUTED THIS AMENDMENT  TO THE SERVICE CONTRACT, WHICH SHALL BECOME EFFECTIVE AS OF THE DATE OF FILING WITH THE FEDERAL MARITIME COMMISSION.</t>
  </si>
  <si>
    <t>(VAS) Serenity Container Guarantee Origin</t>
  </si>
  <si>
    <t>DTC03</t>
  </si>
  <si>
    <t>DTC04</t>
  </si>
  <si>
    <t>(VAS) Serenity Container Guarantee Destination</t>
  </si>
  <si>
    <t>Serenity Cont Guarantee Destination</t>
  </si>
  <si>
    <t>Serenity Cont Guarantee Origin</t>
  </si>
  <si>
    <t>Panama Canal Adj Factor</t>
  </si>
  <si>
    <t>CAN20</t>
  </si>
  <si>
    <t>Priority Inland Service</t>
  </si>
  <si>
    <t>Priority Inland Service (VAS)</t>
  </si>
  <si>
    <t>GUA10</t>
  </si>
  <si>
    <t>CTR Maintenance Dest</t>
  </si>
  <si>
    <t>Container Maintenance Charge Destination</t>
  </si>
  <si>
    <t>CTR34</t>
  </si>
  <si>
    <t>Container Maintenance Charge Origin</t>
  </si>
  <si>
    <t>CTR Maintenance Orig</t>
  </si>
  <si>
    <t>Reefer Pharma PTI</t>
  </si>
  <si>
    <t>FRT14</t>
  </si>
  <si>
    <t>SEAPRIORITY GET</t>
  </si>
  <si>
    <t>Bio Security Fee - HI</t>
  </si>
  <si>
    <t>Bio Security Facilitation Fee - HI</t>
  </si>
  <si>
    <t>SUR57</t>
  </si>
  <si>
    <t>Bio Security Fee - NZ</t>
  </si>
  <si>
    <t>Bio Security Facilitation Fee - NZ</t>
  </si>
  <si>
    <t>The individual signing this Amendment on behalf of the Merchant represents and warrants that he or she is empowered and duly authorized to bind the Merchant to this Amendment according to its terms.</t>
  </si>
  <si>
    <t>CV Serenity 1 Collect</t>
  </si>
  <si>
    <t>CV Serenity 2 Collect</t>
  </si>
  <si>
    <t>CV Serenity 3 Collect</t>
  </si>
  <si>
    <t>CV Serenity Personal Collect</t>
  </si>
  <si>
    <t>Cargo Value Serenity 1 Collect</t>
  </si>
  <si>
    <t>Cargo Value Serenity 2 Collect</t>
  </si>
  <si>
    <t>Cargo Value Serenity 3 Collect</t>
  </si>
  <si>
    <t>Cargo Value Serenity Personalized Collect</t>
  </si>
  <si>
    <t>Local Port Charge Dest Sanitary Fee</t>
  </si>
  <si>
    <t>Local Port Charge Destination Sanitary Fee</t>
  </si>
  <si>
    <t>Local Port Charge Orig Sanitary Fee</t>
  </si>
  <si>
    <t>Local Port Charge Origin Sanitary Fee</t>
  </si>
  <si>
    <t>PSS5</t>
  </si>
  <si>
    <t>Peak Season Surcharge 5</t>
  </si>
  <si>
    <t>PSS05</t>
  </si>
  <si>
    <t>Premium Customer Service Dest</t>
  </si>
  <si>
    <t>Premium Customer Service Destination</t>
  </si>
  <si>
    <t>Premium Customer Service Origin</t>
  </si>
  <si>
    <t>Precarriage Congestion</t>
  </si>
  <si>
    <t>PreCarriage Congestion</t>
  </si>
  <si>
    <t>CAR31</t>
  </si>
  <si>
    <t>ENV04</t>
  </si>
  <si>
    <t>ENV02</t>
  </si>
  <si>
    <t>ENV03</t>
  </si>
  <si>
    <t>ENV00</t>
  </si>
  <si>
    <t>Fumigation</t>
  </si>
  <si>
    <t>CTR40</t>
  </si>
  <si>
    <t>Oncarriage Congestion</t>
  </si>
  <si>
    <t>OnCarriage Congestion</t>
  </si>
  <si>
    <t>CAR81</t>
  </si>
  <si>
    <t>Export Seal Fee</t>
  </si>
  <si>
    <t>Sr. Director, Bids and Contracting</t>
  </si>
  <si>
    <t>Brazil Exp Doc Fee</t>
  </si>
  <si>
    <t>Brazil Imp Doc Fee</t>
  </si>
  <si>
    <t>Import BL Documentation Fee - Brazil only</t>
  </si>
  <si>
    <t>DA044</t>
  </si>
  <si>
    <t>DA012</t>
  </si>
  <si>
    <t>DA001</t>
  </si>
  <si>
    <t>DA002</t>
  </si>
  <si>
    <t>Term Gate Out</t>
  </si>
  <si>
    <t>Terminal Gate Out Fee</t>
  </si>
  <si>
    <t>FEW70</t>
  </si>
  <si>
    <t>Container Cleaning Dest</t>
  </si>
  <si>
    <t>Container Cleaning Surcharge Destination</t>
  </si>
  <si>
    <t>Container Cleaning Orig</t>
  </si>
  <si>
    <t>Container Cleaning Surcharge Origin</t>
  </si>
  <si>
    <t>CTR66</t>
  </si>
  <si>
    <t>Container Grade Service</t>
  </si>
  <si>
    <t>CTR39</t>
  </si>
  <si>
    <t>HW</t>
  </si>
  <si>
    <t>LAX-LGB</t>
  </si>
  <si>
    <t>Yantian, Hong Kong, Shanghai, Ningbo, Xiamen, Kaohsiung, Pusan</t>
  </si>
  <si>
    <t>Weight Charge</t>
  </si>
  <si>
    <t>EQ019</t>
  </si>
  <si>
    <t>Port Access Fee Origin</t>
  </si>
  <si>
    <t>Port Access Fee Destination</t>
  </si>
  <si>
    <t>POR54</t>
  </si>
  <si>
    <t>Purchasing Power Rebate</t>
  </si>
  <si>
    <t>REB02</t>
  </si>
  <si>
    <t>Terminal Yard Moves</t>
  </si>
  <si>
    <t>TY001</t>
  </si>
  <si>
    <t>Term Weighing Origin</t>
  </si>
  <si>
    <t>Term Weighing Destination</t>
  </si>
  <si>
    <t>Terminal Weighing Origin</t>
  </si>
  <si>
    <t>Terminal Weighing Destination</t>
  </si>
  <si>
    <t>WEI10</t>
  </si>
  <si>
    <t>WEI20</t>
  </si>
  <si>
    <t>Serenity Ctr Guarantee Premium Dest</t>
  </si>
  <si>
    <t>Serenity Container Guarantee Premium at destination</t>
  </si>
  <si>
    <t>DTC08</t>
  </si>
  <si>
    <t>Serenity Ctr Guarantee Premium Orig</t>
  </si>
  <si>
    <t>Serenity Container Guarantee Premium at origin</t>
  </si>
  <si>
    <t>DTC07</t>
  </si>
  <si>
    <t>Mix Bio-Fuel</t>
  </si>
  <si>
    <t>ENV06</t>
  </si>
  <si>
    <t>Smart Dry Container</t>
  </si>
  <si>
    <t>FRT17</t>
  </si>
  <si>
    <t>BP PNW</t>
  </si>
  <si>
    <t>BP NYC</t>
  </si>
  <si>
    <t>BP GC</t>
  </si>
  <si>
    <t>BP BAL</t>
  </si>
  <si>
    <t>BP BOS</t>
  </si>
  <si>
    <t>BP CHS</t>
  </si>
  <si>
    <t>BP MIA</t>
  </si>
  <si>
    <t>Ningbo, Qingdao, Shanghai</t>
  </si>
  <si>
    <t>Bar Lock Security Device</t>
  </si>
  <si>
    <t>SEA07</t>
  </si>
  <si>
    <t>Biofuel +</t>
  </si>
  <si>
    <t>Mix-Biomethane</t>
  </si>
  <si>
    <t>Mix-Biomethane+Carbon Offset</t>
  </si>
  <si>
    <t>Carbon Offset</t>
  </si>
  <si>
    <t>ShipFin</t>
  </si>
  <si>
    <t>ShipFin Extended Credit</t>
  </si>
  <si>
    <t>FIT01</t>
  </si>
  <si>
    <t>Smart Reefer Container</t>
  </si>
  <si>
    <t>RCV01</t>
  </si>
  <si>
    <t>O/C Sealing GPS</t>
  </si>
  <si>
    <t>On Carriage Sealing GPS additional</t>
  </si>
  <si>
    <t>CAR98</t>
  </si>
  <si>
    <t>P/C Sealing GPS</t>
  </si>
  <si>
    <t>Pre Carriage Sealing GPS additional</t>
  </si>
  <si>
    <t>CAR48</t>
  </si>
  <si>
    <t>FRT64</t>
  </si>
  <si>
    <t>DA047</t>
  </si>
  <si>
    <t>DA046</t>
  </si>
  <si>
    <t>EU ETS</t>
  </si>
  <si>
    <t>European Union Emissions Trading Scheme</t>
  </si>
  <si>
    <t>ETS00</t>
  </si>
  <si>
    <t>Red Sea Surcharge</t>
  </si>
  <si>
    <t>FRT41</t>
  </si>
  <si>
    <t>Contingency Charge</t>
  </si>
  <si>
    <t>FRT40</t>
  </si>
  <si>
    <t>PSS6</t>
  </si>
  <si>
    <t>Peak Season Surcharge 6</t>
  </si>
  <si>
    <t>PSS06</t>
  </si>
  <si>
    <t>PSS7</t>
  </si>
  <si>
    <t>Peak Season Surcharge 7</t>
  </si>
  <si>
    <t>PSS07</t>
  </si>
  <si>
    <t>1b)</t>
  </si>
  <si>
    <t>FAK exclusion as per CMDU tariff 043, Rule 002 Application of Rates and Charges</t>
  </si>
  <si>
    <t>FAK exclusion as per CMDU tariff 029, Rule 002 Application of Rates and Charges</t>
  </si>
  <si>
    <t>NMSA</t>
  </si>
  <si>
    <t>National Maritime Safety Surcharge</t>
  </si>
  <si>
    <t>PNG01</t>
  </si>
  <si>
    <t>Tax Port Dest</t>
  </si>
  <si>
    <t>Taxes at port/Country of destination</t>
  </si>
  <si>
    <t>TAX33</t>
  </si>
  <si>
    <t>41                                                                           Contact Person:</t>
  </si>
  <si>
    <t>V41</t>
  </si>
  <si>
    <t>PSS8</t>
  </si>
  <si>
    <t>Peak Season Surcharge 8</t>
  </si>
  <si>
    <t>PSS08</t>
  </si>
  <si>
    <t>Yantian, Shanghai, Ningbo, Xiamen, Kaohsiung, Qingdao, Vung Tau, Taipei, Singapore, Nansha, Tianjinxingang, Port Kelang, Laem Chabang, Pusan, Haiphong</t>
  </si>
  <si>
    <t>Busan, Hong Kong, Ningbo, Vung Tau, Port Kelang, Qingdao, Shanghai, Singapore, Xiamen, Yantian, Kaohsiung, Laem Chabang</t>
  </si>
  <si>
    <t>BP ORF</t>
  </si>
  <si>
    <t>BP SAV</t>
  </si>
  <si>
    <t>Busan, Shanghai, Ningbo, Shekou, Singapore, Vung Tau</t>
  </si>
  <si>
    <t>Busan, Hong Kong, Ningbo, Vung Tau, Port Kelang, Qingdao, Shanghai, Singapore, Xiamen, Yantian, Kaohsiung, Haiphong, Yokohama</t>
  </si>
  <si>
    <t>Busan, Hong Kong, Ningbo, Vung Tau, Port Kelang, Qingdao, Shanghai, Singapore, Xiamen, Yantian, Kaohsiung, Haiphong, Yokohama, Laem Chabang</t>
  </si>
  <si>
    <t>Busan, Hong Kong, Ningbo, Vung Tau, Port Kelang, Qingdao, Shanghai, Singapore, Xiamen, Yantian , Haiphong, Laem Chabang, Yokohama</t>
  </si>
  <si>
    <t>Busan, Yantian, Shanghai, Ningbo, Haiphong, Singapore, Yokohama</t>
  </si>
  <si>
    <t>1c)</t>
  </si>
  <si>
    <t>24-3283</t>
  </si>
  <si>
    <t>FASHION ACCESSORIES SHIPPERS ASSOCIATION, INC DBA GEMINI SHIPPERS ASSOCIATION</t>
  </si>
  <si>
    <t>0000728063</t>
  </si>
  <si>
    <t>Ken O’Brien</t>
  </si>
  <si>
    <t>President</t>
  </si>
  <si>
    <t>137 W 25th Street, 3rd Floor</t>
  </si>
  <si>
    <t>New York, NY 10001</t>
  </si>
  <si>
    <t>212-947-3424</t>
  </si>
  <si>
    <t>kobrien@geminishippers.com; ablocker@geminishippers.com; contracts@geminishippers.com; rmoore@geminishippers.com; nuchrin@geminishippers.com</t>
  </si>
  <si>
    <t xml:space="preserve">Nancy Toma </t>
  </si>
  <si>
    <t>usa.insalesner@usa.cma-cgm.com; usa.nfang@usa.cma-cgm.com</t>
  </si>
  <si>
    <t>To open the embedded Word document please use the following steps.
1.  Right click on the embedded file
2.  Select Document Object
3.  Click Open</t>
  </si>
  <si>
    <t>USD</t>
  </si>
  <si>
    <t>CN</t>
  </si>
  <si>
    <t xml:space="preserve">CN </t>
  </si>
  <si>
    <t>ID</t>
  </si>
  <si>
    <t xml:space="preserve">ID </t>
  </si>
  <si>
    <t>JP</t>
  </si>
  <si>
    <t xml:space="preserve">JP </t>
  </si>
  <si>
    <t xml:space="preserve">KH </t>
  </si>
  <si>
    <t>MM</t>
  </si>
  <si>
    <t xml:space="preserve">MO </t>
  </si>
  <si>
    <t>MY</t>
  </si>
  <si>
    <t xml:space="preserve">PH </t>
  </si>
  <si>
    <t xml:space="preserve">TW </t>
  </si>
  <si>
    <t xml:space="preserve">VN </t>
  </si>
  <si>
    <t>Anqing</t>
  </si>
  <si>
    <t>Beijiao</t>
  </si>
  <si>
    <t>Changsha</t>
  </si>
  <si>
    <t>Changshu</t>
  </si>
  <si>
    <t>Changzhou</t>
  </si>
  <si>
    <t>Chengdu</t>
  </si>
  <si>
    <t>Chongqing</t>
  </si>
  <si>
    <t>Doumen</t>
  </si>
  <si>
    <t>Fuzhou</t>
  </si>
  <si>
    <t>Gaolan</t>
  </si>
  <si>
    <t>Gaoming</t>
  </si>
  <si>
    <t>Haikou</t>
  </si>
  <si>
    <t>Huangpu</t>
  </si>
  <si>
    <t>Huangshi</t>
  </si>
  <si>
    <t>Jiangmen</t>
  </si>
  <si>
    <t>Jiangyin</t>
  </si>
  <si>
    <t>Jingzhou</t>
  </si>
  <si>
    <t>Jiujiang</t>
  </si>
  <si>
    <t>Lianyungang</t>
  </si>
  <si>
    <t>Maanshan</t>
  </si>
  <si>
    <t>Mafang</t>
  </si>
  <si>
    <t>Nanchang</t>
  </si>
  <si>
    <t>Nanjing</t>
  </si>
  <si>
    <t>Nantong</t>
  </si>
  <si>
    <t>Qingdao</t>
  </si>
  <si>
    <t>Qinzhou</t>
  </si>
  <si>
    <t>Rongqi</t>
  </si>
  <si>
    <t>Shantou</t>
  </si>
  <si>
    <t>Shunde</t>
  </si>
  <si>
    <t>Taizhou</t>
  </si>
  <si>
    <t>TianjinXingang</t>
  </si>
  <si>
    <t>Wenzhou</t>
  </si>
  <si>
    <t>Wuhan</t>
  </si>
  <si>
    <t>Wuhu</t>
  </si>
  <si>
    <t>Xiaolan</t>
  </si>
  <si>
    <t>Xinhui</t>
  </si>
  <si>
    <t>Yantai</t>
  </si>
  <si>
    <t>Yichang</t>
  </si>
  <si>
    <t>Yueyang</t>
  </si>
  <si>
    <t>Zhangjiagang</t>
  </si>
  <si>
    <t>Zhanjiang</t>
  </si>
  <si>
    <t>Zhaoqing</t>
  </si>
  <si>
    <t>Zhapu</t>
  </si>
  <si>
    <t>Zhenjiang</t>
  </si>
  <si>
    <t>Zhongshan</t>
  </si>
  <si>
    <t>Zhuhai</t>
  </si>
  <si>
    <t>Dalian</t>
  </si>
  <si>
    <t>Belawan</t>
  </si>
  <si>
    <t>Makassar</t>
  </si>
  <si>
    <t>Panjang</t>
  </si>
  <si>
    <t>Semarang</t>
  </si>
  <si>
    <t>Jakarta</t>
  </si>
  <si>
    <t>Surabaya</t>
  </si>
  <si>
    <t>Yokohama</t>
  </si>
  <si>
    <t>Tokyo</t>
  </si>
  <si>
    <t>Phnom Penh</t>
  </si>
  <si>
    <t>Sihanoukville</t>
  </si>
  <si>
    <t>Yangon</t>
  </si>
  <si>
    <t>Macau</t>
  </si>
  <si>
    <t>Pasir Gudang</t>
  </si>
  <si>
    <t>Penang</t>
  </si>
  <si>
    <t>Tanjung Pelepas</t>
  </si>
  <si>
    <t>Cagayan de Oro</t>
  </si>
  <si>
    <t>Cebu</t>
  </si>
  <si>
    <t>Davao</t>
  </si>
  <si>
    <t>Manila</t>
  </si>
  <si>
    <t>Subic Bay</t>
  </si>
  <si>
    <t>Bangkok</t>
  </si>
  <si>
    <t>Lat Krabang</t>
  </si>
  <si>
    <t>Keelung</t>
  </si>
  <si>
    <t>Taichung</t>
  </si>
  <si>
    <t>Taoyuan</t>
  </si>
  <si>
    <t>Da Nang</t>
  </si>
  <si>
    <t>Ho Chi Minh City</t>
  </si>
  <si>
    <t>Qui Nhon</t>
  </si>
  <si>
    <t xml:space="preserve">Shanghai </t>
  </si>
  <si>
    <t xml:space="preserve">Hong Kong </t>
  </si>
  <si>
    <t xml:space="preserve">Yantian </t>
  </si>
  <si>
    <t>Xiamen</t>
  </si>
  <si>
    <t xml:space="preserve">Pusan </t>
  </si>
  <si>
    <t xml:space="preserve">Ningbo </t>
  </si>
  <si>
    <t xml:space="preserve">Singapore </t>
  </si>
  <si>
    <t xml:space="preserve">Laem Chabang </t>
  </si>
  <si>
    <t xml:space="preserve">Kaohsiung </t>
  </si>
  <si>
    <t>Taipei</t>
  </si>
  <si>
    <t xml:space="preserve">Vung Tau </t>
  </si>
  <si>
    <t>BD</t>
  </si>
  <si>
    <t>KH</t>
  </si>
  <si>
    <t>PH</t>
  </si>
  <si>
    <t>Chittagong</t>
  </si>
  <si>
    <t>Fuqing</t>
  </si>
  <si>
    <t>Maoming</t>
  </si>
  <si>
    <t>Nanhai</t>
  </si>
  <si>
    <t>Nansha</t>
  </si>
  <si>
    <t>Sanshui</t>
  </si>
  <si>
    <t>Batam</t>
  </si>
  <si>
    <t>Hakata</t>
  </si>
  <si>
    <t>Hiroshima</t>
  </si>
  <si>
    <t>Moji</t>
  </si>
  <si>
    <t>Nagoya</t>
  </si>
  <si>
    <t>Osaka</t>
  </si>
  <si>
    <t>Shimizu</t>
  </si>
  <si>
    <t>PASIR GUDANG</t>
  </si>
  <si>
    <t>Songkhla</t>
  </si>
  <si>
    <t xml:space="preserve">Ho Chi Minh City </t>
  </si>
  <si>
    <t xml:space="preserve">Busan </t>
  </si>
  <si>
    <t xml:space="preserve">Xiamen </t>
  </si>
  <si>
    <t>WC</t>
  </si>
  <si>
    <t>Los Angeles, Long Beach, Oakland, Seattle, Tacoma</t>
  </si>
  <si>
    <t>Chicago, IL</t>
  </si>
  <si>
    <t xml:space="preserve">Columbus, OH </t>
  </si>
  <si>
    <t>Dallas, TX</t>
  </si>
  <si>
    <t xml:space="preserve">Omaha, NE </t>
  </si>
  <si>
    <t>Seattle</t>
  </si>
  <si>
    <t>CBP WC</t>
  </si>
  <si>
    <t>1,2,3,4</t>
  </si>
  <si>
    <t>Colombo</t>
  </si>
  <si>
    <t>PSS WILL APPLY IN AN AMOUNT TO BE MUTUALLY AGREED.</t>
  </si>
  <si>
    <t>US</t>
  </si>
  <si>
    <t>New York</t>
  </si>
  <si>
    <t>Norfolk</t>
  </si>
  <si>
    <t>Savannah</t>
  </si>
  <si>
    <t>Charleston</t>
  </si>
  <si>
    <t>0007309744</t>
  </si>
  <si>
    <t>WORLD COPPERSMITH INC</t>
  </si>
  <si>
    <t>3500 VICKSBURG LN 364</t>
  </si>
  <si>
    <t>Plymouth</t>
  </si>
  <si>
    <t>MN 55447</t>
  </si>
  <si>
    <t>0005335135</t>
  </si>
  <si>
    <t>7 DAY FURNITURE</t>
  </si>
  <si>
    <t>4911 SOUTH 72ND ST</t>
  </si>
  <si>
    <t>OMAHA</t>
  </si>
  <si>
    <t>NE 68127</t>
  </si>
  <si>
    <t>0005349051</t>
  </si>
  <si>
    <t>ACCESSORY INNOVATIONS</t>
  </si>
  <si>
    <t>34 WEST 33RD STREET, SUITE 600</t>
  </si>
  <si>
    <t>NEW YORK</t>
  </si>
  <si>
    <t>NY 10001</t>
  </si>
  <si>
    <t>0003485848</t>
  </si>
  <si>
    <t>ACCO BRANDS USA, LLC</t>
  </si>
  <si>
    <t>FOUR CORPORATE DRIVE</t>
  </si>
  <si>
    <t>LAKE ZURICH</t>
  </si>
  <si>
    <t>NY 10018</t>
  </si>
  <si>
    <t>USA</t>
  </si>
  <si>
    <t>0006150094</t>
  </si>
  <si>
    <t>AMERICAN DAR INC</t>
  </si>
  <si>
    <t>7400 S LOOMIS BLVD</t>
  </si>
  <si>
    <t>CHICAGO</t>
  </si>
  <si>
    <t>0001349244</t>
  </si>
  <si>
    <t>AMERICAN GREETINGS</t>
  </si>
  <si>
    <t>ONE AMERICAN ROAD</t>
  </si>
  <si>
    <t>CLEVELAND</t>
  </si>
  <si>
    <t>0006257502</t>
  </si>
  <si>
    <t>ANAHEIM MANUFACTURING</t>
  </si>
  <si>
    <t>25300 AL MOEN DRIVE</t>
  </si>
  <si>
    <t>NORTH OLMSTED</t>
  </si>
  <si>
    <t>IL 60047</t>
  </si>
  <si>
    <t>EDISON</t>
  </si>
  <si>
    <t>0004387513</t>
  </si>
  <si>
    <t>As Colour Ltd</t>
  </si>
  <si>
    <t>84 CENTRAL PARK DRIVE</t>
  </si>
  <si>
    <t>Auckland</t>
  </si>
  <si>
    <t>NZ</t>
  </si>
  <si>
    <t>0005326845</t>
  </si>
  <si>
    <t>BALLET GROUP INC</t>
  </si>
  <si>
    <t>3 EMPIRE BLVD</t>
  </si>
  <si>
    <t>HACKENSACK</t>
  </si>
  <si>
    <t>NJ 07606</t>
  </si>
  <si>
    <t>NY</t>
  </si>
  <si>
    <t>0001054652</t>
  </si>
  <si>
    <t>BAUM BROS IMPORTS INC</t>
  </si>
  <si>
    <t>350 FIFTH AVENUE</t>
  </si>
  <si>
    <t>NY 10118</t>
  </si>
  <si>
    <t>CHINA</t>
  </si>
  <si>
    <t>MINNEAPOLIS</t>
  </si>
  <si>
    <t>BOONE</t>
  </si>
  <si>
    <t>0006375417</t>
  </si>
  <si>
    <t>CHARLES KOMAR &amp; SONS CANADA ULC000</t>
  </si>
  <si>
    <t>UNIT 3 6155 BELGRAVE RD</t>
  </si>
  <si>
    <t>ON</t>
  </si>
  <si>
    <t>MISSISSAUGA</t>
  </si>
  <si>
    <t>CANADA</t>
  </si>
  <si>
    <t>0005314341</t>
  </si>
  <si>
    <t>Charles Komar and Sons, Inc</t>
  </si>
  <si>
    <t>90 Hudson Street</t>
  </si>
  <si>
    <t>Jersey City</t>
  </si>
  <si>
    <t>NJ 07302</t>
  </si>
  <si>
    <t>0004175870</t>
  </si>
  <si>
    <t>COLE HAAN</t>
  </si>
  <si>
    <t>150 OCEAN ROAD</t>
  </si>
  <si>
    <t>NEW HAMPSHIRE</t>
  </si>
  <si>
    <t>NH 03840</t>
  </si>
  <si>
    <t>3 WEST 35TH STREET 5TH FLOOR</t>
  </si>
  <si>
    <t>0005062973</t>
  </si>
  <si>
    <t>Crest Mills / JBL Trading</t>
  </si>
  <si>
    <t>3 West 35th Street 5th Floors</t>
  </si>
  <si>
    <t>0005327361</t>
  </si>
  <si>
    <t>Crest Mills Group</t>
  </si>
  <si>
    <t>0005738109</t>
  </si>
  <si>
    <t>DAY TIMER</t>
  </si>
  <si>
    <t>0003981209</t>
  </si>
  <si>
    <t>Destination XL Group</t>
  </si>
  <si>
    <t>55 TURNPIKE ST</t>
  </si>
  <si>
    <t>CANTON</t>
  </si>
  <si>
    <t>MA 02021</t>
  </si>
  <si>
    <t>New Jersey</t>
  </si>
  <si>
    <t>0006381841</t>
  </si>
  <si>
    <t>ECOSENTIALS</t>
  </si>
  <si>
    <t>0002060659</t>
  </si>
  <si>
    <t>ERWIN AND SONS DIRECT IMPORTS, INC.</t>
  </si>
  <si>
    <t>261 HERITAGE WALK</t>
  </si>
  <si>
    <t>WOODSTOCK</t>
  </si>
  <si>
    <t>0000727077</t>
  </si>
  <si>
    <t>Essex Manufacturing, Inc</t>
  </si>
  <si>
    <t>350 5th Ave</t>
  </si>
  <si>
    <t>0005352001</t>
  </si>
  <si>
    <t>EVERFLOW SUPPLIES INC</t>
  </si>
  <si>
    <t>100 MIDDLESEX AVENUE</t>
  </si>
  <si>
    <t>CARTERET</t>
  </si>
  <si>
    <t>NJ 07008</t>
  </si>
  <si>
    <t>FGX CANADA CORP</t>
  </si>
  <si>
    <t>500  GEORGE WASHINGTON</t>
  </si>
  <si>
    <t>SMITHFIELD</t>
  </si>
  <si>
    <t>RI 02917</t>
  </si>
  <si>
    <t>0002186378</t>
  </si>
  <si>
    <t>FGX INTERNATIONAL INC</t>
  </si>
  <si>
    <t>500 GEORGE WASHINGTON HWY</t>
  </si>
  <si>
    <t>0005332292</t>
  </si>
  <si>
    <t>FINE FIXTURES</t>
  </si>
  <si>
    <t>2015 PITKIN AVENUE</t>
  </si>
  <si>
    <t>BROOKLYN</t>
  </si>
  <si>
    <t>NY 11207</t>
  </si>
  <si>
    <t>0005583731</t>
  </si>
  <si>
    <t>Fisher and Paykel</t>
  </si>
  <si>
    <t>695 Town Center Dr, Ste 180</t>
  </si>
  <si>
    <t>Costa Mesa</t>
  </si>
  <si>
    <t>CA  92626</t>
  </si>
  <si>
    <t>0001815290</t>
  </si>
  <si>
    <t>Fisher and Paykel Appliances</t>
  </si>
  <si>
    <t>7252 AMATA CITY INDUSTRIAL</t>
  </si>
  <si>
    <t>RAYONG</t>
  </si>
  <si>
    <t>RAONG 21140</t>
  </si>
  <si>
    <t>THAILAND</t>
  </si>
  <si>
    <t>0001228812</t>
  </si>
  <si>
    <t>78 Springs Rd, East Tameki</t>
  </si>
  <si>
    <t>0005352175</t>
  </si>
  <si>
    <t>FOUR SEASONS PACKAGING CORPORATION</t>
  </si>
  <si>
    <t xml:space="preserve">	 70 ONDERDONK AVENUE</t>
  </si>
  <si>
    <t>RIDGEWOOD</t>
  </si>
  <si>
    <t>NY 07450</t>
  </si>
  <si>
    <t>G.M.A. Accessories, Inc.</t>
  </si>
  <si>
    <t>3 Empire Boulevard South Hackensack</t>
  </si>
  <si>
    <t>NJ 07076</t>
  </si>
  <si>
    <t>GENERAL BINDING CORPORATION</t>
  </si>
  <si>
    <t>ZURICH</t>
  </si>
  <si>
    <t>SWITZERLAND 5330</t>
  </si>
  <si>
    <t>SWITZERLAND</t>
  </si>
  <si>
    <t>0004208707</t>
  </si>
  <si>
    <t>GINA GROUP, LLC</t>
  </si>
  <si>
    <t>10 WEST 33RD STREET SUITE 312</t>
  </si>
  <si>
    <t>HONG KONG</t>
  </si>
  <si>
    <t>0003591848</t>
  </si>
  <si>
    <t>GMA HONG KONG LTD TRADING</t>
  </si>
  <si>
    <t>FLAT A1 19/F GO-UP COMMERCIAL BLDG</t>
  </si>
  <si>
    <t>KOWLOON</t>
  </si>
  <si>
    <t>0004779553</t>
  </si>
  <si>
    <t>HARRY J RASHTI CO INC.</t>
  </si>
  <si>
    <t>875 AVENUE OF THE AMERICAS</t>
  </si>
  <si>
    <t>0005943987</t>
  </si>
  <si>
    <t>HOMEMAKERS FURNITURE INC</t>
  </si>
  <si>
    <t>10215 DOUGLAS AVENUE</t>
  </si>
  <si>
    <t>URBANDALE</t>
  </si>
  <si>
    <t>IA 50322</t>
  </si>
  <si>
    <t>0003420122</t>
  </si>
  <si>
    <t>HUDSONS BAY COMPANY</t>
  </si>
  <si>
    <t>2555 DOLLARD AVENUE</t>
  </si>
  <si>
    <t>QUEBEC</t>
  </si>
  <si>
    <t>QUEBEC H8N3AP</t>
  </si>
  <si>
    <t>0005882059</t>
  </si>
  <si>
    <t>JBL Brands LLC</t>
  </si>
  <si>
    <t>0005882064</t>
  </si>
  <si>
    <t>JBL Kitchen LLC</t>
  </si>
  <si>
    <t>0004583481</t>
  </si>
  <si>
    <t>JBL Trading LLC</t>
  </si>
  <si>
    <t>3 WEST 35TH ST</t>
  </si>
  <si>
    <t>NJ 08817</t>
  </si>
  <si>
    <t>0005339182</t>
  </si>
  <si>
    <t>Karman Inc</t>
  </si>
  <si>
    <t>14100 E 35th Place, Ste 100</t>
  </si>
  <si>
    <t>AURORA</t>
  </si>
  <si>
    <t>CO  80011</t>
  </si>
  <si>
    <t>WILMINGTON</t>
  </si>
  <si>
    <t>0005350479</t>
  </si>
  <si>
    <t>KOMAR DISTRIBUTION SERVICES</t>
  </si>
  <si>
    <t>90 HUDSON ST</t>
  </si>
  <si>
    <t>JERSEY CITY</t>
  </si>
  <si>
    <t>0005879047</t>
  </si>
  <si>
    <t>Komar Distribution Services Inc</t>
  </si>
  <si>
    <t>400 Chicksaw</t>
  </si>
  <si>
    <t>Mcalester</t>
  </si>
  <si>
    <t>0005313763</t>
  </si>
  <si>
    <t>KOMAR KIDS LLC</t>
  </si>
  <si>
    <t>90 HUDSON STREET 9TH FLOOR</t>
  </si>
  <si>
    <t>0005738885</t>
  </si>
  <si>
    <t>Komar Layering LLC</t>
  </si>
  <si>
    <t>0005350478</t>
  </si>
  <si>
    <t>KOMAR SLEEPWEAR</t>
  </si>
  <si>
    <t>400 W CHICKASAW</t>
  </si>
  <si>
    <t>MCALESTER</t>
  </si>
  <si>
    <t>OK 74501</t>
  </si>
  <si>
    <t>0000637181</t>
  </si>
  <si>
    <t>LEISURE MERCHANDISING CORP</t>
  </si>
  <si>
    <t>105 NORTHFIELD AVENUE</t>
  </si>
  <si>
    <t>MACO</t>
  </si>
  <si>
    <t>LA VISTA</t>
  </si>
  <si>
    <t>NE 68128</t>
  </si>
  <si>
    <t>0005947231</t>
  </si>
  <si>
    <t>MERCHSOURCE LLC</t>
  </si>
  <si>
    <t>7755 IRVINE CENTER DRIVE SUIT 100</t>
  </si>
  <si>
    <t>IRVINE</t>
  </si>
  <si>
    <t>CA 92618</t>
  </si>
  <si>
    <t>NY 06234</t>
  </si>
  <si>
    <t>0004107098</t>
  </si>
  <si>
    <t>MINDWARE CORPORATION</t>
  </si>
  <si>
    <t>11112 I STREET</t>
  </si>
  <si>
    <t>0005352491</t>
  </si>
  <si>
    <t>MODERN SEATING INC</t>
  </si>
  <si>
    <t>1360 RALPH AVENUE</t>
  </si>
  <si>
    <t>0005077689</t>
  </si>
  <si>
    <t>MOEN</t>
  </si>
  <si>
    <t>2816 BRISTOL CIR</t>
  </si>
  <si>
    <t>0005966827</t>
  </si>
  <si>
    <t>MOEN INCORPORATED</t>
  </si>
  <si>
    <t>1700 DOBBS FARM ROAD</t>
  </si>
  <si>
    <t>0005327435</t>
  </si>
  <si>
    <t>2609 COX MILL ROAD</t>
  </si>
  <si>
    <t>0005966828</t>
  </si>
  <si>
    <t>101 INDUSTRIAL DRIVE</t>
  </si>
  <si>
    <t>0005966833</t>
  </si>
  <si>
    <t>4335 NORTH ARCATA WAY</t>
  </si>
  <si>
    <t>0001526642</t>
  </si>
  <si>
    <t>0005349154</t>
  </si>
  <si>
    <t>NEBRASKA FURNITURE MART</t>
  </si>
  <si>
    <t>PENNY FRITHET</t>
  </si>
  <si>
    <t>0002943450</t>
  </si>
  <si>
    <t>JONES STREET DITRIBUTION CENTER</t>
  </si>
  <si>
    <t>NE 68114</t>
  </si>
  <si>
    <t>0001812623</t>
  </si>
  <si>
    <t>ORIENTAL TRADING COMPANY INC</t>
  </si>
  <si>
    <t>8435 SOUTH 114TH STREET</t>
  </si>
  <si>
    <t>0004519250</t>
  </si>
  <si>
    <t>PANACEA PRODUCTS CORP</t>
  </si>
  <si>
    <t>2711 INTERNATIONAL ST</t>
  </si>
  <si>
    <t>0001565943</t>
  </si>
  <si>
    <t>PANYA ENTERPRISES, INC.</t>
  </si>
  <si>
    <t>2711 INTERNATIONAL STREET</t>
  </si>
  <si>
    <t>OH 43228</t>
  </si>
  <si>
    <t>PIPELINE SUPPLY INC</t>
  </si>
  <si>
    <t>CATERET</t>
  </si>
  <si>
    <t>0005316603</t>
  </si>
  <si>
    <t>RUGGED EQUIPMENT</t>
  </si>
  <si>
    <t>10 WEST 33RD ST. SUITE 1270</t>
  </si>
  <si>
    <t>0004013196</t>
  </si>
  <si>
    <t>Solenis (Shanghai) Chemicals Co., Ltd.</t>
  </si>
  <si>
    <t>NO 688 SHENFU ROAD XINZHUANG INDUSTRIAL ZONE</t>
  </si>
  <si>
    <t>SHANGHAI</t>
  </si>
  <si>
    <t>201108</t>
  </si>
  <si>
    <t>0003971997</t>
  </si>
  <si>
    <t>Solenis (Trinidad and Tobago) Limited</t>
  </si>
  <si>
    <t>53 PACIFIC AVENUE POINT LISAS INDUSTRIAL ESTATE</t>
  </si>
  <si>
    <t>POINT LISAS</t>
  </si>
  <si>
    <t>TRINIDAD AND TOBAGO</t>
  </si>
  <si>
    <t>0004463245</t>
  </si>
  <si>
    <t>Solenis Argentina S.A.</t>
  </si>
  <si>
    <t>PISO 7 OFICINA A AV CERVINO 4417 1425 CAPITAL FEDERAL</t>
  </si>
  <si>
    <t>BUENOS AIRES</t>
  </si>
  <si>
    <t>1001</t>
  </si>
  <si>
    <t>ARGENTINA</t>
  </si>
  <si>
    <t>0004430813</t>
  </si>
  <si>
    <t>Solenis Chemicals India Private Limited</t>
  </si>
  <si>
    <t>PLOT 248 169 170 171 172 &amp; 175 JAWAHAR CO OP INDUSTRIAL ESTATE</t>
  </si>
  <si>
    <t>PANVEL</t>
  </si>
  <si>
    <t>MH 410206</t>
  </si>
  <si>
    <t>INDIA</t>
  </si>
  <si>
    <t>0004021175</t>
  </si>
  <si>
    <t>Solenis Korea, Ltd.</t>
  </si>
  <si>
    <t>11-48 GONGDAN RD 1</t>
  </si>
  <si>
    <t>KIMCH'ON</t>
  </si>
  <si>
    <t>740-170</t>
  </si>
  <si>
    <t>SOUTH KOREA</t>
  </si>
  <si>
    <t>0003913770</t>
  </si>
  <si>
    <t>Solenis LLC</t>
  </si>
  <si>
    <t>2475 PINNACLE DRIVE, STE 500</t>
  </si>
  <si>
    <t>DE 19803</t>
  </si>
  <si>
    <t>0005696096</t>
  </si>
  <si>
    <t>Solenis New Zealand, Ltd</t>
  </si>
  <si>
    <t>STATE HWY 1</t>
  </si>
  <si>
    <t>TOKOROA</t>
  </si>
  <si>
    <t>NZ00</t>
  </si>
  <si>
    <t>0001999769</t>
  </si>
  <si>
    <t>Solenis Taiwan Co., Ltd.</t>
  </si>
  <si>
    <t>7F NO 37 SEC 3 MIN CHUAN EAST RD JHONGSHAN DISTRICT</t>
  </si>
  <si>
    <t>TAIPEI</t>
  </si>
  <si>
    <t>10476</t>
  </si>
  <si>
    <t>TAIWAN</t>
  </si>
  <si>
    <t>0004200474</t>
  </si>
  <si>
    <t>Solenis Technologies Indonesia</t>
  </si>
  <si>
    <t>GEDUNG PERKANTORAN BIDAKARA LANTAI 10 JL JENDRAL GATOT SUBROTO KAV 71 73 KEL MENTENG DALAM KEC TEBET</t>
  </si>
  <si>
    <t>JAKARTA</t>
  </si>
  <si>
    <t>JK 12870</t>
  </si>
  <si>
    <t>INDONESIA</t>
  </si>
  <si>
    <t>0001492291</t>
  </si>
  <si>
    <t>Solenus De Brasil Quimicas Ltda</t>
  </si>
  <si>
    <t>R FLORINDO CIBIN 7000 PREDIO 9 SAO JERONIMO</t>
  </si>
  <si>
    <t>AMERICANA</t>
  </si>
  <si>
    <t>SP 13470-437</t>
  </si>
  <si>
    <t>BRAZIL</t>
  </si>
  <si>
    <t>0005488591</t>
  </si>
  <si>
    <t>SONDRA ROBERTS INC</t>
  </si>
  <si>
    <t>3 EMPIRE BOULEVARD SOUTH</t>
  </si>
  <si>
    <t>0004359833</t>
  </si>
  <si>
    <t>Thermwell Products Co Inc</t>
  </si>
  <si>
    <t>420 Routes 17 South</t>
  </si>
  <si>
    <t>Mawhaw</t>
  </si>
  <si>
    <t>0004403797</t>
  </si>
  <si>
    <t>TYCHE INTERNATIONAL GROUP INC</t>
  </si>
  <si>
    <t>PITTSTOWN</t>
  </si>
  <si>
    <t>NJ 08867</t>
  </si>
  <si>
    <t>0005352990</t>
  </si>
  <si>
    <t>USPA ACCESSORIES LLC</t>
  </si>
  <si>
    <t>1411 BROADWAY 7TH FLOOR</t>
  </si>
  <si>
    <t>0006042298</t>
  </si>
  <si>
    <t>VIPAC</t>
  </si>
  <si>
    <t>0006897793</t>
  </si>
  <si>
    <t>WOODBRIDGE SUPPLY</t>
  </si>
  <si>
    <t>771C Roosevelt Ave Unit 287</t>
  </si>
  <si>
    <t>Carteret</t>
  </si>
  <si>
    <t>0006447226</t>
  </si>
  <si>
    <t>WORLD FURNITURE INC</t>
  </si>
  <si>
    <t>5383 TRUMAN DRIVE</t>
  </si>
  <si>
    <t>DECATUR</t>
  </si>
  <si>
    <t>GA 30035</t>
  </si>
  <si>
    <t>0003685584</t>
  </si>
  <si>
    <t>HORIZON GROUP USA</t>
  </si>
  <si>
    <t>45 TECHNOLOGY DRIVE</t>
  </si>
  <si>
    <t>WARREN GLEN</t>
  </si>
  <si>
    <t>NJ 07059</t>
  </si>
  <si>
    <t>0007173477</t>
  </si>
  <si>
    <t>11201 GILES ROAD</t>
  </si>
  <si>
    <t>0003350487</t>
  </si>
  <si>
    <t>BASSTECH INTERNATIONAL LLC</t>
  </si>
  <si>
    <t>400 KELBY STREET</t>
  </si>
  <si>
    <t>FORT LEE</t>
  </si>
  <si>
    <t>NJ 07024</t>
  </si>
  <si>
    <t>0007218808</t>
  </si>
  <si>
    <t>Cloyes Gear &amp; Products, Inc</t>
  </si>
  <si>
    <t>7800 Ball Road</t>
  </si>
  <si>
    <t>Fort Smith</t>
  </si>
  <si>
    <t>AR 72908</t>
  </si>
  <si>
    <t>0007237395</t>
  </si>
  <si>
    <t>Kirk Roberts Trading Inc</t>
  </si>
  <si>
    <t>1440 Broadway 3rd Floor</t>
  </si>
  <si>
    <t>0006829934</t>
  </si>
  <si>
    <t>SILVER BUFFALO LLC</t>
  </si>
  <si>
    <t>141 WEST 36TH STREET 11 FLOOR</t>
  </si>
  <si>
    <t>0007249320</t>
  </si>
  <si>
    <t>Zogo LLC</t>
  </si>
  <si>
    <t>126 N 3rd Street Suite 525</t>
  </si>
  <si>
    <t>Minneapolis</t>
  </si>
  <si>
    <t>MN 55401</t>
  </si>
  <si>
    <t>0003463068</t>
  </si>
  <si>
    <t>Mystic Inc</t>
  </si>
  <si>
    <t>463 7th Avenue 12th Floor</t>
  </si>
  <si>
    <t>0007291837</t>
  </si>
  <si>
    <t>RHL Ventures, LLC</t>
  </si>
  <si>
    <t>210 W Crossroad Square</t>
  </si>
  <si>
    <t>Salt Lake City</t>
  </si>
  <si>
    <t>UT 84115</t>
  </si>
  <si>
    <t>0006253720</t>
  </si>
  <si>
    <t>11850 Riverside Drive</t>
  </si>
  <si>
    <t>Mira Loma</t>
  </si>
  <si>
    <t>CA 91752</t>
  </si>
  <si>
    <t>0007342324</t>
  </si>
  <si>
    <t>Bridge Products Enterprises, Inc</t>
  </si>
  <si>
    <t>180 Talmadge Road, Unit 1202</t>
  </si>
  <si>
    <t>Edison</t>
  </si>
  <si>
    <t>0006968850</t>
  </si>
  <si>
    <t>As Colour Inc</t>
  </si>
  <si>
    <t>1450 Charles Willard St</t>
  </si>
  <si>
    <t>Carson</t>
  </si>
  <si>
    <t>CA 90746</t>
  </si>
  <si>
    <t>Tampa</t>
  </si>
  <si>
    <t>0007731940</t>
  </si>
  <si>
    <t>Capelli Sport LLC</t>
  </si>
  <si>
    <t>3 Empire Boulevard</t>
  </si>
  <si>
    <t>South Hackensack</t>
  </si>
  <si>
    <t>0007025135</t>
  </si>
  <si>
    <t>Ross Furniture Inc</t>
  </si>
  <si>
    <t>2310 E JACKSON BLVD</t>
  </si>
  <si>
    <t>JACKSON</t>
  </si>
  <si>
    <t>MO 63755</t>
  </si>
  <si>
    <t>0007164471</t>
  </si>
  <si>
    <t>LEGEND BRANDS LLC</t>
  </si>
  <si>
    <t>10 West 33RD STREET SUITE 312</t>
  </si>
  <si>
    <t>0007052595</t>
  </si>
  <si>
    <t>LEGEND BRANDS INC</t>
  </si>
  <si>
    <t>IL 60636</t>
  </si>
  <si>
    <t>OH 44144</t>
  </si>
  <si>
    <t>Atlanta,GA</t>
  </si>
  <si>
    <t>Charlotte,NC</t>
  </si>
  <si>
    <t>Cincinnati,OH</t>
  </si>
  <si>
    <t>Cleveland,OH</t>
  </si>
  <si>
    <t>Denver,CO</t>
  </si>
  <si>
    <t>Detroit,MI</t>
  </si>
  <si>
    <t>El Paso,TX</t>
  </si>
  <si>
    <t>Houston,TX</t>
  </si>
  <si>
    <t>Prince Rupert</t>
  </si>
  <si>
    <t>Indianapolis,IN</t>
  </si>
  <si>
    <t>Kansas City,KS</t>
  </si>
  <si>
    <t>Louisville,KY</t>
  </si>
  <si>
    <t>Memphis,TN</t>
  </si>
  <si>
    <t>Nashville,TN</t>
  </si>
  <si>
    <t>New York,NY</t>
  </si>
  <si>
    <t>Salt Lake City,UT</t>
  </si>
  <si>
    <t>St Louis,MO</t>
  </si>
  <si>
    <t>St Paul,MN</t>
  </si>
  <si>
    <t>Dillon,SC</t>
  </si>
  <si>
    <t>Greer,SC</t>
  </si>
  <si>
    <t>Djibouti</t>
  </si>
  <si>
    <t>Durban</t>
  </si>
  <si>
    <t>Cleveland, OH</t>
  </si>
  <si>
    <t>Mombasa</t>
  </si>
  <si>
    <t>Miami</t>
  </si>
  <si>
    <t>Tamatave</t>
  </si>
  <si>
    <t>Miami, FL</t>
  </si>
  <si>
    <t>Baltimore</t>
  </si>
  <si>
    <r>
      <t xml:space="preserve">     WHEREAS,</t>
    </r>
    <r>
      <rPr>
        <sz val="10"/>
        <rFont val="Arial"/>
        <family val="2"/>
      </rPr>
      <t xml:space="preserve"> Carrier and Merchant hereby agree to amend the Contract as defined herein.</t>
    </r>
  </si>
  <si>
    <r>
      <t xml:space="preserve">     </t>
    </r>
    <r>
      <rPr>
        <b/>
        <sz val="10"/>
        <rFont val="Arial"/>
        <family val="2"/>
      </rPr>
      <t>NOW THEREFORE,</t>
    </r>
    <r>
      <rPr>
        <sz val="10"/>
        <rFont val="Arial"/>
        <family val="2"/>
      </rPr>
      <t xml:space="preserve"> intending to be legally bound Carrier and Merchant hereby agree that this Amendment shall amend the Contract as follows:</t>
    </r>
  </si>
  <si>
    <r>
      <t xml:space="preserve">Term 10       </t>
    </r>
    <r>
      <rPr>
        <sz val="10"/>
        <rFont val="Arial"/>
        <family val="2"/>
      </rPr>
      <t xml:space="preserve">                                    Merchant Certification:</t>
    </r>
  </si>
  <si>
    <r>
      <t xml:space="preserve">If NVOCC resides in the USA, provide FMC License Number:
</t>
    </r>
    <r>
      <rPr>
        <b/>
        <sz val="10"/>
        <color indexed="12"/>
        <rFont val="Arial"/>
        <family val="2"/>
      </rPr>
      <t>Or</t>
    </r>
    <r>
      <rPr>
        <sz val="10"/>
        <color indexed="12"/>
        <rFont val="Arial"/>
        <family val="2"/>
      </rPr>
      <t xml:space="preserve">
If NVOCC resides outside the USA, provide FMC Organization Number:</t>
    </r>
  </si>
  <si>
    <r>
      <t xml:space="preserve">Term 100 </t>
    </r>
    <r>
      <rPr>
        <sz val="10"/>
        <rFont val="Arial"/>
        <family val="2"/>
      </rPr>
      <t>Tariff(s) of General Applicability:</t>
    </r>
  </si>
  <si>
    <r>
      <t xml:space="preserve">Rates in USD unless otherwise specified. </t>
    </r>
    <r>
      <rPr>
        <sz val="10"/>
        <color indexed="53"/>
        <rFont val="Arial"/>
        <family val="2"/>
      </rPr>
      <t>Surcharges listed per line item are exceptions to Note 2 applicability.</t>
    </r>
  </si>
  <si>
    <r>
      <t>You must state Applicable, Not applicable. Any amount shown is deemed fixed unless otherwise stated</t>
    </r>
    <r>
      <rPr>
        <sz val="10"/>
        <color indexed="22"/>
        <rFont val="Arial"/>
        <family val="2"/>
      </rPr>
      <t xml:space="preserve"> and must be in USD per D40 for each.</t>
    </r>
  </si>
  <si>
    <r>
      <t>E</t>
    </r>
    <r>
      <rPr>
        <sz val="10"/>
        <rFont val="Arial"/>
        <family val="2"/>
      </rPr>
      <t xml:space="preserve">xport / </t>
    </r>
    <r>
      <rPr>
        <u/>
        <sz val="10"/>
        <rFont val="Arial"/>
        <family val="2"/>
      </rPr>
      <t>I</t>
    </r>
    <r>
      <rPr>
        <sz val="10"/>
        <rFont val="Arial"/>
        <family val="2"/>
      </rPr>
      <t>mport</t>
    </r>
  </si>
  <si>
    <r>
      <t>C</t>
    </r>
    <r>
      <rPr>
        <sz val="10"/>
        <rFont val="Arial"/>
        <family val="2"/>
      </rPr>
      <t xml:space="preserve">alendar / </t>
    </r>
    <r>
      <rPr>
        <u/>
        <sz val="10"/>
        <rFont val="Arial"/>
        <family val="2"/>
      </rPr>
      <t>W</t>
    </r>
    <r>
      <rPr>
        <sz val="10"/>
        <rFont val="Arial"/>
        <family val="2"/>
      </rPr>
      <t>orking</t>
    </r>
  </si>
  <si>
    <r>
      <t xml:space="preserve">Rates in USD unless otherwise specified. </t>
    </r>
    <r>
      <rPr>
        <b/>
        <sz val="10"/>
        <color indexed="53"/>
        <rFont val="Arial"/>
        <family val="2"/>
      </rPr>
      <t>Surcharges listed per line item are exceptions to Note 2 applicability.</t>
    </r>
  </si>
  <si>
    <r>
      <t>You must state Applicable, Not applicable. Any amount shown is deemed fixed unless otherwise stated</t>
    </r>
    <r>
      <rPr>
        <b/>
        <sz val="10"/>
        <color indexed="22"/>
        <rFont val="Arial"/>
        <family val="2"/>
      </rPr>
      <t xml:space="preserve"> and must be in USD per D40 for each.</t>
    </r>
  </si>
  <si>
    <r>
      <t>E</t>
    </r>
    <r>
      <rPr>
        <b/>
        <sz val="10"/>
        <rFont val="Arial"/>
        <family val="2"/>
      </rPr>
      <t xml:space="preserve">xport / </t>
    </r>
    <r>
      <rPr>
        <b/>
        <u/>
        <sz val="10"/>
        <rFont val="Arial"/>
        <family val="2"/>
      </rPr>
      <t>I</t>
    </r>
    <r>
      <rPr>
        <b/>
        <sz val="10"/>
        <rFont val="Arial"/>
        <family val="2"/>
      </rPr>
      <t>mport</t>
    </r>
  </si>
  <si>
    <r>
      <t>C</t>
    </r>
    <r>
      <rPr>
        <b/>
        <sz val="10"/>
        <rFont val="Arial"/>
        <family val="2"/>
      </rPr>
      <t xml:space="preserve">alendar / </t>
    </r>
    <r>
      <rPr>
        <b/>
        <u/>
        <sz val="10"/>
        <rFont val="Arial"/>
        <family val="2"/>
      </rPr>
      <t>W</t>
    </r>
    <r>
      <rPr>
        <b/>
        <sz val="10"/>
        <rFont val="Arial"/>
        <family val="2"/>
      </rPr>
      <t>orking</t>
    </r>
  </si>
  <si>
    <t>540</t>
  </si>
  <si>
    <t>600</t>
  </si>
  <si>
    <t>760</t>
  </si>
  <si>
    <t>0005467810</t>
  </si>
  <si>
    <t>A &amp; H Sportswear Co., Inc.</t>
  </si>
  <si>
    <t>610 Uhler Road</t>
  </si>
  <si>
    <t>Easton</t>
  </si>
  <si>
    <t>PA 18040</t>
  </si>
  <si>
    <t>Gustavia, St. Barthelemy</t>
  </si>
  <si>
    <t>Charlestown, Nevis</t>
  </si>
  <si>
    <t>Basseterre, St. Kitts</t>
  </si>
  <si>
    <t>Christiansted, St. Croix</t>
  </si>
  <si>
    <t>Road Town, Tortola</t>
  </si>
  <si>
    <t>FAK exclusion as per CMDU tariff 006, Rule 002 Application of Rates and Charges</t>
  </si>
  <si>
    <t>Bullet 1</t>
  </si>
  <si>
    <t>Wearing Apparel</t>
  </si>
  <si>
    <t>PUERTO QUETZAL</t>
  </si>
  <si>
    <t>1,2,4</t>
  </si>
  <si>
    <t>Charlotte Amalie, St. Thomas</t>
  </si>
  <si>
    <t>CMDU 020, 100, 102 , 043 , 029 , 006</t>
  </si>
  <si>
    <t>0005756222</t>
  </si>
  <si>
    <t>Basic Fun</t>
  </si>
  <si>
    <t>301 Yamato Rd Suite 4200</t>
  </si>
  <si>
    <t>BOCA Raton</t>
  </si>
  <si>
    <t>FL 33431</t>
  </si>
  <si>
    <t>0007855190</t>
  </si>
  <si>
    <t>Best Brands Consumer Products Inc.</t>
  </si>
  <si>
    <t>2147 Lincoln Highway Suite 402</t>
  </si>
  <si>
    <t xml:space="preserve"> NJ 08817</t>
  </si>
  <si>
    <t>0006032053</t>
  </si>
  <si>
    <t>Brass Sales, Inc.</t>
  </si>
  <si>
    <t>206 Wembly Road</t>
  </si>
  <si>
    <t>New Windsor</t>
  </si>
  <si>
    <t xml:space="preserve"> NY 12553</t>
  </si>
  <si>
    <t>0006381850</t>
  </si>
  <si>
    <t>BIM BAM BOO</t>
  </si>
  <si>
    <t>0005336034</t>
  </si>
  <si>
    <t>BULBRITE INDUSTRIES</t>
  </si>
  <si>
    <t>145 WEST COMMERCIAL AVENUE</t>
  </si>
  <si>
    <t>MOONACHIE</t>
  </si>
  <si>
    <t>NJ 07074</t>
  </si>
  <si>
    <t>0004748031</t>
  </si>
  <si>
    <t>CAPELLI NEW YORK</t>
  </si>
  <si>
    <t>1 EAST 33RD ST 9TH FLOOR</t>
  </si>
  <si>
    <t>0006040438</t>
  </si>
  <si>
    <t>DILLON YARN CORPORATION</t>
  </si>
  <si>
    <t>3250 WEST COMMERCIAL BLVD</t>
  </si>
  <si>
    <t>Fort Lauderdale</t>
  </si>
  <si>
    <t>FL 33309</t>
  </si>
  <si>
    <t>0007852406</t>
  </si>
  <si>
    <t>JSO Home LLC</t>
  </si>
  <si>
    <t>1805 Lower Road</t>
  </si>
  <si>
    <t>Linden</t>
  </si>
  <si>
    <t>NJ 07036</t>
  </si>
  <si>
    <t>NC 28504</t>
  </si>
  <si>
    <t>KINSTON</t>
  </si>
  <si>
    <t>NC 28562</t>
  </si>
  <si>
    <t>NEW BERN</t>
  </si>
  <si>
    <t>NC 27330</t>
  </si>
  <si>
    <t>SANFORD</t>
  </si>
  <si>
    <t>126 N 3RD STREET SUITE 525</t>
  </si>
  <si>
    <t>OH 44070</t>
  </si>
  <si>
    <t xml:space="preserve">126 N 3RD STREET SUITE 525 </t>
  </si>
  <si>
    <t>GA 30188</t>
  </si>
  <si>
    <t xml:space="preserve">OK 74501 </t>
  </si>
  <si>
    <t>NE 68137</t>
  </si>
  <si>
    <t>Canada</t>
  </si>
  <si>
    <t>ON LSH 5S2</t>
  </si>
  <si>
    <t>OAKVILLE</t>
  </si>
  <si>
    <t>North Las Vegas</t>
  </si>
  <si>
    <t>NV 89030</t>
  </si>
  <si>
    <t>North Olmsted</t>
  </si>
  <si>
    <t>NE 31821</t>
  </si>
  <si>
    <t>NJ 07430</t>
  </si>
  <si>
    <t>0005315292</t>
  </si>
  <si>
    <t>Midwest Design Imports Inc</t>
  </si>
  <si>
    <t>13309 F Street</t>
  </si>
  <si>
    <t>Omaha</t>
  </si>
  <si>
    <t>NE  68137</t>
  </si>
  <si>
    <t>DELSEY LUGGAGE INC</t>
  </si>
  <si>
    <t>0006796398</t>
  </si>
  <si>
    <t>6090 Dorsey Road Suite C</t>
  </si>
  <si>
    <t>Hanover</t>
  </si>
  <si>
    <t>CT 06350</t>
  </si>
  <si>
    <t>0005351798</t>
  </si>
  <si>
    <t>Prime Line Packaging</t>
  </si>
  <si>
    <t>126 Corporate Blvd unit I</t>
  </si>
  <si>
    <t>South Plainfield</t>
  </si>
  <si>
    <t>NJ 07080</t>
  </si>
  <si>
    <t>1080</t>
  </si>
  <si>
    <t>1200</t>
  </si>
  <si>
    <t>1520</t>
  </si>
  <si>
    <t/>
  </si>
  <si>
    <t>4 WOODLINE WAY</t>
  </si>
  <si>
    <t>Los Angeles</t>
  </si>
  <si>
    <t>0000308322</t>
  </si>
  <si>
    <t>FRANCO MANUFACTURING CO INC</t>
  </si>
  <si>
    <t>555 Prospect Street</t>
  </si>
  <si>
    <t>Metuchen</t>
  </si>
  <si>
    <t>NJ 08840</t>
  </si>
  <si>
    <t>0006476425</t>
  </si>
  <si>
    <t>963 N FLETCHER AVE</t>
  </si>
  <si>
    <t>S &amp; J IMPORT &amp; EXPORT CORP</t>
  </si>
  <si>
    <t>VALLEY STREAM</t>
  </si>
  <si>
    <t>NY 11580</t>
  </si>
  <si>
    <t>UNITED STATES</t>
  </si>
  <si>
    <t>NEW ORLEANS</t>
  </si>
  <si>
    <t>HOUSTON</t>
  </si>
  <si>
    <t>HAZIRA</t>
  </si>
  <si>
    <t>MANGALORE</t>
  </si>
  <si>
    <t>IBP</t>
  </si>
  <si>
    <t>ENNORE, KRISHNAPATNAM, CHENNAI, KATTUPALLI, COCHIN, TUTICORIN, VISAKHAPATNAM</t>
  </si>
  <si>
    <t>KOLKATA, HALDIA</t>
  </si>
  <si>
    <t>IBP1</t>
  </si>
  <si>
    <t>0005929177</t>
  </si>
  <si>
    <t>0006601831</t>
  </si>
  <si>
    <t>BAG ARTS LLC</t>
  </si>
  <si>
    <t>1161 Broad Street, Suite 118</t>
  </si>
  <si>
    <t>Shrewsbury</t>
  </si>
  <si>
    <t>NJ 07702</t>
  </si>
  <si>
    <t>Columbus, OH</t>
  </si>
  <si>
    <t>Cincinnati, OH</t>
  </si>
  <si>
    <r>
      <t xml:space="preserve">Date  </t>
    </r>
    <r>
      <rPr>
        <u/>
        <sz val="10"/>
        <rFont val="Arial"/>
        <family val="2"/>
      </rPr>
      <t>_____</t>
    </r>
  </si>
  <si>
    <t>F-1: NOTE 2</t>
  </si>
  <si>
    <r>
      <t xml:space="preserve">Date  </t>
    </r>
    <r>
      <rPr>
        <u/>
        <sz val="10"/>
        <rFont val="Arial"/>
        <family val="2"/>
      </rPr>
      <t>__</t>
    </r>
    <r>
      <rPr>
        <sz val="10"/>
        <rFont val="Arial"/>
        <family val="2"/>
      </rPr>
      <t>9/11/24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</si>
</sst>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____"/>
  </numFmts>
  <fonts count="41" x14ac:knownFonts="1">
    <font>
      <sz val="10"/>
      <name val="Arial"/>
    </font>
    <font>
      <sz val="10"/>
      <name val="Arial"/>
      <family val="2"/>
    </font>
    <font>
      <sz val="10"/>
      <name val="Arial"/>
      <family val="2"/>
    </font>
    <font>
      <sz val="8"/>
      <name val="Arial"/>
      <family val="2"/>
    </font>
    <font>
      <b/>
      <sz val="10"/>
      <name val="Arial"/>
      <family val="2"/>
    </font>
    <font>
      <b/>
      <sz val="12"/>
      <color indexed="81"/>
      <name val="Tahoma"/>
      <family val="2"/>
    </font>
    <font>
      <b/>
      <sz val="14"/>
      <color indexed="81"/>
      <name val="Tahoma"/>
      <family val="2"/>
    </font>
    <font>
      <sz val="10"/>
      <color indexed="22"/>
      <name val="Arial"/>
      <family val="2"/>
    </font>
    <font>
      <sz val="10"/>
      <color indexed="9"/>
      <name val="Arial"/>
      <family val="2"/>
    </font>
    <font>
      <b/>
      <i/>
      <sz val="14"/>
      <color indexed="81"/>
      <name val="Tahoma"/>
      <family val="2"/>
    </font>
    <font>
      <sz val="12"/>
      <color indexed="81"/>
      <name val="Tahoma"/>
      <family val="2"/>
    </font>
    <font>
      <u/>
      <sz val="12"/>
      <color indexed="81"/>
      <name val="Tahoma"/>
      <family val="2"/>
    </font>
    <font>
      <b/>
      <u/>
      <sz val="12"/>
      <color indexed="81"/>
      <name val="Tahoma"/>
      <family val="2"/>
    </font>
    <font>
      <b/>
      <sz val="10"/>
      <color indexed="9"/>
      <name val="Arial"/>
      <family val="2"/>
    </font>
    <font>
      <sz val="10"/>
      <color rgb="FFFF0000"/>
      <name val="Arial"/>
      <family val="2"/>
    </font>
    <font>
      <u/>
      <sz val="10"/>
      <color theme="10"/>
      <name val="Arial"/>
      <family val="2"/>
    </font>
    <font>
      <sz val="10"/>
      <color theme="0"/>
      <name val="Arial"/>
      <family val="2"/>
    </font>
    <font>
      <b/>
      <sz val="10"/>
      <color theme="0"/>
      <name val="Arial"/>
      <family val="2"/>
    </font>
    <font>
      <u/>
      <sz val="10"/>
      <name val="Arial"/>
      <family val="2"/>
    </font>
    <font>
      <b/>
      <u/>
      <sz val="10"/>
      <name val="Arial"/>
      <family val="2"/>
    </font>
    <font>
      <sz val="10"/>
      <color indexed="10"/>
      <name val="Arial"/>
      <family val="2"/>
    </font>
    <font>
      <sz val="10"/>
      <color indexed="12"/>
      <name val="Arial"/>
      <family val="2"/>
    </font>
    <font>
      <b/>
      <sz val="10"/>
      <color indexed="12"/>
      <name val="Arial"/>
      <family val="2"/>
    </font>
    <font>
      <b/>
      <sz val="10"/>
      <color indexed="10"/>
      <name val="Arial"/>
      <family val="2"/>
    </font>
    <font>
      <sz val="10"/>
      <color indexed="8"/>
      <name val="Arial"/>
      <family val="2"/>
    </font>
    <font>
      <i/>
      <sz val="10"/>
      <name val="Arial"/>
      <family val="2"/>
    </font>
    <font>
      <i/>
      <sz val="10"/>
      <color indexed="8"/>
      <name val="Arial"/>
      <family val="2"/>
    </font>
    <font>
      <i/>
      <u/>
      <sz val="10"/>
      <color indexed="8"/>
      <name val="Arial"/>
      <family val="2"/>
    </font>
    <font>
      <sz val="10"/>
      <color indexed="53"/>
      <name val="Arial"/>
      <family val="2"/>
    </font>
    <font>
      <sz val="10"/>
      <color indexed="23"/>
      <name val="Arial"/>
      <family val="2"/>
    </font>
    <font>
      <b/>
      <sz val="10"/>
      <color indexed="8"/>
      <name val="Arial"/>
      <family val="2"/>
    </font>
    <font>
      <b/>
      <i/>
      <sz val="10"/>
      <name val="Arial"/>
      <family val="2"/>
    </font>
    <font>
      <b/>
      <i/>
      <sz val="10"/>
      <color indexed="8"/>
      <name val="Arial"/>
      <family val="2"/>
    </font>
    <font>
      <b/>
      <i/>
      <u/>
      <sz val="10"/>
      <color indexed="8"/>
      <name val="Arial"/>
      <family val="2"/>
    </font>
    <font>
      <b/>
      <sz val="10"/>
      <color indexed="53"/>
      <name val="Arial"/>
      <family val="2"/>
    </font>
    <font>
      <b/>
      <sz val="10"/>
      <color indexed="23"/>
      <name val="Arial"/>
      <family val="2"/>
    </font>
    <font>
      <b/>
      <sz val="10"/>
      <color indexed="22"/>
      <name val="Arial"/>
      <family val="2"/>
    </font>
    <font>
      <sz val="10"/>
      <color theme="1"/>
      <name val="Arial"/>
      <family val="2"/>
    </font>
    <font>
      <b/>
      <sz val="10"/>
      <color theme="1"/>
      <name val="Arial"/>
      <family val="2"/>
    </font>
    <font>
      <i/>
      <u/>
      <sz val="10"/>
      <name val="Arial"/>
      <family val="2"/>
    </font>
    <font>
      <b/>
      <strike/>
      <sz val="10"/>
      <color indexed="10"/>
      <name val="Arial"/>
      <family val="2"/>
    </font>
  </fonts>
  <fills count="13">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8"/>
        <bgColor indexed="64"/>
      </patternFill>
    </fill>
    <fill>
      <patternFill patternType="solid">
        <fgColor indexed="65"/>
        <bgColor indexed="64"/>
      </patternFill>
    </fill>
    <fill>
      <patternFill patternType="solid">
        <fgColor indexed="43"/>
        <bgColor indexed="64"/>
      </patternFill>
    </fill>
    <fill>
      <patternFill patternType="solid">
        <fgColor indexed="44"/>
        <bgColor indexed="64"/>
      </patternFill>
    </fill>
    <fill>
      <patternFill patternType="solid">
        <fgColor theme="3" tint="0.59999389629810485"/>
        <bgColor indexed="64"/>
      </patternFill>
    </fill>
    <fill>
      <patternFill patternType="solid">
        <fgColor indexed="9"/>
        <bgColor indexed="64"/>
      </patternFill>
    </fill>
    <fill>
      <patternFill patternType="solid">
        <fgColor rgb="FF00B0F0"/>
        <bgColor indexed="64"/>
      </patternFill>
    </fill>
    <fill>
      <patternFill patternType="solid">
        <fgColor theme="1"/>
        <bgColor indexed="64"/>
      </patternFill>
    </fill>
    <fill>
      <patternFill patternType="solid">
        <fgColor indexed="13"/>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s>
  <cellStyleXfs count="8">
    <xf numFmtId="0" fontId="0" fillId="0" borderId="0"/>
    <xf numFmtId="0" fontId="2" fillId="0" borderId="0"/>
    <xf numFmtId="0" fontId="2" fillId="0" borderId="0"/>
    <xf numFmtId="9" fontId="1" fillId="0" borderId="0" applyFont="0" applyFill="0" applyBorder="0" applyAlignment="0" applyProtection="0"/>
    <xf numFmtId="0" fontId="1" fillId="0" borderId="0"/>
    <xf numFmtId="0" fontId="15" fillId="0" borderId="0" applyNumberFormat="0" applyFill="0" applyBorder="0" applyAlignment="0" applyProtection="0"/>
    <xf numFmtId="9" fontId="1" fillId="0" borderId="0" applyFont="0" applyFill="0" applyBorder="0" applyAlignment="0" applyProtection="0"/>
    <xf numFmtId="0" fontId="1" fillId="0" borderId="0"/>
  </cellStyleXfs>
  <cellXfs count="1229">
    <xf numFmtId="0" fontId="0" fillId="0" borderId="0" xfId="0"/>
    <xf numFmtId="0" fontId="4" fillId="0" borderId="13" xfId="0" applyFont="1" applyBorder="1"/>
    <xf numFmtId="0" fontId="7" fillId="2" borderId="0" xfId="0" applyFont="1" applyFill="1" applyAlignment="1">
      <alignment horizontal="center" vertical="center"/>
    </xf>
    <xf numFmtId="0" fontId="4" fillId="0" borderId="40" xfId="0" applyFont="1" applyBorder="1"/>
    <xf numFmtId="0" fontId="4" fillId="0" borderId="18" xfId="0" applyFont="1" applyBorder="1"/>
    <xf numFmtId="0" fontId="4" fillId="0" borderId="27" xfId="0" applyFont="1" applyBorder="1"/>
    <xf numFmtId="0" fontId="1" fillId="0" borderId="10" xfId="0" applyFont="1" applyBorder="1" applyAlignment="1">
      <alignment wrapText="1"/>
    </xf>
    <xf numFmtId="0" fontId="1" fillId="0" borderId="11" xfId="0" applyFont="1" applyBorder="1" applyAlignment="1">
      <alignment wrapText="1"/>
    </xf>
    <xf numFmtId="0" fontId="1" fillId="0" borderId="19" xfId="0" applyFont="1" applyBorder="1" applyAlignment="1">
      <alignment wrapText="1"/>
    </xf>
    <xf numFmtId="0" fontId="1" fillId="0" borderId="52" xfId="0" applyFont="1" applyBorder="1" applyAlignment="1">
      <alignment wrapText="1"/>
    </xf>
    <xf numFmtId="0" fontId="1" fillId="0" borderId="10" xfId="0" applyFont="1" applyBorder="1"/>
    <xf numFmtId="0" fontId="1" fillId="0" borderId="11" xfId="0" applyFont="1" applyBorder="1"/>
    <xf numFmtId="0" fontId="1" fillId="0" borderId="12" xfId="0" applyFont="1" applyBorder="1" applyAlignment="1">
      <alignment wrapText="1"/>
    </xf>
    <xf numFmtId="0" fontId="1" fillId="5" borderId="0" xfId="0" applyFont="1" applyFill="1"/>
    <xf numFmtId="0" fontId="14" fillId="0" borderId="0" xfId="0" applyFont="1"/>
    <xf numFmtId="0" fontId="1" fillId="2" borderId="0" xfId="0" applyFont="1" applyFill="1"/>
    <xf numFmtId="0" fontId="1" fillId="0" borderId="0" xfId="1" applyFont="1"/>
    <xf numFmtId="0" fontId="1" fillId="0" borderId="0" xfId="0" applyFont="1" applyAlignment="1">
      <alignment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1"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64" fontId="8" fillId="0" borderId="0" xfId="0" applyNumberFormat="1" applyFont="1" applyAlignment="1" applyProtection="1">
      <alignment horizontal="center" vertical="center" wrapText="1"/>
      <protection locked="0"/>
    </xf>
    <xf numFmtId="0" fontId="1" fillId="0" borderId="0" xfId="0" applyFont="1" applyProtection="1">
      <protection locked="0"/>
    </xf>
    <xf numFmtId="0" fontId="1" fillId="0" borderId="16" xfId="0" applyFont="1" applyBorder="1" applyAlignment="1">
      <alignment wrapText="1"/>
    </xf>
    <xf numFmtId="0" fontId="1" fillId="0" borderId="43" xfId="0" applyFont="1" applyBorder="1" applyAlignment="1">
      <alignment wrapText="1"/>
    </xf>
    <xf numFmtId="0" fontId="1" fillId="0" borderId="67" xfId="0" applyFont="1" applyBorder="1" applyAlignment="1">
      <alignment wrapText="1"/>
    </xf>
    <xf numFmtId="0" fontId="1" fillId="0" borderId="16" xfId="0" applyFont="1" applyBorder="1"/>
    <xf numFmtId="0" fontId="1" fillId="0" borderId="17" xfId="0" applyFont="1" applyBorder="1"/>
    <xf numFmtId="0" fontId="1" fillId="0" borderId="20" xfId="0" applyFont="1" applyBorder="1" applyAlignment="1">
      <alignment wrapText="1"/>
    </xf>
    <xf numFmtId="0" fontId="1" fillId="0" borderId="60" xfId="0" applyFont="1" applyBorder="1" applyAlignment="1">
      <alignment wrapText="1"/>
    </xf>
    <xf numFmtId="0" fontId="1" fillId="0" borderId="53" xfId="0" applyFont="1" applyBorder="1" applyAlignment="1">
      <alignment wrapText="1"/>
    </xf>
    <xf numFmtId="0" fontId="1" fillId="0" borderId="68" xfId="0" applyFont="1" applyBorder="1" applyAlignment="1">
      <alignment wrapText="1"/>
    </xf>
    <xf numFmtId="0" fontId="1" fillId="0" borderId="35" xfId="0" applyFont="1" applyBorder="1" applyAlignment="1">
      <alignment wrapText="1"/>
    </xf>
    <xf numFmtId="0" fontId="1" fillId="0" borderId="33" xfId="0" applyFont="1" applyBorder="1" applyAlignment="1">
      <alignment wrapText="1"/>
    </xf>
    <xf numFmtId="0" fontId="1" fillId="0" borderId="69" xfId="0" applyFont="1" applyBorder="1" applyAlignment="1">
      <alignment wrapText="1"/>
    </xf>
    <xf numFmtId="0" fontId="1" fillId="0" borderId="11" xfId="0" applyFont="1" applyBorder="1" applyAlignment="1">
      <alignment vertical="center" wrapText="1"/>
    </xf>
    <xf numFmtId="0" fontId="1" fillId="0" borderId="70" xfId="0" applyFont="1" applyBorder="1" applyAlignment="1">
      <alignment wrapText="1"/>
    </xf>
    <xf numFmtId="0" fontId="1" fillId="0" borderId="12" xfId="0" applyFont="1" applyBorder="1" applyAlignment="1">
      <alignment vertical="center" wrapText="1"/>
    </xf>
    <xf numFmtId="0" fontId="1" fillId="0" borderId="35" xfId="0" applyFont="1" applyBorder="1"/>
    <xf numFmtId="0" fontId="1" fillId="0" borderId="69" xfId="0" applyFont="1" applyBorder="1"/>
    <xf numFmtId="0" fontId="1" fillId="0" borderId="37" xfId="0" applyFont="1" applyBorder="1" applyAlignment="1">
      <alignment wrapText="1"/>
    </xf>
    <xf numFmtId="0" fontId="1" fillId="0" borderId="10" xfId="0" applyFont="1" applyBorder="1" applyAlignment="1">
      <alignment vertical="center"/>
    </xf>
    <xf numFmtId="0" fontId="1" fillId="0" borderId="32" xfId="0" applyFont="1" applyBorder="1" applyAlignment="1">
      <alignment vertical="center" wrapText="1"/>
    </xf>
    <xf numFmtId="0" fontId="1" fillId="0" borderId="11" xfId="0" applyFont="1" applyBorder="1" applyAlignment="1">
      <alignment vertical="center"/>
    </xf>
    <xf numFmtId="0" fontId="8" fillId="0" borderId="0" xfId="7" applyFont="1" applyAlignment="1" applyProtection="1">
      <alignment horizontal="center" vertical="center" wrapText="1"/>
      <protection locked="0"/>
    </xf>
    <xf numFmtId="164" fontId="8" fillId="0" borderId="0" xfId="7" applyNumberFormat="1" applyFont="1" applyAlignment="1" applyProtection="1">
      <alignment horizontal="center" vertical="center" wrapText="1"/>
      <protection locked="0"/>
    </xf>
    <xf numFmtId="0" fontId="1" fillId="10" borderId="0" xfId="0" applyFont="1" applyFill="1" applyProtection="1">
      <protection locked="0"/>
    </xf>
    <xf numFmtId="0" fontId="1" fillId="11" borderId="0" xfId="0" applyFont="1" applyFill="1" applyProtection="1">
      <protection locked="0"/>
    </xf>
    <xf numFmtId="0" fontId="18" fillId="0" borderId="0" xfId="0" applyFont="1"/>
    <xf numFmtId="0" fontId="1" fillId="0" borderId="0" xfId="0" applyFont="1" applyAlignment="1" applyProtection="1">
      <alignment horizontal="left" wrapText="1"/>
      <protection locked="0"/>
    </xf>
    <xf numFmtId="0" fontId="1" fillId="0" borderId="0" xfId="0" applyFont="1" applyAlignment="1" applyProtection="1">
      <alignment wrapText="1"/>
      <protection locked="0"/>
    </xf>
    <xf numFmtId="0" fontId="1" fillId="0" borderId="0" xfId="0" applyFont="1" applyAlignment="1" applyProtection="1">
      <alignment horizontal="left" indent="5"/>
      <protection locked="0"/>
    </xf>
    <xf numFmtId="0" fontId="1" fillId="0" borderId="0" xfId="0" applyFont="1" applyAlignment="1">
      <alignment horizontal="left" indent="5"/>
    </xf>
    <xf numFmtId="0" fontId="4" fillId="0" borderId="28" xfId="0" applyFont="1" applyBorder="1" applyAlignment="1">
      <alignment vertical="top"/>
    </xf>
    <xf numFmtId="0" fontId="4" fillId="0" borderId="28" xfId="0" applyFont="1" applyBorder="1" applyAlignment="1">
      <alignment horizontal="left" vertical="top" wrapText="1" indent="5"/>
    </xf>
    <xf numFmtId="0" fontId="1" fillId="2" borderId="40" xfId="0" applyFont="1" applyFill="1" applyBorder="1" applyAlignment="1">
      <alignment horizontal="right"/>
    </xf>
    <xf numFmtId="0" fontId="20" fillId="0" borderId="0" xfId="0" applyFont="1" applyAlignment="1">
      <alignment wrapText="1"/>
    </xf>
    <xf numFmtId="0" fontId="1" fillId="2" borderId="40" xfId="0" applyFont="1" applyFill="1" applyBorder="1" applyAlignment="1">
      <alignment horizontal="left"/>
    </xf>
    <xf numFmtId="0" fontId="1" fillId="2" borderId="20" xfId="0" applyFont="1" applyFill="1" applyBorder="1" applyAlignment="1">
      <alignment horizontal="left"/>
    </xf>
    <xf numFmtId="0" fontId="1" fillId="2" borderId="13" xfId="0" applyFont="1" applyFill="1" applyBorder="1" applyAlignment="1">
      <alignment horizontal="left"/>
    </xf>
    <xf numFmtId="0" fontId="1" fillId="2" borderId="25" xfId="0" applyFont="1" applyFill="1" applyBorder="1" applyAlignment="1">
      <alignment horizontal="right"/>
    </xf>
    <xf numFmtId="0" fontId="7" fillId="2" borderId="50" xfId="0" applyFont="1" applyFill="1" applyBorder="1" applyAlignment="1">
      <alignment horizontal="right"/>
    </xf>
    <xf numFmtId="0" fontId="1" fillId="2" borderId="19" xfId="0" applyFont="1" applyFill="1" applyBorder="1" applyAlignment="1">
      <alignment horizontal="right"/>
    </xf>
    <xf numFmtId="0" fontId="1" fillId="2" borderId="24" xfId="0" applyFont="1" applyFill="1" applyBorder="1" applyAlignment="1">
      <alignment horizontal="right"/>
    </xf>
    <xf numFmtId="0" fontId="1" fillId="0" borderId="0" xfId="0" applyFont="1" applyAlignment="1">
      <alignment wrapText="1"/>
    </xf>
    <xf numFmtId="0" fontId="1" fillId="2" borderId="21" xfId="0" applyFont="1" applyFill="1" applyBorder="1" applyAlignment="1">
      <alignment horizontal="right"/>
    </xf>
    <xf numFmtId="0" fontId="1" fillId="2" borderId="22" xfId="0" applyFont="1" applyFill="1" applyBorder="1" applyAlignment="1">
      <alignment horizontal="right"/>
    </xf>
    <xf numFmtId="0" fontId="1" fillId="2" borderId="20" xfId="0" applyFont="1" applyFill="1" applyBorder="1" applyAlignment="1">
      <alignment horizontal="right"/>
    </xf>
    <xf numFmtId="0" fontId="1" fillId="2" borderId="51" xfId="0" applyFont="1" applyFill="1" applyBorder="1" applyAlignment="1">
      <alignment horizontal="right"/>
    </xf>
    <xf numFmtId="0" fontId="7" fillId="2" borderId="24" xfId="0" applyFont="1" applyFill="1" applyBorder="1" applyAlignment="1">
      <alignment horizontal="left"/>
    </xf>
    <xf numFmtId="0" fontId="1" fillId="2" borderId="33" xfId="0" applyFont="1" applyFill="1" applyBorder="1" applyAlignment="1">
      <alignment horizontal="right"/>
    </xf>
    <xf numFmtId="0" fontId="1" fillId="2" borderId="41" xfId="0" applyFont="1" applyFill="1" applyBorder="1" applyAlignment="1">
      <alignment horizontal="right"/>
    </xf>
    <xf numFmtId="0" fontId="21" fillId="2" borderId="42" xfId="0" applyFont="1" applyFill="1" applyBorder="1" applyAlignment="1">
      <alignment horizontal="right"/>
    </xf>
    <xf numFmtId="0" fontId="1" fillId="2" borderId="19" xfId="1" applyFont="1" applyFill="1" applyBorder="1" applyAlignment="1">
      <alignment horizontal="left" wrapText="1"/>
    </xf>
    <xf numFmtId="0" fontId="21" fillId="2" borderId="19" xfId="0" applyFont="1" applyFill="1" applyBorder="1" applyAlignment="1">
      <alignment horizontal="right" wrapText="1"/>
    </xf>
    <xf numFmtId="0" fontId="7" fillId="2" borderId="21" xfId="0" applyFont="1" applyFill="1" applyBorder="1" applyAlignment="1">
      <alignment horizontal="right" wrapText="1"/>
    </xf>
    <xf numFmtId="0" fontId="7" fillId="2" borderId="24" xfId="0" applyFont="1" applyFill="1" applyBorder="1" applyAlignment="1">
      <alignment horizontal="center"/>
    </xf>
    <xf numFmtId="0" fontId="21" fillId="2" borderId="0" xfId="0" applyFont="1" applyFill="1" applyAlignment="1">
      <alignment horizontal="right"/>
    </xf>
    <xf numFmtId="0" fontId="1" fillId="0" borderId="18" xfId="0" applyFont="1" applyBorder="1" applyProtection="1">
      <protection locked="0"/>
    </xf>
    <xf numFmtId="0" fontId="1" fillId="0" borderId="16" xfId="0" applyFont="1" applyBorder="1" applyProtection="1">
      <protection locked="0"/>
    </xf>
    <xf numFmtId="0" fontId="1" fillId="0" borderId="16" xfId="0" applyFont="1" applyBorder="1" applyAlignment="1" applyProtection="1">
      <alignment wrapText="1" shrinkToFit="1"/>
      <protection locked="0"/>
    </xf>
    <xf numFmtId="0" fontId="1" fillId="0" borderId="0" xfId="0" applyFont="1" applyAlignment="1" applyProtection="1">
      <alignment wrapText="1" shrinkToFit="1"/>
      <protection locked="0"/>
    </xf>
    <xf numFmtId="0" fontId="1" fillId="0" borderId="41" xfId="0" applyFont="1" applyBorder="1" applyProtection="1">
      <protection locked="0"/>
    </xf>
    <xf numFmtId="0" fontId="1" fillId="0" borderId="17" xfId="0" applyFont="1" applyBorder="1" applyProtection="1">
      <protection locked="0"/>
    </xf>
    <xf numFmtId="0" fontId="1" fillId="2" borderId="19" xfId="0" applyFont="1" applyFill="1" applyBorder="1" applyAlignment="1">
      <alignment horizontal="right" wrapText="1"/>
    </xf>
    <xf numFmtId="0" fontId="1" fillId="2" borderId="0" xfId="0" applyFont="1" applyFill="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23" fillId="2" borderId="7" xfId="0" applyFont="1" applyFill="1" applyBorder="1" applyAlignment="1">
      <alignment horizontal="center" vertical="center"/>
    </xf>
    <xf numFmtId="0" fontId="23" fillId="2" borderId="9" xfId="0" applyFont="1" applyFill="1" applyBorder="1" applyAlignment="1">
      <alignment horizontal="center" vertical="center"/>
    </xf>
    <xf numFmtId="164" fontId="1" fillId="0" borderId="6" xfId="0" applyNumberFormat="1" applyFont="1" applyBorder="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0" fontId="1" fillId="2" borderId="0" xfId="0" applyFont="1" applyFill="1" applyAlignment="1">
      <alignment vertical="center"/>
    </xf>
    <xf numFmtId="0" fontId="1" fillId="9" borderId="0" xfId="0" applyFont="1" applyFill="1" applyAlignment="1">
      <alignment vertical="center"/>
    </xf>
    <xf numFmtId="0" fontId="8"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0" fontId="20" fillId="0" borderId="0" xfId="0" applyFont="1" applyAlignment="1">
      <alignment vertical="center"/>
    </xf>
    <xf numFmtId="0" fontId="1" fillId="0" borderId="0" xfId="0" applyFont="1" applyAlignment="1">
      <alignment horizontal="left" vertical="center"/>
    </xf>
    <xf numFmtId="0" fontId="8" fillId="3" borderId="22" xfId="0" applyFont="1" applyFill="1" applyBorder="1" applyAlignment="1">
      <alignment vertical="center"/>
    </xf>
    <xf numFmtId="0" fontId="1" fillId="3" borderId="23" xfId="0" applyFont="1" applyFill="1" applyBorder="1" applyAlignment="1">
      <alignment vertical="center"/>
    </xf>
    <xf numFmtId="0" fontId="1" fillId="0" borderId="0" xfId="0" applyFont="1" applyAlignment="1">
      <alignment vertical="center" wrapText="1" shrinkToFit="1"/>
    </xf>
    <xf numFmtId="0" fontId="1" fillId="2" borderId="1" xfId="0" applyFont="1" applyFill="1" applyBorder="1" applyAlignment="1">
      <alignment vertical="center"/>
    </xf>
    <xf numFmtId="0" fontId="8" fillId="0" borderId="0" xfId="0" applyFont="1" applyAlignment="1" applyProtection="1">
      <alignment vertical="center" wrapText="1"/>
      <protection locked="0"/>
    </xf>
    <xf numFmtId="49" fontId="24" fillId="0" borderId="10" xfId="0" applyNumberFormat="1" applyFont="1" applyBorder="1" applyAlignment="1" applyProtection="1">
      <alignment vertical="center" wrapText="1"/>
      <protection locked="0"/>
    </xf>
    <xf numFmtId="0" fontId="25" fillId="0" borderId="0" xfId="0" applyFont="1" applyAlignment="1" applyProtection="1">
      <alignment vertical="center" wrapText="1"/>
      <protection locked="0"/>
    </xf>
    <xf numFmtId="49" fontId="24" fillId="0" borderId="4" xfId="0" applyNumberFormat="1" applyFont="1" applyBorder="1" applyAlignment="1" applyProtection="1">
      <alignment vertical="center" wrapText="1"/>
      <protection locked="0"/>
    </xf>
    <xf numFmtId="49" fontId="8" fillId="0" borderId="0" xfId="0" applyNumberFormat="1" applyFont="1" applyAlignment="1">
      <alignment vertical="center"/>
    </xf>
    <xf numFmtId="0" fontId="26" fillId="0" borderId="0" xfId="0" applyFont="1" applyAlignment="1">
      <alignment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49" fontId="27" fillId="0" borderId="0" xfId="0" applyNumberFormat="1" applyFont="1" applyAlignment="1">
      <alignment horizontal="center" vertical="center"/>
    </xf>
    <xf numFmtId="49" fontId="27" fillId="0" borderId="0" xfId="0" applyNumberFormat="1" applyFont="1" applyAlignment="1">
      <alignment vertical="center"/>
    </xf>
    <xf numFmtId="0" fontId="25" fillId="0" borderId="0" xfId="0" applyFont="1" applyAlignment="1">
      <alignment vertical="center"/>
    </xf>
    <xf numFmtId="0" fontId="1" fillId="3" borderId="26" xfId="0" applyFont="1" applyFill="1" applyBorder="1" applyAlignment="1">
      <alignment vertical="center"/>
    </xf>
    <xf numFmtId="0" fontId="1" fillId="2" borderId="31" xfId="0" applyFont="1" applyFill="1" applyBorder="1" applyAlignment="1">
      <alignment vertical="center"/>
    </xf>
    <xf numFmtId="49" fontId="24" fillId="0" borderId="0" xfId="0" applyNumberFormat="1" applyFont="1" applyAlignment="1" applyProtection="1">
      <alignment vertical="center"/>
      <protection locked="0"/>
    </xf>
    <xf numFmtId="49" fontId="27" fillId="0" borderId="0" xfId="0" applyNumberFormat="1" applyFont="1" applyAlignment="1" applyProtection="1">
      <alignment vertical="center"/>
      <protection locked="0"/>
    </xf>
    <xf numFmtId="0" fontId="26" fillId="0" borderId="0" xfId="0" applyFont="1" applyAlignment="1" applyProtection="1">
      <alignment vertical="center"/>
      <protection locked="0"/>
    </xf>
    <xf numFmtId="0" fontId="25" fillId="0" borderId="0" xfId="0" applyFont="1" applyAlignment="1" applyProtection="1">
      <alignment vertical="center"/>
      <protection locked="0"/>
    </xf>
    <xf numFmtId="0" fontId="1" fillId="0" borderId="4" xfId="2" applyFont="1" applyBorder="1" applyAlignment="1" applyProtection="1">
      <alignment vertical="center" wrapText="1"/>
      <protection locked="0"/>
    </xf>
    <xf numFmtId="0" fontId="1" fillId="0" borderId="0" xfId="0" applyFont="1" applyAlignment="1">
      <alignment vertical="center" wrapText="1"/>
    </xf>
    <xf numFmtId="0" fontId="1" fillId="2" borderId="30" xfId="0" applyFont="1" applyFill="1" applyBorder="1" applyAlignment="1">
      <alignment vertical="center"/>
    </xf>
    <xf numFmtId="0" fontId="1" fillId="2" borderId="25" xfId="0" applyFont="1" applyFill="1" applyBorder="1" applyAlignment="1">
      <alignment vertical="center"/>
    </xf>
    <xf numFmtId="0" fontId="26" fillId="2" borderId="25" xfId="0" applyFont="1" applyFill="1" applyBorder="1" applyAlignment="1">
      <alignment vertical="center"/>
    </xf>
    <xf numFmtId="49" fontId="26" fillId="2" borderId="25" xfId="0" applyNumberFormat="1" applyFont="1" applyFill="1" applyBorder="1" applyAlignment="1">
      <alignment vertical="center"/>
    </xf>
    <xf numFmtId="49" fontId="26" fillId="2" borderId="25" xfId="0" applyNumberFormat="1" applyFont="1" applyFill="1" applyBorder="1" applyAlignment="1">
      <alignment horizontal="center" vertical="center"/>
    </xf>
    <xf numFmtId="49" fontId="27" fillId="2" borderId="25" xfId="0" applyNumberFormat="1" applyFont="1" applyFill="1" applyBorder="1" applyAlignment="1">
      <alignment horizontal="center" vertical="center"/>
    </xf>
    <xf numFmtId="49" fontId="27" fillId="2" borderId="25" xfId="0" applyNumberFormat="1" applyFont="1" applyFill="1" applyBorder="1" applyAlignment="1">
      <alignment vertical="center"/>
    </xf>
    <xf numFmtId="49" fontId="27" fillId="2" borderId="26" xfId="0" applyNumberFormat="1" applyFont="1" applyFill="1" applyBorder="1" applyAlignment="1">
      <alignment vertical="center"/>
    </xf>
    <xf numFmtId="0" fontId="1" fillId="2" borderId="24" xfId="0" applyFont="1" applyFill="1" applyBorder="1" applyAlignment="1">
      <alignment vertical="center"/>
    </xf>
    <xf numFmtId="0" fontId="26" fillId="2" borderId="0" xfId="0" applyFont="1" applyFill="1" applyAlignment="1">
      <alignment vertical="center"/>
    </xf>
    <xf numFmtId="49" fontId="26" fillId="2" borderId="0" xfId="0" applyNumberFormat="1" applyFont="1" applyFill="1" applyAlignment="1">
      <alignment vertical="center"/>
    </xf>
    <xf numFmtId="49" fontId="26" fillId="2" borderId="0" xfId="0" applyNumberFormat="1" applyFont="1" applyFill="1" applyAlignment="1">
      <alignment horizontal="center" vertical="center"/>
    </xf>
    <xf numFmtId="49" fontId="27" fillId="2" borderId="0" xfId="0" applyNumberFormat="1" applyFont="1" applyFill="1" applyAlignment="1">
      <alignment horizontal="center" vertical="center"/>
    </xf>
    <xf numFmtId="49" fontId="27" fillId="2" borderId="0" xfId="0" applyNumberFormat="1" applyFont="1" applyFill="1" applyAlignment="1">
      <alignment vertical="center"/>
    </xf>
    <xf numFmtId="49" fontId="27" fillId="2" borderId="27" xfId="0" applyNumberFormat="1" applyFont="1" applyFill="1" applyBorder="1" applyAlignment="1">
      <alignment vertical="center"/>
    </xf>
    <xf numFmtId="0" fontId="1" fillId="2" borderId="28" xfId="0" applyFont="1" applyFill="1" applyBorder="1" applyAlignment="1">
      <alignment vertical="center"/>
    </xf>
    <xf numFmtId="0" fontId="26" fillId="2" borderId="28" xfId="0" applyFont="1" applyFill="1" applyBorder="1" applyAlignment="1">
      <alignment vertical="center"/>
    </xf>
    <xf numFmtId="49" fontId="26" fillId="2" borderId="28" xfId="0" applyNumberFormat="1" applyFont="1" applyFill="1" applyBorder="1" applyAlignment="1">
      <alignment vertical="center"/>
    </xf>
    <xf numFmtId="49" fontId="26" fillId="2" borderId="28" xfId="0" applyNumberFormat="1" applyFont="1" applyFill="1" applyBorder="1" applyAlignment="1">
      <alignment horizontal="center" vertical="center"/>
    </xf>
    <xf numFmtId="49" fontId="27" fillId="2" borderId="28" xfId="0" applyNumberFormat="1" applyFont="1" applyFill="1" applyBorder="1" applyAlignment="1">
      <alignment horizontal="center" vertical="center"/>
    </xf>
    <xf numFmtId="49" fontId="27" fillId="2" borderId="28" xfId="0" applyNumberFormat="1" applyFont="1" applyFill="1" applyBorder="1" applyAlignment="1">
      <alignment vertical="center"/>
    </xf>
    <xf numFmtId="49" fontId="27" fillId="2" borderId="29" xfId="0" applyNumberFormat="1" applyFont="1" applyFill="1" applyBorder="1" applyAlignment="1">
      <alignment vertical="center"/>
    </xf>
    <xf numFmtId="0" fontId="24" fillId="0" borderId="0" xfId="0" applyFont="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2" borderId="5"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164" fontId="24" fillId="0" borderId="2" xfId="0" applyNumberFormat="1"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164" fontId="24" fillId="0" borderId="11" xfId="0" applyNumberFormat="1"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165" fontId="24" fillId="0" borderId="11" xfId="0" applyNumberFormat="1"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165" fontId="24" fillId="0" borderId="5" xfId="0" applyNumberFormat="1"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164" fontId="24" fillId="0" borderId="5" xfId="0" applyNumberFormat="1"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0" xfId="0" applyFont="1" applyAlignment="1">
      <alignment horizontal="left" vertical="center"/>
    </xf>
    <xf numFmtId="0" fontId="1" fillId="0" borderId="0" xfId="0" applyFont="1" applyAlignment="1">
      <alignment horizontal="center" vertical="center"/>
    </xf>
    <xf numFmtId="0" fontId="24" fillId="0" borderId="0" xfId="0" applyFont="1" applyAlignment="1" applyProtection="1">
      <alignment horizontal="center" vertical="center"/>
      <protection locked="0"/>
    </xf>
    <xf numFmtId="0" fontId="8" fillId="3" borderId="13" xfId="0" applyFont="1" applyFill="1" applyBorder="1" applyAlignment="1">
      <alignment horizontal="left" vertical="center"/>
    </xf>
    <xf numFmtId="0" fontId="1" fillId="0" borderId="0" xfId="0" applyFont="1" applyAlignment="1" applyProtection="1">
      <alignment vertical="center"/>
      <protection locked="0"/>
    </xf>
    <xf numFmtId="0" fontId="1" fillId="2" borderId="4"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protection locked="0"/>
    </xf>
    <xf numFmtId="165" fontId="24" fillId="0" borderId="12" xfId="0" applyNumberFormat="1"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165" fontId="24" fillId="0" borderId="6" xfId="0" applyNumberFormat="1"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4" fillId="0" borderId="18"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1" fillId="2" borderId="30" xfId="0" applyFont="1" applyFill="1" applyBorder="1" applyAlignment="1">
      <alignment horizontal="left" vertical="center"/>
    </xf>
    <xf numFmtId="0" fontId="29" fillId="2" borderId="25" xfId="0" applyFont="1" applyFill="1" applyBorder="1" applyAlignment="1">
      <alignment vertical="center"/>
    </xf>
    <xf numFmtId="0" fontId="28" fillId="2" borderId="25" xfId="0" applyFont="1" applyFill="1" applyBorder="1" applyAlignment="1">
      <alignment horizontal="left" vertical="center"/>
    </xf>
    <xf numFmtId="49" fontId="1" fillId="2" borderId="25" xfId="0" applyNumberFormat="1" applyFont="1" applyFill="1" applyBorder="1" applyAlignment="1">
      <alignment vertical="center"/>
    </xf>
    <xf numFmtId="49" fontId="1" fillId="2" borderId="25" xfId="0" applyNumberFormat="1" applyFont="1" applyFill="1" applyBorder="1" applyAlignment="1">
      <alignment horizontal="center" vertical="center"/>
    </xf>
    <xf numFmtId="0" fontId="24" fillId="2" borderId="25" xfId="0" applyFont="1" applyFill="1" applyBorder="1" applyAlignment="1">
      <alignment horizontal="center" vertical="center"/>
    </xf>
    <xf numFmtId="0" fontId="1" fillId="2" borderId="26" xfId="0" applyFont="1" applyFill="1" applyBorder="1" applyAlignment="1">
      <alignment horizontal="center" vertical="center"/>
    </xf>
    <xf numFmtId="49" fontId="29" fillId="2" borderId="0" xfId="0" applyNumberFormat="1" applyFont="1" applyFill="1" applyAlignment="1">
      <alignment vertical="center"/>
    </xf>
    <xf numFmtId="49" fontId="1" fillId="2" borderId="0" xfId="0" applyNumberFormat="1" applyFont="1" applyFill="1" applyAlignment="1">
      <alignment vertical="center"/>
    </xf>
    <xf numFmtId="49" fontId="1" fillId="2" borderId="0" xfId="0" applyNumberFormat="1" applyFont="1" applyFill="1" applyAlignment="1">
      <alignment horizontal="center" vertical="center"/>
    </xf>
    <xf numFmtId="0" fontId="24" fillId="2" borderId="0" xfId="0" applyFont="1" applyFill="1" applyAlignment="1">
      <alignment horizontal="center" vertical="center"/>
    </xf>
    <xf numFmtId="0" fontId="1" fillId="2" borderId="27" xfId="0" applyFont="1" applyFill="1" applyBorder="1" applyAlignment="1">
      <alignment horizontal="center" vertical="center"/>
    </xf>
    <xf numFmtId="49" fontId="29" fillId="2" borderId="28" xfId="0" applyNumberFormat="1" applyFont="1" applyFill="1" applyBorder="1" applyAlignment="1">
      <alignment vertical="center"/>
    </xf>
    <xf numFmtId="49" fontId="1" fillId="2" borderId="28" xfId="0" applyNumberFormat="1" applyFont="1" applyFill="1" applyBorder="1" applyAlignment="1">
      <alignment vertical="center"/>
    </xf>
    <xf numFmtId="49" fontId="1" fillId="2" borderId="28" xfId="0" applyNumberFormat="1" applyFont="1" applyFill="1" applyBorder="1" applyAlignment="1">
      <alignment horizontal="center" vertical="center"/>
    </xf>
    <xf numFmtId="0" fontId="24"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4" xfId="0" applyFont="1" applyBorder="1" applyAlignment="1">
      <alignment horizontal="left" vertical="center"/>
    </xf>
    <xf numFmtId="0" fontId="1"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3" xfId="0" applyFont="1" applyBorder="1" applyAlignment="1" applyProtection="1">
      <alignment horizontal="center" vertical="center"/>
      <protection locked="0"/>
    </xf>
    <xf numFmtId="165" fontId="1" fillId="0" borderId="11"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center" vertical="center"/>
      <protection locked="0"/>
    </xf>
    <xf numFmtId="0" fontId="8" fillId="0" borderId="0" xfId="0" applyFont="1" applyAlignment="1">
      <alignment horizontal="left" vertical="center"/>
    </xf>
    <xf numFmtId="49" fontId="1" fillId="2" borderId="26" xfId="0" applyNumberFormat="1" applyFont="1" applyFill="1" applyBorder="1" applyAlignment="1">
      <alignment vertical="center"/>
    </xf>
    <xf numFmtId="49" fontId="1" fillId="2" borderId="27" xfId="0" applyNumberFormat="1" applyFont="1" applyFill="1" applyBorder="1" applyAlignment="1">
      <alignment vertical="center"/>
    </xf>
    <xf numFmtId="49" fontId="1" fillId="2" borderId="29" xfId="0" applyNumberFormat="1" applyFont="1" applyFill="1" applyBorder="1" applyAlignment="1">
      <alignment vertical="center"/>
    </xf>
    <xf numFmtId="0" fontId="1" fillId="0" borderId="24" xfId="0" applyFont="1" applyBorder="1" applyAlignment="1">
      <alignment vertical="center"/>
    </xf>
    <xf numFmtId="0" fontId="24" fillId="0" borderId="0" xfId="0" applyFont="1" applyAlignment="1">
      <alignment vertical="center"/>
    </xf>
    <xf numFmtId="0" fontId="24" fillId="0" borderId="0" xfId="0" applyFont="1" applyAlignment="1">
      <alignment horizontal="center" vertical="center" wrapText="1"/>
    </xf>
    <xf numFmtId="165" fontId="24" fillId="0" borderId="2" xfId="0" applyNumberFormat="1" applyFont="1" applyBorder="1" applyAlignment="1" applyProtection="1">
      <alignment horizontal="right" vertical="center"/>
      <protection locked="0"/>
    </xf>
    <xf numFmtId="0" fontId="1" fillId="0" borderId="2" xfId="0" applyFont="1" applyBorder="1" applyAlignment="1" applyProtection="1">
      <alignment vertical="center"/>
      <protection locked="0"/>
    </xf>
    <xf numFmtId="165" fontId="24" fillId="0" borderId="11" xfId="0" applyNumberFormat="1" applyFont="1" applyBorder="1" applyAlignment="1" applyProtection="1">
      <alignment horizontal="right" vertical="center"/>
      <protection locked="0"/>
    </xf>
    <xf numFmtId="165" fontId="24" fillId="0" borderId="5" xfId="0" applyNumberFormat="1" applyFont="1" applyBorder="1" applyAlignment="1" applyProtection="1">
      <alignment horizontal="right" vertical="center"/>
      <protection locked="0"/>
    </xf>
    <xf numFmtId="49" fontId="1" fillId="0" borderId="40" xfId="0" applyNumberFormat="1" applyFont="1" applyBorder="1" applyAlignment="1" applyProtection="1">
      <alignment horizontal="right" vertical="center" wrapText="1"/>
      <protection locked="0"/>
    </xf>
    <xf numFmtId="49" fontId="1"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0" fillId="0" borderId="0" xfId="0" applyFont="1" applyAlignment="1">
      <alignment horizontal="center" vertical="center"/>
    </xf>
    <xf numFmtId="0" fontId="1" fillId="0" borderId="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49" fontId="1" fillId="0" borderId="0" xfId="0" applyNumberFormat="1" applyFont="1" applyAlignment="1">
      <alignment horizontal="left" vertical="center"/>
    </xf>
    <xf numFmtId="0" fontId="1" fillId="0" borderId="10" xfId="0" applyFont="1" applyBorder="1" applyAlignment="1" applyProtection="1">
      <alignment horizontal="center" vertical="center" wrapText="1"/>
      <protection locked="0"/>
    </xf>
    <xf numFmtId="49" fontId="1" fillId="0" borderId="0" xfId="0" applyNumberFormat="1" applyFont="1" applyAlignment="1" applyProtection="1">
      <alignment vertical="center"/>
      <protection locked="0"/>
    </xf>
    <xf numFmtId="0" fontId="1" fillId="0" borderId="4" xfId="0" applyFont="1" applyBorder="1" applyAlignment="1" applyProtection="1">
      <alignment horizontal="center" vertical="center" wrapText="1"/>
      <protection locked="0"/>
    </xf>
    <xf numFmtId="165" fontId="8" fillId="0" borderId="0" xfId="0" applyNumberFormat="1" applyFont="1" applyAlignment="1" applyProtection="1">
      <alignment horizontal="right" vertical="center"/>
      <protection locked="0"/>
    </xf>
    <xf numFmtId="0" fontId="8" fillId="0" borderId="0" xfId="0" applyFont="1" applyAlignment="1" applyProtection="1">
      <alignment vertical="center"/>
      <protection locked="0"/>
    </xf>
    <xf numFmtId="49" fontId="21" fillId="0" borderId="0" xfId="0" applyNumberFormat="1" applyFont="1" applyAlignment="1">
      <alignment horizontal="left" vertical="center"/>
    </xf>
    <xf numFmtId="0" fontId="21" fillId="0" borderId="0" xfId="0" applyFont="1" applyAlignment="1">
      <alignment vertical="center"/>
    </xf>
    <xf numFmtId="49" fontId="1" fillId="0" borderId="0" xfId="0" applyNumberFormat="1" applyFont="1" applyAlignment="1">
      <alignment vertical="center" wrapText="1"/>
    </xf>
    <xf numFmtId="49" fontId="1" fillId="0" borderId="24" xfId="0" applyNumberFormat="1" applyFont="1" applyBorder="1" applyAlignment="1">
      <alignment horizontal="right" vertical="center"/>
    </xf>
    <xf numFmtId="0" fontId="1" fillId="2" borderId="3" xfId="0" applyFont="1" applyFill="1" applyBorder="1" applyAlignment="1">
      <alignment vertical="center"/>
    </xf>
    <xf numFmtId="0" fontId="1" fillId="0" borderId="24" xfId="0"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10" fontId="1" fillId="0" borderId="12" xfId="3" applyNumberFormat="1" applyFont="1" applyBorder="1" applyAlignment="1" applyProtection="1">
      <alignment vertical="center"/>
      <protection locked="0"/>
    </xf>
    <xf numFmtId="0" fontId="1" fillId="0" borderId="21" xfId="0" applyFont="1" applyBorder="1" applyAlignment="1" applyProtection="1">
      <alignment vertical="center"/>
      <protection locked="0"/>
    </xf>
    <xf numFmtId="49" fontId="1" fillId="0" borderId="4" xfId="0" applyNumberFormat="1" applyFont="1" applyBorder="1" applyAlignment="1" applyProtection="1">
      <alignment vertical="center"/>
      <protection locked="0"/>
    </xf>
    <xf numFmtId="49" fontId="1" fillId="0" borderId="5" xfId="0" applyNumberFormat="1" applyFont="1" applyBorder="1" applyAlignment="1" applyProtection="1">
      <alignment vertical="center"/>
      <protection locked="0"/>
    </xf>
    <xf numFmtId="10" fontId="1" fillId="0" borderId="6" xfId="3" applyNumberFormat="1" applyFont="1" applyBorder="1" applyAlignment="1" applyProtection="1">
      <alignment vertical="center"/>
      <protection locked="0"/>
    </xf>
    <xf numFmtId="49" fontId="1" fillId="2" borderId="31" xfId="0" applyNumberFormat="1" applyFont="1" applyFill="1" applyBorder="1" applyAlignment="1">
      <alignment horizontal="left" vertical="center"/>
    </xf>
    <xf numFmtId="49" fontId="25" fillId="2" borderId="0" xfId="0" applyNumberFormat="1" applyFont="1" applyFill="1" applyAlignment="1">
      <alignment vertical="center"/>
    </xf>
    <xf numFmtId="49" fontId="1" fillId="2" borderId="27" xfId="0" applyNumberFormat="1" applyFont="1" applyFill="1" applyBorder="1" applyAlignment="1">
      <alignment horizontal="center" vertical="center"/>
    </xf>
    <xf numFmtId="49" fontId="1" fillId="0" borderId="30" xfId="0" applyNumberFormat="1" applyFont="1" applyBorder="1" applyAlignment="1" applyProtection="1">
      <alignment horizontal="right" vertical="center" wrapText="1"/>
      <protection locked="0"/>
    </xf>
    <xf numFmtId="0" fontId="1" fillId="0" borderId="24" xfId="0" applyFont="1" applyBorder="1" applyAlignment="1" applyProtection="1">
      <alignment horizontal="right" vertical="center"/>
      <protection locked="0"/>
    </xf>
    <xf numFmtId="0" fontId="1" fillId="0" borderId="21" xfId="0" applyFont="1" applyBorder="1" applyAlignment="1" applyProtection="1">
      <alignment horizontal="right" vertical="center"/>
      <protection locked="0"/>
    </xf>
    <xf numFmtId="0" fontId="1" fillId="5" borderId="25" xfId="0" applyFont="1" applyFill="1" applyBorder="1" applyAlignment="1" applyProtection="1">
      <alignment horizontal="left" vertical="center"/>
      <protection locked="0"/>
    </xf>
    <xf numFmtId="0" fontId="1" fillId="5" borderId="0" xfId="0" applyFont="1" applyFill="1" applyAlignment="1" applyProtection="1">
      <alignment vertical="center"/>
      <protection locked="0"/>
    </xf>
    <xf numFmtId="0" fontId="1" fillId="5" borderId="0" xfId="0" applyFont="1" applyFill="1" applyAlignment="1" applyProtection="1">
      <alignment horizontal="center" vertical="center"/>
      <protection locked="0"/>
    </xf>
    <xf numFmtId="0" fontId="1" fillId="5" borderId="28" xfId="0" applyFont="1" applyFill="1" applyBorder="1" applyAlignment="1" applyProtection="1">
      <alignment horizontal="left" vertical="center"/>
      <protection locked="0"/>
    </xf>
    <xf numFmtId="0" fontId="1" fillId="0" borderId="19"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8" fillId="3" borderId="9" xfId="0" applyFont="1" applyFill="1" applyBorder="1" applyAlignment="1">
      <alignment horizontal="center" vertical="center"/>
    </xf>
    <xf numFmtId="0" fontId="1" fillId="2" borderId="10" xfId="0" applyFont="1" applyFill="1" applyBorder="1" applyAlignment="1">
      <alignment vertical="center"/>
    </xf>
    <xf numFmtId="0" fontId="1" fillId="2" borderId="45" xfId="0" applyFont="1" applyFill="1" applyBorder="1" applyAlignment="1">
      <alignment vertical="center"/>
    </xf>
    <xf numFmtId="0" fontId="1" fillId="2" borderId="4" xfId="0" applyFont="1" applyFill="1" applyBorder="1" applyAlignment="1">
      <alignment vertical="center"/>
    </xf>
    <xf numFmtId="0" fontId="1" fillId="0" borderId="4" xfId="0" applyFont="1" applyBorder="1" applyAlignment="1" applyProtection="1">
      <alignment horizontal="left" vertical="center" wrapText="1"/>
      <protection locked="0"/>
    </xf>
    <xf numFmtId="0" fontId="8" fillId="0" borderId="0" xfId="7" applyFont="1" applyAlignment="1">
      <alignment vertical="center"/>
    </xf>
    <xf numFmtId="0" fontId="20" fillId="0" borderId="0" xfId="7" applyFont="1" applyAlignment="1">
      <alignment vertical="center"/>
    </xf>
    <xf numFmtId="0" fontId="8" fillId="3" borderId="22" xfId="7" applyFont="1" applyFill="1" applyBorder="1" applyAlignment="1">
      <alignment vertical="center"/>
    </xf>
    <xf numFmtId="0" fontId="8" fillId="0" borderId="0" xfId="7" applyFont="1" applyAlignment="1" applyProtection="1">
      <alignment vertical="center" wrapText="1"/>
      <protection locked="0"/>
    </xf>
    <xf numFmtId="49" fontId="24" fillId="0" borderId="10" xfId="7" applyNumberFormat="1" applyFont="1" applyBorder="1" applyAlignment="1" applyProtection="1">
      <alignment vertical="center" wrapText="1"/>
      <protection locked="0"/>
    </xf>
    <xf numFmtId="0" fontId="25" fillId="0" borderId="0" xfId="7" applyFont="1" applyAlignment="1" applyProtection="1">
      <alignment vertical="center" wrapText="1"/>
      <protection locked="0"/>
    </xf>
    <xf numFmtId="49" fontId="24" fillId="0" borderId="4" xfId="7" applyNumberFormat="1" applyFont="1" applyBorder="1" applyAlignment="1" applyProtection="1">
      <alignment vertical="center" wrapText="1"/>
      <protection locked="0"/>
    </xf>
    <xf numFmtId="49" fontId="8" fillId="0" borderId="0" xfId="7" applyNumberFormat="1" applyFont="1" applyAlignment="1">
      <alignment vertical="center"/>
    </xf>
    <xf numFmtId="0" fontId="26" fillId="0" borderId="0" xfId="7" applyFont="1" applyAlignment="1">
      <alignment vertical="center"/>
    </xf>
    <xf numFmtId="49" fontId="26" fillId="0" borderId="0" xfId="7" applyNumberFormat="1" applyFont="1" applyAlignment="1">
      <alignment vertical="center"/>
    </xf>
    <xf numFmtId="49" fontId="26" fillId="0" borderId="0" xfId="7" applyNumberFormat="1" applyFont="1" applyAlignment="1">
      <alignment horizontal="center" vertical="center"/>
    </xf>
    <xf numFmtId="49" fontId="27" fillId="0" borderId="0" xfId="7" applyNumberFormat="1" applyFont="1" applyAlignment="1">
      <alignment horizontal="center" vertical="center"/>
    </xf>
    <xf numFmtId="49" fontId="27" fillId="0" borderId="0" xfId="7" applyNumberFormat="1" applyFont="1" applyAlignment="1">
      <alignment vertical="center"/>
    </xf>
    <xf numFmtId="0" fontId="25" fillId="0" borderId="0" xfId="7" applyFont="1" applyAlignment="1">
      <alignment vertical="center"/>
    </xf>
    <xf numFmtId="49" fontId="27" fillId="0" borderId="0" xfId="7" applyNumberFormat="1" applyFont="1" applyAlignment="1" applyProtection="1">
      <alignment vertical="center"/>
      <protection locked="0"/>
    </xf>
    <xf numFmtId="0" fontId="26" fillId="0" borderId="0" xfId="7" applyFont="1" applyAlignment="1" applyProtection="1">
      <alignment vertical="center"/>
      <protection locked="0"/>
    </xf>
    <xf numFmtId="0" fontId="25" fillId="0" borderId="0" xfId="7" applyFont="1" applyAlignment="1" applyProtection="1">
      <alignment vertical="center"/>
      <protection locked="0"/>
    </xf>
    <xf numFmtId="0" fontId="26" fillId="2" borderId="25" xfId="7" applyFont="1" applyFill="1" applyBorder="1" applyAlignment="1">
      <alignment vertical="center"/>
    </xf>
    <xf numFmtId="49" fontId="26" fillId="2" borderId="25" xfId="7" applyNumberFormat="1" applyFont="1" applyFill="1" applyBorder="1" applyAlignment="1">
      <alignment vertical="center"/>
    </xf>
    <xf numFmtId="49" fontId="26" fillId="2" borderId="25" xfId="7" applyNumberFormat="1" applyFont="1" applyFill="1" applyBorder="1" applyAlignment="1">
      <alignment horizontal="center" vertical="center"/>
    </xf>
    <xf numFmtId="49" fontId="27" fillId="2" borderId="25" xfId="7" applyNumberFormat="1" applyFont="1" applyFill="1" applyBorder="1" applyAlignment="1">
      <alignment horizontal="center" vertical="center"/>
    </xf>
    <xf numFmtId="49" fontId="27" fillId="2" borderId="25" xfId="7" applyNumberFormat="1" applyFont="1" applyFill="1" applyBorder="1" applyAlignment="1">
      <alignment vertical="center"/>
    </xf>
    <xf numFmtId="49" fontId="27" fillId="2" borderId="26" xfId="7" applyNumberFormat="1" applyFont="1" applyFill="1" applyBorder="1" applyAlignment="1">
      <alignment vertical="center"/>
    </xf>
    <xf numFmtId="0" fontId="26" fillId="2" borderId="0" xfId="7" applyFont="1" applyFill="1" applyAlignment="1">
      <alignment vertical="center"/>
    </xf>
    <xf numFmtId="49" fontId="26" fillId="2" borderId="0" xfId="7" applyNumberFormat="1" applyFont="1" applyFill="1" applyAlignment="1">
      <alignment vertical="center"/>
    </xf>
    <xf numFmtId="49" fontId="26" fillId="2" borderId="0" xfId="7" applyNumberFormat="1" applyFont="1" applyFill="1" applyAlignment="1">
      <alignment horizontal="center" vertical="center"/>
    </xf>
    <xf numFmtId="49" fontId="27" fillId="2" borderId="0" xfId="7" applyNumberFormat="1" applyFont="1" applyFill="1" applyAlignment="1">
      <alignment horizontal="center" vertical="center"/>
    </xf>
    <xf numFmtId="49" fontId="27" fillId="2" borderId="0" xfId="7" applyNumberFormat="1" applyFont="1" applyFill="1" applyAlignment="1">
      <alignment vertical="center"/>
    </xf>
    <xf numFmtId="49" fontId="27" fillId="2" borderId="27" xfId="7" applyNumberFormat="1" applyFont="1" applyFill="1" applyBorder="1" applyAlignment="1">
      <alignment vertical="center"/>
    </xf>
    <xf numFmtId="0" fontId="26" fillId="2" borderId="28" xfId="7" applyFont="1" applyFill="1" applyBorder="1" applyAlignment="1">
      <alignment vertical="center"/>
    </xf>
    <xf numFmtId="49" fontId="26" fillId="2" borderId="28" xfId="7" applyNumberFormat="1" applyFont="1" applyFill="1" applyBorder="1" applyAlignment="1">
      <alignment vertical="center"/>
    </xf>
    <xf numFmtId="49" fontId="26" fillId="2" borderId="28" xfId="7" applyNumberFormat="1" applyFont="1" applyFill="1" applyBorder="1" applyAlignment="1">
      <alignment horizontal="center" vertical="center"/>
    </xf>
    <xf numFmtId="49" fontId="27" fillId="2" borderId="28" xfId="7" applyNumberFormat="1" applyFont="1" applyFill="1" applyBorder="1" applyAlignment="1">
      <alignment horizontal="center" vertical="center"/>
    </xf>
    <xf numFmtId="49" fontId="27" fillId="2" borderId="28" xfId="7" applyNumberFormat="1" applyFont="1" applyFill="1" applyBorder="1" applyAlignment="1">
      <alignment vertical="center"/>
    </xf>
    <xf numFmtId="49" fontId="27" fillId="2" borderId="29" xfId="7" applyNumberFormat="1" applyFont="1" applyFill="1" applyBorder="1" applyAlignment="1">
      <alignment vertical="center"/>
    </xf>
    <xf numFmtId="0" fontId="24" fillId="0" borderId="0" xfId="7" applyFont="1" applyAlignment="1">
      <alignment horizontal="center" vertical="center"/>
    </xf>
    <xf numFmtId="0" fontId="24" fillId="0" borderId="11" xfId="7" applyFont="1" applyBorder="1" applyAlignment="1" applyProtection="1">
      <alignment horizontal="center" vertical="center"/>
      <protection locked="0"/>
    </xf>
    <xf numFmtId="165" fontId="24" fillId="0" borderId="11" xfId="7" applyNumberFormat="1" applyFont="1" applyBorder="1" applyAlignment="1" applyProtection="1">
      <alignment horizontal="center" vertical="center"/>
      <protection locked="0"/>
    </xf>
    <xf numFmtId="164" fontId="24" fillId="0" borderId="11" xfId="7" applyNumberFormat="1" applyFont="1" applyBorder="1" applyAlignment="1" applyProtection="1">
      <alignment horizontal="center" vertical="center"/>
      <protection locked="0"/>
    </xf>
    <xf numFmtId="0" fontId="24" fillId="0" borderId="12" xfId="7" applyFont="1" applyBorder="1" applyAlignment="1" applyProtection="1">
      <alignment horizontal="center" vertical="center"/>
      <protection locked="0"/>
    </xf>
    <xf numFmtId="0" fontId="24" fillId="0" borderId="5" xfId="7" applyFont="1" applyBorder="1" applyAlignment="1" applyProtection="1">
      <alignment horizontal="center" vertical="center"/>
      <protection locked="0"/>
    </xf>
    <xf numFmtId="165" fontId="24" fillId="0" borderId="5" xfId="7" applyNumberFormat="1" applyFont="1" applyBorder="1" applyAlignment="1" applyProtection="1">
      <alignment horizontal="center" vertical="center"/>
      <protection locked="0"/>
    </xf>
    <xf numFmtId="164" fontId="24" fillId="0" borderId="5" xfId="7" applyNumberFormat="1" applyFont="1" applyBorder="1" applyAlignment="1" applyProtection="1">
      <alignment horizontal="center" vertical="center"/>
      <protection locked="0"/>
    </xf>
    <xf numFmtId="0" fontId="24" fillId="0" borderId="6" xfId="7" applyFont="1" applyBorder="1" applyAlignment="1" applyProtection="1">
      <alignment horizontal="center" vertical="center"/>
      <protection locked="0"/>
    </xf>
    <xf numFmtId="0" fontId="24" fillId="0" borderId="0" xfId="7" applyFont="1" applyAlignment="1">
      <alignment horizontal="left" vertical="center"/>
    </xf>
    <xf numFmtId="0" fontId="24" fillId="0" borderId="0" xfId="7" applyFont="1" applyAlignment="1" applyProtection="1">
      <alignment horizontal="center" vertical="center"/>
      <protection locked="0"/>
    </xf>
    <xf numFmtId="0" fontId="8" fillId="3" borderId="13" xfId="7" applyFont="1" applyFill="1" applyBorder="1" applyAlignment="1">
      <alignment horizontal="left" vertical="center"/>
    </xf>
    <xf numFmtId="0" fontId="24" fillId="0" borderId="11" xfId="7" applyFont="1" applyBorder="1" applyAlignment="1" applyProtection="1">
      <alignment horizontal="left" vertical="center"/>
      <protection locked="0"/>
    </xf>
    <xf numFmtId="165" fontId="24" fillId="0" borderId="11" xfId="7" applyNumberFormat="1" applyFont="1" applyBorder="1" applyAlignment="1" applyProtection="1">
      <alignment horizontal="right" vertical="center"/>
      <protection locked="0"/>
    </xf>
    <xf numFmtId="165" fontId="24" fillId="0" borderId="12" xfId="7" applyNumberFormat="1" applyFont="1" applyBorder="1" applyAlignment="1" applyProtection="1">
      <alignment horizontal="right" vertical="center"/>
      <protection locked="0"/>
    </xf>
    <xf numFmtId="0" fontId="24" fillId="0" borderId="10" xfId="7" applyFont="1" applyBorder="1" applyAlignment="1" applyProtection="1">
      <alignment horizontal="center" vertical="center"/>
      <protection locked="0"/>
    </xf>
    <xf numFmtId="0" fontId="24" fillId="0" borderId="5" xfId="7" applyFont="1" applyBorder="1" applyAlignment="1" applyProtection="1">
      <alignment horizontal="left" vertical="center"/>
      <protection locked="0"/>
    </xf>
    <xf numFmtId="165" fontId="24" fillId="0" borderId="5" xfId="7" applyNumberFormat="1" applyFont="1" applyBorder="1" applyAlignment="1" applyProtection="1">
      <alignment horizontal="right" vertical="center"/>
      <protection locked="0"/>
    </xf>
    <xf numFmtId="165" fontId="24" fillId="0" borderId="6" xfId="7" applyNumberFormat="1" applyFont="1" applyBorder="1" applyAlignment="1" applyProtection="1">
      <alignment horizontal="right" vertical="center"/>
      <protection locked="0"/>
    </xf>
    <xf numFmtId="0" fontId="24" fillId="0" borderId="4" xfId="7" applyFont="1" applyBorder="1" applyAlignment="1" applyProtection="1">
      <alignment horizontal="center" vertical="center"/>
      <protection locked="0"/>
    </xf>
    <xf numFmtId="0" fontId="24" fillId="0" borderId="16" xfId="7" applyFont="1" applyBorder="1" applyAlignment="1" applyProtection="1">
      <alignment horizontal="center" vertical="center"/>
      <protection locked="0"/>
    </xf>
    <xf numFmtId="0" fontId="24" fillId="0" borderId="17" xfId="7" applyFont="1" applyBorder="1" applyAlignment="1" applyProtection="1">
      <alignment horizontal="center" vertical="center"/>
      <protection locked="0"/>
    </xf>
    <xf numFmtId="0" fontId="29" fillId="2" borderId="25" xfId="7" applyFont="1" applyFill="1" applyBorder="1" applyAlignment="1">
      <alignment vertical="center"/>
    </xf>
    <xf numFmtId="0" fontId="28" fillId="2" borderId="25" xfId="7" applyFont="1" applyFill="1" applyBorder="1" applyAlignment="1">
      <alignment horizontal="left" vertical="center"/>
    </xf>
    <xf numFmtId="0" fontId="24" fillId="2" borderId="25" xfId="7" applyFont="1" applyFill="1" applyBorder="1" applyAlignment="1">
      <alignment horizontal="center" vertical="center"/>
    </xf>
    <xf numFmtId="49" fontId="29" fillId="2" borderId="0" xfId="7" applyNumberFormat="1" applyFont="1" applyFill="1" applyAlignment="1">
      <alignment vertical="center"/>
    </xf>
    <xf numFmtId="0" fontId="24" fillId="2" borderId="0" xfId="7" applyFont="1" applyFill="1" applyAlignment="1">
      <alignment horizontal="center" vertical="center"/>
    </xf>
    <xf numFmtId="49" fontId="29" fillId="2" borderId="28" xfId="7" applyNumberFormat="1" applyFont="1" applyFill="1" applyBorder="1" applyAlignment="1">
      <alignment vertical="center"/>
    </xf>
    <xf numFmtId="0" fontId="24" fillId="2" borderId="28" xfId="7" applyFont="1" applyFill="1" applyBorder="1" applyAlignment="1">
      <alignment horizontal="center" vertical="center"/>
    </xf>
    <xf numFmtId="0" fontId="24" fillId="2" borderId="8" xfId="7" applyFont="1" applyFill="1" applyBorder="1" applyAlignment="1">
      <alignment horizontal="center" vertical="center" wrapText="1"/>
    </xf>
    <xf numFmtId="0" fontId="8" fillId="0" borderId="0" xfId="7" applyFont="1" applyAlignment="1">
      <alignment horizontal="left" vertical="center"/>
    </xf>
    <xf numFmtId="0" fontId="24" fillId="0" borderId="0" xfId="7" applyFont="1" applyAlignment="1">
      <alignment vertical="center"/>
    </xf>
    <xf numFmtId="0" fontId="24" fillId="0" borderId="0" xfId="7" applyFont="1" applyAlignment="1">
      <alignment horizontal="center" vertical="center" wrapText="1"/>
    </xf>
    <xf numFmtId="0" fontId="20" fillId="0" borderId="0" xfId="7" applyFont="1" applyAlignment="1">
      <alignment horizontal="center" vertical="center"/>
    </xf>
    <xf numFmtId="165" fontId="8" fillId="0" borderId="0" xfId="7" applyNumberFormat="1" applyFont="1" applyAlignment="1" applyProtection="1">
      <alignment horizontal="right" vertical="center"/>
      <protection locked="0"/>
    </xf>
    <xf numFmtId="0" fontId="8" fillId="0" borderId="0" xfId="7" applyFont="1" applyAlignment="1" applyProtection="1">
      <alignment vertical="center"/>
      <protection locked="0"/>
    </xf>
    <xf numFmtId="49" fontId="21" fillId="0" borderId="0" xfId="7" applyNumberFormat="1" applyFont="1" applyAlignment="1">
      <alignment horizontal="left" vertical="center"/>
    </xf>
    <xf numFmtId="0" fontId="21" fillId="0" borderId="0" xfId="7" applyFont="1" applyAlignment="1">
      <alignment vertical="center"/>
    </xf>
    <xf numFmtId="49" fontId="25" fillId="2" borderId="0" xfId="7" applyNumberFormat="1" applyFont="1" applyFill="1" applyAlignment="1">
      <alignment vertical="center"/>
    </xf>
    <xf numFmtId="0" fontId="8" fillId="3" borderId="9" xfId="7" applyFont="1" applyFill="1" applyBorder="1" applyAlignment="1">
      <alignment horizontal="center" vertical="center"/>
    </xf>
    <xf numFmtId="0" fontId="1" fillId="0" borderId="10" xfId="2" applyFont="1" applyBorder="1" applyAlignment="1" applyProtection="1">
      <alignment vertical="center" wrapText="1"/>
      <protection locked="0"/>
    </xf>
    <xf numFmtId="0" fontId="24" fillId="0" borderId="2" xfId="0" applyFont="1" applyBorder="1" applyAlignment="1" applyProtection="1">
      <alignment horizontal="left" vertical="center"/>
      <protection locked="0"/>
    </xf>
    <xf numFmtId="165" fontId="24" fillId="0" borderId="3" xfId="0" applyNumberFormat="1" applyFont="1" applyBorder="1" applyAlignment="1" applyProtection="1">
      <alignment horizontal="right" vertical="center"/>
      <protection locked="0"/>
    </xf>
    <xf numFmtId="0" fontId="1" fillId="0" borderId="10" xfId="0" applyFont="1" applyBorder="1" applyAlignment="1" applyProtection="1">
      <alignment vertical="center"/>
      <protection locked="0"/>
    </xf>
    <xf numFmtId="0" fontId="24" fillId="0" borderId="11" xfId="0" applyFont="1" applyBorder="1" applyAlignment="1" applyProtection="1">
      <alignment horizontal="left" vertical="center"/>
      <protection locked="0"/>
    </xf>
    <xf numFmtId="165" fontId="24" fillId="0" borderId="12" xfId="0" applyNumberFormat="1" applyFont="1" applyBorder="1" applyAlignment="1" applyProtection="1">
      <alignment horizontal="right" vertical="center"/>
      <protection locked="0"/>
    </xf>
    <xf numFmtId="0" fontId="1" fillId="0" borderId="4" xfId="0" applyFont="1" applyBorder="1" applyAlignment="1" applyProtection="1">
      <alignment vertical="center"/>
      <protection locked="0"/>
    </xf>
    <xf numFmtId="0" fontId="24" fillId="0" borderId="5" xfId="0" applyFont="1" applyBorder="1" applyAlignment="1" applyProtection="1">
      <alignment horizontal="left" vertical="center"/>
      <protection locked="0"/>
    </xf>
    <xf numFmtId="165" fontId="24" fillId="0" borderId="6" xfId="0" applyNumberFormat="1" applyFont="1" applyBorder="1" applyAlignment="1" applyProtection="1">
      <alignment horizontal="right" vertical="center"/>
      <protection locked="0"/>
    </xf>
    <xf numFmtId="165" fontId="1" fillId="0" borderId="2" xfId="0" applyNumberFormat="1" applyFont="1" applyBorder="1" applyAlignment="1" applyProtection="1">
      <alignment horizontal="right" vertical="center"/>
      <protection locked="0"/>
    </xf>
    <xf numFmtId="165" fontId="1" fillId="0" borderId="2" xfId="0" applyNumberFormat="1" applyFont="1" applyBorder="1" applyAlignment="1" applyProtection="1">
      <alignment horizontal="right" vertical="center" indent="6"/>
      <protection locked="0"/>
    </xf>
    <xf numFmtId="165" fontId="1" fillId="0" borderId="11" xfId="0" applyNumberFormat="1" applyFont="1" applyBorder="1" applyAlignment="1" applyProtection="1">
      <alignment horizontal="right" vertical="center"/>
      <protection locked="0"/>
    </xf>
    <xf numFmtId="165" fontId="1" fillId="0" borderId="11" xfId="0" applyNumberFormat="1" applyFont="1" applyBorder="1" applyAlignment="1" applyProtection="1">
      <alignment horizontal="right" vertical="center" indent="6"/>
      <protection locked="0"/>
    </xf>
    <xf numFmtId="165" fontId="1" fillId="0" borderId="5" xfId="0" applyNumberFormat="1" applyFont="1" applyBorder="1" applyAlignment="1" applyProtection="1">
      <alignment horizontal="right" vertical="center" indent="6"/>
      <protection locked="0"/>
    </xf>
    <xf numFmtId="164" fontId="4" fillId="0" borderId="2" xfId="0" applyNumberFormat="1"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164" fontId="4" fillId="0" borderId="11" xfId="0" applyNumberFormat="1" applyFont="1" applyBorder="1" applyAlignment="1" applyProtection="1">
      <alignment horizontal="center" vertical="center"/>
      <protection locked="0"/>
    </xf>
    <xf numFmtId="164" fontId="4" fillId="0" borderId="12" xfId="0" applyNumberFormat="1" applyFont="1" applyBorder="1" applyAlignment="1" applyProtection="1">
      <alignment horizontal="center" vertical="center"/>
      <protection locked="0"/>
    </xf>
    <xf numFmtId="164" fontId="4" fillId="0" borderId="5"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0" xfId="0" applyFont="1" applyAlignment="1">
      <alignment vertical="center"/>
    </xf>
    <xf numFmtId="0" fontId="13" fillId="0" borderId="0" xfId="0" applyFont="1" applyAlignment="1">
      <alignment vertical="center"/>
    </xf>
    <xf numFmtId="0" fontId="23"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13" fillId="3" borderId="22" xfId="0" applyFont="1" applyFill="1" applyBorder="1" applyAlignment="1">
      <alignment vertical="center"/>
    </xf>
    <xf numFmtId="0" fontId="4" fillId="3" borderId="23" xfId="0" applyFont="1" applyFill="1" applyBorder="1" applyAlignment="1">
      <alignment vertical="center"/>
    </xf>
    <xf numFmtId="0" fontId="4" fillId="2" borderId="1" xfId="0" applyFont="1" applyFill="1" applyBorder="1" applyAlignment="1">
      <alignment vertical="center"/>
    </xf>
    <xf numFmtId="0" fontId="4" fillId="0" borderId="10" xfId="0" applyFont="1" applyBorder="1" applyAlignment="1" applyProtection="1">
      <alignment vertical="center" wrapText="1"/>
      <protection locked="0"/>
    </xf>
    <xf numFmtId="49" fontId="30" fillId="0" borderId="10" xfId="0" applyNumberFormat="1" applyFont="1" applyBorder="1" applyAlignment="1" applyProtection="1">
      <alignment vertical="center" wrapText="1"/>
      <protection locked="0"/>
    </xf>
    <xf numFmtId="0" fontId="31" fillId="0" borderId="0" xfId="0" applyFont="1" applyAlignment="1" applyProtection="1">
      <alignment vertical="center" wrapText="1"/>
      <protection locked="0"/>
    </xf>
    <xf numFmtId="49" fontId="30" fillId="0" borderId="4" xfId="0" applyNumberFormat="1" applyFont="1" applyBorder="1" applyAlignment="1" applyProtection="1">
      <alignment vertical="center" wrapText="1"/>
      <protection locked="0"/>
    </xf>
    <xf numFmtId="49" fontId="13" fillId="0" borderId="0" xfId="0" applyNumberFormat="1" applyFont="1" applyAlignment="1">
      <alignment vertical="center"/>
    </xf>
    <xf numFmtId="0" fontId="32" fillId="0" borderId="0" xfId="0" applyFont="1" applyAlignment="1">
      <alignment vertical="center"/>
    </xf>
    <xf numFmtId="49" fontId="32" fillId="0" borderId="0" xfId="0" applyNumberFormat="1" applyFont="1" applyAlignment="1">
      <alignment vertical="center"/>
    </xf>
    <xf numFmtId="49" fontId="32" fillId="0" borderId="0" xfId="0" applyNumberFormat="1" applyFont="1" applyAlignment="1">
      <alignment horizontal="center" vertical="center"/>
    </xf>
    <xf numFmtId="49" fontId="33" fillId="0" borderId="0" xfId="0" applyNumberFormat="1" applyFont="1" applyAlignment="1">
      <alignment horizontal="center" vertical="center"/>
    </xf>
    <xf numFmtId="49" fontId="33" fillId="0" borderId="0" xfId="0" applyNumberFormat="1" applyFont="1" applyAlignment="1">
      <alignment vertical="center"/>
    </xf>
    <xf numFmtId="0" fontId="31" fillId="0" borderId="0" xfId="0" applyFont="1" applyAlignment="1">
      <alignment vertical="center"/>
    </xf>
    <xf numFmtId="0" fontId="4" fillId="3" borderId="26" xfId="0" applyFont="1" applyFill="1" applyBorder="1" applyAlignment="1">
      <alignment vertical="center"/>
    </xf>
    <xf numFmtId="0" fontId="4" fillId="2" borderId="31" xfId="0" applyFont="1" applyFill="1" applyBorder="1" applyAlignment="1">
      <alignment vertical="center"/>
    </xf>
    <xf numFmtId="49" fontId="33" fillId="0" borderId="0" xfId="0" applyNumberFormat="1" applyFont="1" applyAlignment="1" applyProtection="1">
      <alignment vertical="center"/>
      <protection locked="0"/>
    </xf>
    <xf numFmtId="0" fontId="32" fillId="0" borderId="0" xfId="0" applyFont="1" applyAlignment="1" applyProtection="1">
      <alignment vertical="center"/>
      <protection locked="0"/>
    </xf>
    <xf numFmtId="0" fontId="31" fillId="0" borderId="0" xfId="0" applyFont="1" applyAlignment="1" applyProtection="1">
      <alignment vertical="center"/>
      <protection locked="0"/>
    </xf>
    <xf numFmtId="0" fontId="4" fillId="0" borderId="10" xfId="2" applyFont="1" applyBorder="1" applyAlignment="1" applyProtection="1">
      <alignment vertical="center" wrapText="1"/>
      <protection locked="0"/>
    </xf>
    <xf numFmtId="0" fontId="4" fillId="0" borderId="4" xfId="2" applyFont="1" applyBorder="1" applyAlignment="1" applyProtection="1">
      <alignment vertical="center" wrapText="1"/>
      <protection locked="0"/>
    </xf>
    <xf numFmtId="0" fontId="4" fillId="2" borderId="25" xfId="0" applyFont="1" applyFill="1" applyBorder="1" applyAlignment="1">
      <alignment vertical="center"/>
    </xf>
    <xf numFmtId="0" fontId="32" fillId="2" borderId="25" xfId="0" applyFont="1" applyFill="1" applyBorder="1" applyAlignment="1">
      <alignment vertical="center"/>
    </xf>
    <xf numFmtId="49" fontId="32" fillId="2" borderId="25" xfId="0" applyNumberFormat="1" applyFont="1" applyFill="1" applyBorder="1" applyAlignment="1">
      <alignment vertical="center"/>
    </xf>
    <xf numFmtId="49" fontId="32" fillId="2" borderId="25" xfId="0" applyNumberFormat="1" applyFont="1" applyFill="1" applyBorder="1" applyAlignment="1">
      <alignment horizontal="center" vertical="center"/>
    </xf>
    <xf numFmtId="49" fontId="33" fillId="2" borderId="25" xfId="0" applyNumberFormat="1" applyFont="1" applyFill="1" applyBorder="1" applyAlignment="1">
      <alignment horizontal="center" vertical="center"/>
    </xf>
    <xf numFmtId="49" fontId="33" fillId="2" borderId="25" xfId="0" applyNumberFormat="1" applyFont="1" applyFill="1" applyBorder="1" applyAlignment="1">
      <alignment vertical="center"/>
    </xf>
    <xf numFmtId="49" fontId="33" fillId="2" borderId="26" xfId="0" applyNumberFormat="1" applyFont="1" applyFill="1" applyBorder="1" applyAlignment="1">
      <alignment vertical="center"/>
    </xf>
    <xf numFmtId="0" fontId="4" fillId="2" borderId="0" xfId="0" applyFont="1" applyFill="1" applyAlignment="1">
      <alignment vertical="center"/>
    </xf>
    <xf numFmtId="0" fontId="32" fillId="2" borderId="0" xfId="0" applyFont="1" applyFill="1" applyAlignment="1">
      <alignment vertical="center"/>
    </xf>
    <xf numFmtId="49" fontId="32" fillId="2" borderId="0" xfId="0" applyNumberFormat="1" applyFont="1" applyFill="1" applyAlignment="1">
      <alignment vertical="center"/>
    </xf>
    <xf numFmtId="49" fontId="32" fillId="2" borderId="0" xfId="0" applyNumberFormat="1" applyFont="1" applyFill="1" applyAlignment="1">
      <alignment horizontal="center" vertical="center"/>
    </xf>
    <xf numFmtId="49" fontId="33" fillId="2" borderId="0" xfId="0" applyNumberFormat="1" applyFont="1" applyFill="1" applyAlignment="1">
      <alignment horizontal="center" vertical="center"/>
    </xf>
    <xf numFmtId="49" fontId="33" fillId="2" borderId="0" xfId="0" applyNumberFormat="1" applyFont="1" applyFill="1" applyAlignment="1">
      <alignment vertical="center"/>
    </xf>
    <xf numFmtId="49" fontId="33" fillId="2" borderId="27" xfId="0" applyNumberFormat="1" applyFont="1" applyFill="1" applyBorder="1" applyAlignment="1">
      <alignment vertical="center"/>
    </xf>
    <xf numFmtId="0" fontId="4" fillId="2" borderId="28" xfId="0" applyFont="1" applyFill="1" applyBorder="1" applyAlignment="1">
      <alignment vertical="center"/>
    </xf>
    <xf numFmtId="0" fontId="32" fillId="2" borderId="28" xfId="0" applyFont="1" applyFill="1" applyBorder="1" applyAlignment="1">
      <alignment vertical="center"/>
    </xf>
    <xf numFmtId="49" fontId="32" fillId="2" borderId="28" xfId="0" applyNumberFormat="1" applyFont="1" applyFill="1" applyBorder="1" applyAlignment="1">
      <alignment vertical="center"/>
    </xf>
    <xf numFmtId="49" fontId="32" fillId="2" borderId="28" xfId="0" applyNumberFormat="1" applyFont="1" applyFill="1" applyBorder="1" applyAlignment="1">
      <alignment horizontal="center" vertical="center"/>
    </xf>
    <xf numFmtId="49" fontId="33" fillId="2" borderId="28" xfId="0" applyNumberFormat="1" applyFont="1" applyFill="1" applyBorder="1" applyAlignment="1">
      <alignment horizontal="center" vertical="center"/>
    </xf>
    <xf numFmtId="49" fontId="33" fillId="2" borderId="28" xfId="0" applyNumberFormat="1" applyFont="1" applyFill="1" applyBorder="1" applyAlignment="1">
      <alignment vertical="center"/>
    </xf>
    <xf numFmtId="49" fontId="33" fillId="2" borderId="29" xfId="0" applyNumberFormat="1" applyFont="1" applyFill="1" applyBorder="1" applyAlignment="1">
      <alignment vertical="center"/>
    </xf>
    <xf numFmtId="0" fontId="4" fillId="2" borderId="2"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4" fillId="2" borderId="5" xfId="0" applyFont="1" applyFill="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1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13" fillId="3" borderId="13" xfId="0" applyFont="1" applyFill="1" applyBorder="1" applyAlignment="1">
      <alignment horizontal="left" vertical="center"/>
    </xf>
    <xf numFmtId="0" fontId="4" fillId="2" borderId="4" xfId="0" applyFont="1" applyFill="1" applyBorder="1" applyAlignment="1" applyProtection="1">
      <alignment horizontal="center" vertical="center" wrapText="1"/>
      <protection locked="0"/>
    </xf>
    <xf numFmtId="0" fontId="4" fillId="2" borderId="4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0" xfId="0" applyFont="1" applyFill="1" applyBorder="1" applyAlignment="1">
      <alignment horizontal="left" vertical="center"/>
    </xf>
    <xf numFmtId="0" fontId="35" fillId="2" borderId="25" xfId="0" applyFont="1" applyFill="1" applyBorder="1" applyAlignment="1">
      <alignment vertical="center"/>
    </xf>
    <xf numFmtId="0" fontId="34" fillId="2" borderId="25" xfId="0" applyFont="1" applyFill="1" applyBorder="1" applyAlignment="1">
      <alignment horizontal="left" vertical="center"/>
    </xf>
    <xf numFmtId="49" fontId="4" fillId="2" borderId="25" xfId="0" applyNumberFormat="1" applyFont="1" applyFill="1" applyBorder="1" applyAlignment="1">
      <alignment vertical="center"/>
    </xf>
    <xf numFmtId="49" fontId="4" fillId="2" borderId="25" xfId="0" applyNumberFormat="1" applyFont="1" applyFill="1" applyBorder="1" applyAlignment="1">
      <alignment horizontal="center" vertical="center"/>
    </xf>
    <xf numFmtId="0" fontId="4" fillId="2" borderId="24" xfId="0" applyFont="1" applyFill="1" applyBorder="1" applyAlignment="1">
      <alignment vertical="center"/>
    </xf>
    <xf numFmtId="49" fontId="35" fillId="2" borderId="0" xfId="0" applyNumberFormat="1" applyFont="1" applyFill="1" applyAlignment="1">
      <alignment vertical="center"/>
    </xf>
    <xf numFmtId="49" fontId="4" fillId="2" borderId="0" xfId="0" applyNumberFormat="1" applyFont="1" applyFill="1" applyAlignment="1">
      <alignment vertical="center"/>
    </xf>
    <xf numFmtId="49" fontId="4" fillId="2" borderId="0" xfId="0" applyNumberFormat="1" applyFont="1" applyFill="1" applyAlignment="1">
      <alignment horizontal="center" vertical="center"/>
    </xf>
    <xf numFmtId="49" fontId="35" fillId="2" borderId="28" xfId="0" applyNumberFormat="1" applyFont="1" applyFill="1" applyBorder="1" applyAlignment="1">
      <alignment vertical="center"/>
    </xf>
    <xf numFmtId="49" fontId="4" fillId="2" borderId="28" xfId="0" applyNumberFormat="1" applyFont="1" applyFill="1" applyBorder="1" applyAlignment="1">
      <alignment vertical="center"/>
    </xf>
    <xf numFmtId="49" fontId="4" fillId="2" borderId="28" xfId="0" applyNumberFormat="1" applyFont="1" applyFill="1" applyBorder="1" applyAlignment="1">
      <alignment horizontal="center" vertical="center"/>
    </xf>
    <xf numFmtId="0" fontId="4" fillId="0" borderId="24" xfId="0" applyFont="1" applyBorder="1" applyAlignment="1">
      <alignment horizontal="left" vertical="center"/>
    </xf>
    <xf numFmtId="0" fontId="4" fillId="0" borderId="0" xfId="0" applyFont="1" applyAlignment="1">
      <alignment horizontal="center" vertical="center"/>
    </xf>
    <xf numFmtId="0" fontId="4"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3" fillId="0" borderId="0" xfId="0" applyFont="1" applyAlignment="1">
      <alignment horizontal="left" vertical="center"/>
    </xf>
    <xf numFmtId="49" fontId="4" fillId="2" borderId="26" xfId="0" applyNumberFormat="1" applyFont="1" applyFill="1" applyBorder="1" applyAlignment="1">
      <alignment vertical="center"/>
    </xf>
    <xf numFmtId="49" fontId="4" fillId="2" borderId="27" xfId="0" applyNumberFormat="1" applyFont="1" applyFill="1" applyBorder="1" applyAlignment="1">
      <alignment vertical="center"/>
    </xf>
    <xf numFmtId="49" fontId="4" fillId="2" borderId="29" xfId="0" applyNumberFormat="1" applyFont="1" applyFill="1" applyBorder="1" applyAlignment="1">
      <alignment vertical="center"/>
    </xf>
    <xf numFmtId="0" fontId="4" fillId="0" borderId="24" xfId="0" applyFont="1" applyBorder="1" applyAlignment="1">
      <alignment vertical="center"/>
    </xf>
    <xf numFmtId="0" fontId="30" fillId="0" borderId="0" xfId="0" applyFont="1" applyAlignment="1">
      <alignment vertical="center"/>
    </xf>
    <xf numFmtId="0" fontId="4" fillId="0" borderId="10"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9" fontId="4" fillId="0" borderId="0" xfId="0" applyNumberFormat="1" applyFont="1" applyAlignment="1">
      <alignment horizontal="left" vertical="center"/>
    </xf>
    <xf numFmtId="49" fontId="4" fillId="0" borderId="24" xfId="0" applyNumberFormat="1" applyFont="1" applyBorder="1" applyAlignment="1">
      <alignment horizontal="right" vertical="center"/>
    </xf>
    <xf numFmtId="0" fontId="4" fillId="2" borderId="3" xfId="0" applyFont="1" applyFill="1" applyBorder="1" applyAlignment="1">
      <alignment vertical="center"/>
    </xf>
    <xf numFmtId="49" fontId="4" fillId="2" borderId="31" xfId="0" applyNumberFormat="1" applyFont="1" applyFill="1" applyBorder="1" applyAlignment="1">
      <alignment horizontal="left" vertical="center"/>
    </xf>
    <xf numFmtId="0" fontId="4" fillId="0" borderId="0" xfId="0" applyFont="1" applyAlignment="1" applyProtection="1">
      <alignment vertical="center" wrapText="1"/>
      <protection locked="0"/>
    </xf>
    <xf numFmtId="0" fontId="13" fillId="3" borderId="9"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2" borderId="10" xfId="0" applyFont="1" applyFill="1" applyBorder="1" applyAlignment="1">
      <alignment vertical="center"/>
    </xf>
    <xf numFmtId="0" fontId="4" fillId="0" borderId="12" xfId="0" applyFont="1" applyBorder="1" applyAlignment="1" applyProtection="1">
      <alignment horizontal="center" vertical="center"/>
      <protection locked="0"/>
    </xf>
    <xf numFmtId="0" fontId="4" fillId="2" borderId="45" xfId="0" applyFont="1" applyFill="1" applyBorder="1" applyAlignment="1">
      <alignment vertical="center"/>
    </xf>
    <xf numFmtId="0" fontId="4" fillId="0" borderId="46" xfId="0" applyFont="1" applyBorder="1" applyAlignment="1" applyProtection="1">
      <alignment horizontal="center" vertical="center"/>
      <protection locked="0"/>
    </xf>
    <xf numFmtId="0" fontId="4" fillId="2" borderId="4" xfId="0" applyFont="1" applyFill="1" applyBorder="1" applyAlignment="1">
      <alignment vertical="center"/>
    </xf>
    <xf numFmtId="0" fontId="4" fillId="0" borderId="6" xfId="0" applyFont="1" applyBorder="1" applyAlignment="1" applyProtection="1">
      <alignment horizontal="center" vertical="center"/>
      <protection locked="0"/>
    </xf>
    <xf numFmtId="49" fontId="1" fillId="2" borderId="26" xfId="0" applyNumberFormat="1" applyFont="1" applyFill="1" applyBorder="1" applyProtection="1">
      <protection locked="0"/>
    </xf>
    <xf numFmtId="0" fontId="1" fillId="2" borderId="27" xfId="0" applyFont="1" applyFill="1" applyBorder="1"/>
    <xf numFmtId="1" fontId="1" fillId="2" borderId="27" xfId="0" applyNumberFormat="1"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29" xfId="0" applyFont="1" applyFill="1" applyBorder="1" applyProtection="1">
      <protection locked="0"/>
    </xf>
    <xf numFmtId="0" fontId="1" fillId="2" borderId="13" xfId="0" applyFont="1" applyFill="1" applyBorder="1" applyAlignment="1">
      <alignment horizontal="center"/>
    </xf>
    <xf numFmtId="0" fontId="1" fillId="2" borderId="40"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xf numFmtId="0" fontId="1" fillId="0" borderId="10" xfId="0" applyFont="1" applyBorder="1" applyAlignment="1">
      <alignment horizontal="left"/>
    </xf>
    <xf numFmtId="0" fontId="1" fillId="0" borderId="16" xfId="0" applyFont="1" applyBorder="1" applyAlignment="1">
      <alignment horizontal="left"/>
    </xf>
    <xf numFmtId="0" fontId="1" fillId="0" borderId="19" xfId="0" applyFont="1" applyBorder="1"/>
    <xf numFmtId="0" fontId="1" fillId="0" borderId="60" xfId="0" applyFont="1" applyBorder="1"/>
    <xf numFmtId="0" fontId="1" fillId="0" borderId="53" xfId="0" applyFont="1" applyBorder="1"/>
    <xf numFmtId="0" fontId="1" fillId="0" borderId="56" xfId="0" applyFont="1" applyBorder="1" applyAlignment="1">
      <alignment wrapText="1"/>
    </xf>
    <xf numFmtId="0" fontId="1" fillId="0" borderId="14" xfId="0" applyFont="1" applyBorder="1"/>
    <xf numFmtId="0" fontId="1" fillId="0" borderId="20" xfId="0" applyFont="1" applyBorder="1"/>
    <xf numFmtId="0" fontId="1" fillId="0" borderId="43" xfId="0" applyFont="1" applyBorder="1"/>
    <xf numFmtId="0" fontId="1" fillId="0" borderId="27" xfId="0" applyFont="1" applyBorder="1"/>
    <xf numFmtId="0" fontId="1" fillId="5" borderId="16" xfId="0" applyFont="1" applyFill="1" applyBorder="1"/>
    <xf numFmtId="0" fontId="1" fillId="0" borderId="21" xfId="0" applyFont="1" applyBorder="1"/>
    <xf numFmtId="0" fontId="1" fillId="0" borderId="17" xfId="0" applyFont="1" applyBorder="1" applyAlignment="1">
      <alignment horizontal="left"/>
    </xf>
    <xf numFmtId="0" fontId="37" fillId="11" borderId="0" xfId="0" applyFont="1" applyFill="1" applyProtection="1">
      <protection locked="0"/>
    </xf>
    <xf numFmtId="0" fontId="38" fillId="0" borderId="0" xfId="0" applyFont="1" applyAlignment="1" applyProtection="1">
      <alignment wrapText="1"/>
      <protection locked="0"/>
    </xf>
    <xf numFmtId="0" fontId="37" fillId="11" borderId="0" xfId="0" applyFont="1" applyFill="1"/>
    <xf numFmtId="10" fontId="1" fillId="0" borderId="12" xfId="3" applyNumberFormat="1" applyFont="1" applyFill="1" applyBorder="1" applyAlignment="1" applyProtection="1">
      <alignment vertical="center"/>
      <protection locked="0"/>
    </xf>
    <xf numFmtId="10" fontId="1" fillId="0" borderId="6" xfId="3" applyNumberFormat="1" applyFont="1" applyFill="1" applyBorder="1" applyAlignment="1" applyProtection="1">
      <alignment vertical="center"/>
      <protection locked="0"/>
    </xf>
    <xf numFmtId="49" fontId="39" fillId="5" borderId="0" xfId="7" applyNumberFormat="1" applyFont="1" applyFill="1" applyAlignment="1" applyProtection="1">
      <alignment vertical="center"/>
      <protection locked="0"/>
    </xf>
    <xf numFmtId="0" fontId="25" fillId="5" borderId="0" xfId="7" applyFont="1" applyFill="1" applyAlignment="1" applyProtection="1">
      <alignment vertical="center"/>
      <protection locked="0"/>
    </xf>
    <xf numFmtId="0" fontId="1" fillId="0" borderId="4" xfId="0" applyFont="1" applyBorder="1" applyAlignment="1" applyProtection="1">
      <alignment horizontal="left" vertical="center"/>
      <protection locked="0"/>
    </xf>
    <xf numFmtId="0" fontId="1" fillId="2" borderId="71" xfId="0" applyFont="1" applyFill="1" applyBorder="1" applyAlignment="1" applyProtection="1">
      <alignment horizontal="center" vertical="center" wrapText="1"/>
      <protection locked="0"/>
    </xf>
    <xf numFmtId="0" fontId="1" fillId="0" borderId="33" xfId="0" applyFont="1" applyBorder="1" applyProtection="1">
      <protection locked="0"/>
    </xf>
    <xf numFmtId="0" fontId="1" fillId="0" borderId="32" xfId="0" applyFont="1" applyBorder="1" applyProtection="1">
      <protection locked="0"/>
    </xf>
    <xf numFmtId="0" fontId="1" fillId="0" borderId="33" xfId="0" applyFont="1" applyBorder="1" applyAlignment="1" applyProtection="1">
      <alignment wrapText="1" shrinkToFit="1"/>
      <protection locked="0"/>
    </xf>
    <xf numFmtId="0" fontId="7" fillId="2" borderId="30" xfId="0" applyFont="1" applyFill="1" applyBorder="1"/>
    <xf numFmtId="0" fontId="1" fillId="0" borderId="30" xfId="0" applyFont="1" applyBorder="1" applyProtection="1">
      <protection locked="0"/>
    </xf>
    <xf numFmtId="0" fontId="1" fillId="4" borderId="24" xfId="0" applyFont="1" applyFill="1" applyBorder="1"/>
    <xf numFmtId="0" fontId="1" fillId="0" borderId="0" xfId="0" applyFont="1"/>
    <xf numFmtId="49" fontId="1" fillId="0" borderId="11" xfId="0" applyNumberFormat="1" applyFont="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0" fontId="8" fillId="0" borderId="0" xfId="0" applyFont="1" applyAlignment="1">
      <alignment horizontal="center" vertical="center" wrapText="1"/>
    </xf>
    <xf numFmtId="49" fontId="1" fillId="2" borderId="30" xfId="0" applyNumberFormat="1" applyFont="1" applyFill="1" applyBorder="1" applyAlignment="1">
      <alignment vertical="center"/>
    </xf>
    <xf numFmtId="49" fontId="1" fillId="2" borderId="21" xfId="0" applyNumberFormat="1" applyFont="1" applyFill="1" applyBorder="1" applyAlignment="1">
      <alignment vertic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1" xfId="0" applyFont="1" applyBorder="1" applyAlignment="1" applyProtection="1">
      <alignment vertical="center"/>
      <protection locked="0"/>
    </xf>
    <xf numFmtId="49" fontId="1" fillId="0" borderId="11" xfId="0" applyNumberFormat="1" applyFont="1" applyBorder="1" applyAlignment="1" applyProtection="1">
      <alignment vertical="center"/>
      <protection locked="0"/>
    </xf>
    <xf numFmtId="0" fontId="1" fillId="0" borderId="2" xfId="0"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protection locked="0"/>
    </xf>
    <xf numFmtId="0" fontId="1" fillId="0" borderId="5" xfId="0" applyFont="1" applyBorder="1" applyAlignment="1" applyProtection="1">
      <alignment vertical="center"/>
      <protection locked="0"/>
    </xf>
    <xf numFmtId="49" fontId="1" fillId="2" borderId="24" xfId="0" applyNumberFormat="1" applyFont="1" applyFill="1" applyBorder="1" applyAlignment="1">
      <alignment vertical="center"/>
    </xf>
    <xf numFmtId="0" fontId="1" fillId="0" borderId="0" xfId="0" applyFont="1" applyAlignment="1" applyProtection="1">
      <alignmen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49" fontId="1" fillId="0" borderId="5" xfId="0" applyNumberFormat="1" applyFont="1" applyBorder="1" applyAlignment="1" applyProtection="1">
      <alignment horizontal="center" vertical="center"/>
      <protection locked="0"/>
    </xf>
    <xf numFmtId="0" fontId="8" fillId="0" borderId="0" xfId="7" applyFont="1" applyAlignment="1">
      <alignment horizontal="center" vertical="center" wrapText="1"/>
    </xf>
    <xf numFmtId="0" fontId="1" fillId="2" borderId="71"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vertical="center"/>
    </xf>
    <xf numFmtId="0" fontId="4" fillId="2" borderId="21" xfId="0" applyFont="1" applyFill="1" applyBorder="1" applyAlignment="1">
      <alignment vertical="center"/>
    </xf>
    <xf numFmtId="0" fontId="4" fillId="0" borderId="0" xfId="0" applyFont="1"/>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3" fillId="0" borderId="0" xfId="0" applyFont="1" applyAlignment="1">
      <alignment horizontal="center" vertical="center" wrapText="1"/>
    </xf>
    <xf numFmtId="0" fontId="4" fillId="2" borderId="8" xfId="0" applyFont="1" applyFill="1" applyBorder="1" applyAlignment="1">
      <alignment horizontal="center" vertical="center"/>
    </xf>
    <xf numFmtId="0" fontId="1" fillId="0" borderId="50" xfId="0" applyFont="1" applyBorder="1" applyAlignment="1" applyProtection="1">
      <alignment horizontal="center" vertical="center"/>
      <protection locked="0"/>
    </xf>
    <xf numFmtId="164" fontId="1" fillId="0" borderId="2"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protection locked="0"/>
    </xf>
    <xf numFmtId="0" fontId="1" fillId="0" borderId="60" xfId="0" applyFont="1" applyBorder="1" applyAlignment="1" applyProtection="1">
      <alignment horizontal="left" vertical="center" wrapText="1"/>
      <protection locked="0"/>
    </xf>
    <xf numFmtId="49" fontId="1" fillId="0" borderId="53" xfId="0" applyNumberFormat="1" applyFont="1" applyBorder="1" applyAlignment="1" applyProtection="1">
      <alignment horizontal="center" vertical="center"/>
      <protection locked="0"/>
    </xf>
    <xf numFmtId="164" fontId="1" fillId="0" borderId="53" xfId="0" applyNumberFormat="1" applyFont="1" applyBorder="1" applyAlignment="1" applyProtection="1">
      <alignment horizontal="center" vertical="center"/>
      <protection locked="0"/>
    </xf>
    <xf numFmtId="164" fontId="1" fillId="0" borderId="56" xfId="0" applyNumberFormat="1" applyFont="1" applyBorder="1" applyAlignment="1" applyProtection="1">
      <alignment horizontal="center" vertical="center"/>
      <protection locked="0"/>
    </xf>
    <xf numFmtId="3" fontId="1" fillId="0" borderId="2" xfId="0" applyNumberFormat="1" applyFont="1" applyBorder="1" applyAlignment="1" applyProtection="1">
      <alignment horizontal="center" vertical="center"/>
      <protection locked="0"/>
    </xf>
    <xf numFmtId="3" fontId="1" fillId="0" borderId="11" xfId="0" applyNumberFormat="1" applyFont="1" applyBorder="1" applyAlignment="1" applyProtection="1">
      <alignment horizontal="center" vertical="center"/>
      <protection locked="0"/>
    </xf>
    <xf numFmtId="165" fontId="1" fillId="0" borderId="2" xfId="0" applyNumberFormat="1" applyFont="1" applyBorder="1" applyAlignment="1" applyProtection="1">
      <alignment horizontal="center" vertical="center"/>
      <protection locked="0"/>
    </xf>
    <xf numFmtId="165" fontId="1" fillId="0" borderId="3" xfId="0" applyNumberFormat="1"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45" xfId="4"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164" fontId="1" fillId="0" borderId="5" xfId="0" applyNumberFormat="1"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protection locked="0"/>
    </xf>
    <xf numFmtId="0" fontId="1" fillId="0" borderId="10" xfId="4" applyBorder="1" applyAlignment="1" applyProtection="1">
      <alignment vertical="center" wrapText="1"/>
      <protection locked="0"/>
    </xf>
    <xf numFmtId="0" fontId="1" fillId="0" borderId="12" xfId="7" applyBorder="1" applyAlignment="1" applyProtection="1">
      <alignment horizontal="center" vertical="center"/>
      <protection locked="0"/>
    </xf>
    <xf numFmtId="0" fontId="1" fillId="0" borderId="3" xfId="7" applyBorder="1" applyAlignment="1" applyProtection="1">
      <alignment horizontal="center" vertical="center"/>
      <protection locked="0"/>
    </xf>
    <xf numFmtId="0" fontId="1" fillId="0" borderId="6" xfId="7" applyBorder="1" applyAlignment="1" applyProtection="1">
      <alignment horizontal="center" vertical="center"/>
      <protection locked="0"/>
    </xf>
    <xf numFmtId="0" fontId="1" fillId="0" borderId="1" xfId="7" applyBorder="1" applyAlignment="1" applyProtection="1">
      <alignment horizontal="center" vertical="center"/>
      <protection locked="0"/>
    </xf>
    <xf numFmtId="0" fontId="1" fillId="0" borderId="2" xfId="7" applyBorder="1" applyAlignment="1" applyProtection="1">
      <alignment horizontal="center" vertical="center"/>
      <protection locked="0"/>
    </xf>
    <xf numFmtId="0" fontId="1" fillId="0" borderId="2" xfId="7" applyBorder="1" applyAlignment="1" applyProtection="1">
      <alignment horizontal="center" vertical="center" wrapText="1"/>
      <protection locked="0"/>
    </xf>
    <xf numFmtId="0" fontId="1" fillId="0" borderId="2" xfId="7" applyBorder="1" applyAlignment="1" applyProtection="1">
      <alignment horizontal="left" vertical="center"/>
      <protection locked="0"/>
    </xf>
    <xf numFmtId="0" fontId="1" fillId="0" borderId="50" xfId="7" applyBorder="1" applyAlignment="1" applyProtection="1">
      <alignment horizontal="center" vertical="center"/>
      <protection locked="0"/>
    </xf>
    <xf numFmtId="49" fontId="1" fillId="0" borderId="30" xfId="7" applyNumberFormat="1" applyBorder="1" applyAlignment="1" applyProtection="1">
      <alignment horizontal="right" vertical="center" wrapText="1"/>
      <protection locked="0"/>
    </xf>
    <xf numFmtId="0" fontId="24" fillId="0" borderId="0" xfId="7" applyFont="1" applyAlignment="1" applyProtection="1">
      <alignment horizontal="center" vertical="center" wrapText="1"/>
      <protection locked="0"/>
    </xf>
    <xf numFmtId="49" fontId="1" fillId="0" borderId="4" xfId="7" applyNumberFormat="1" applyBorder="1" applyAlignment="1" applyProtection="1">
      <alignment vertical="center"/>
      <protection locked="0"/>
    </xf>
    <xf numFmtId="49" fontId="1" fillId="0" borderId="5" xfId="7" applyNumberFormat="1" applyBorder="1" applyAlignment="1" applyProtection="1">
      <alignment vertical="center"/>
      <protection locked="0"/>
    </xf>
    <xf numFmtId="49" fontId="1" fillId="0" borderId="10" xfId="7" applyNumberFormat="1" applyBorder="1" applyAlignment="1" applyProtection="1">
      <alignment vertical="center"/>
      <protection locked="0"/>
    </xf>
    <xf numFmtId="49" fontId="1" fillId="0" borderId="11" xfId="7" applyNumberFormat="1" applyBorder="1" applyAlignment="1" applyProtection="1">
      <alignment vertical="center"/>
      <protection locked="0"/>
    </xf>
    <xf numFmtId="0" fontId="1" fillId="0" borderId="10" xfId="7" applyBorder="1" applyAlignment="1" applyProtection="1">
      <alignment horizontal="center" vertical="center" wrapText="1"/>
      <protection locked="0"/>
    </xf>
    <xf numFmtId="0" fontId="1" fillId="0" borderId="11" xfId="7" applyBorder="1" applyAlignment="1" applyProtection="1">
      <alignment horizontal="center" vertical="center" wrapText="1"/>
      <protection locked="0"/>
    </xf>
    <xf numFmtId="165" fontId="1" fillId="0" borderId="11" xfId="7" applyNumberFormat="1" applyBorder="1" applyAlignment="1" applyProtection="1">
      <alignment horizontal="right" vertical="center"/>
      <protection locked="0"/>
    </xf>
    <xf numFmtId="0" fontId="1" fillId="0" borderId="11" xfId="7" applyBorder="1" applyAlignment="1" applyProtection="1">
      <alignment vertical="center"/>
      <protection locked="0"/>
    </xf>
    <xf numFmtId="164" fontId="1" fillId="0" borderId="12" xfId="7" applyNumberFormat="1" applyBorder="1" applyAlignment="1" applyProtection="1">
      <alignment horizontal="center" vertical="center" wrapText="1"/>
      <protection locked="0"/>
    </xf>
    <xf numFmtId="164" fontId="1" fillId="0" borderId="11" xfId="7" applyNumberFormat="1" applyBorder="1" applyAlignment="1" applyProtection="1">
      <alignment horizontal="center" vertical="center"/>
      <protection locked="0"/>
    </xf>
    <xf numFmtId="0" fontId="1" fillId="0" borderId="1" xfId="7" applyBorder="1" applyAlignment="1" applyProtection="1">
      <alignment horizontal="left" vertical="center" wrapText="1"/>
      <protection locked="0"/>
    </xf>
    <xf numFmtId="49" fontId="1" fillId="0" borderId="2" xfId="7" applyNumberFormat="1" applyBorder="1" applyAlignment="1" applyProtection="1">
      <alignment horizontal="center" vertical="center"/>
      <protection locked="0"/>
    </xf>
    <xf numFmtId="164" fontId="1" fillId="0" borderId="2" xfId="7" applyNumberFormat="1" applyBorder="1" applyAlignment="1" applyProtection="1">
      <alignment horizontal="center" vertical="center"/>
      <protection locked="0"/>
    </xf>
    <xf numFmtId="164" fontId="1" fillId="0" borderId="3" xfId="7" applyNumberFormat="1" applyBorder="1" applyAlignment="1" applyProtection="1">
      <alignment horizontal="center" vertical="center"/>
      <protection locked="0"/>
    </xf>
    <xf numFmtId="0" fontId="1" fillId="0" borderId="10" xfId="7" applyBorder="1" applyAlignment="1" applyProtection="1">
      <alignment horizontal="left" vertical="center" wrapText="1"/>
      <protection locked="0"/>
    </xf>
    <xf numFmtId="49" fontId="1" fillId="0" borderId="11" xfId="7" applyNumberFormat="1" applyBorder="1" applyAlignment="1" applyProtection="1">
      <alignment horizontal="center" vertical="center"/>
      <protection locked="0"/>
    </xf>
    <xf numFmtId="164" fontId="1" fillId="0" borderId="12" xfId="7" applyNumberFormat="1" applyBorder="1" applyAlignment="1" applyProtection="1">
      <alignment horizontal="center" vertical="center"/>
      <protection locked="0"/>
    </xf>
    <xf numFmtId="0" fontId="1" fillId="0" borderId="4" xfId="7" applyBorder="1" applyAlignment="1" applyProtection="1">
      <alignment horizontal="left" vertical="center" wrapText="1"/>
      <protection locked="0"/>
    </xf>
    <xf numFmtId="49" fontId="1" fillId="0" borderId="5" xfId="7" applyNumberFormat="1" applyBorder="1" applyAlignment="1" applyProtection="1">
      <alignment horizontal="center" vertical="center"/>
      <protection locked="0"/>
    </xf>
    <xf numFmtId="164" fontId="1" fillId="0" borderId="5" xfId="7" applyNumberFormat="1" applyBorder="1" applyAlignment="1" applyProtection="1">
      <alignment horizontal="center" vertical="center"/>
      <protection locked="0"/>
    </xf>
    <xf numFmtId="164" fontId="1" fillId="0" borderId="6" xfId="7" applyNumberFormat="1" applyBorder="1" applyAlignment="1" applyProtection="1">
      <alignment horizontal="center" vertical="center"/>
      <protection locked="0"/>
    </xf>
    <xf numFmtId="49" fontId="1" fillId="0" borderId="40" xfId="7" applyNumberFormat="1" applyBorder="1" applyAlignment="1" applyProtection="1">
      <alignment horizontal="right" vertical="center" wrapText="1"/>
      <protection locked="0"/>
    </xf>
    <xf numFmtId="165" fontId="1" fillId="0" borderId="2" xfId="7" applyNumberFormat="1" applyBorder="1" applyAlignment="1" applyProtection="1">
      <alignment horizontal="right" vertical="center"/>
      <protection locked="0"/>
    </xf>
    <xf numFmtId="0" fontId="1" fillId="0" borderId="2" xfId="7" applyBorder="1" applyAlignment="1" applyProtection="1">
      <alignment vertical="center"/>
      <protection locked="0"/>
    </xf>
    <xf numFmtId="165" fontId="1" fillId="0" borderId="2" xfId="7" applyNumberFormat="1" applyBorder="1" applyAlignment="1" applyProtection="1">
      <alignment horizontal="right" vertical="center" indent="6"/>
      <protection locked="0"/>
    </xf>
    <xf numFmtId="0" fontId="1" fillId="0" borderId="1" xfId="7" applyBorder="1" applyAlignment="1" applyProtection="1">
      <alignment vertical="center"/>
      <protection locked="0"/>
    </xf>
    <xf numFmtId="165" fontId="1" fillId="0" borderId="3" xfId="7" applyNumberFormat="1" applyBorder="1" applyAlignment="1" applyProtection="1">
      <alignment horizontal="right" vertical="center"/>
      <protection locked="0"/>
    </xf>
    <xf numFmtId="0" fontId="1" fillId="0" borderId="18" xfId="7" applyBorder="1" applyAlignment="1" applyProtection="1">
      <alignment horizontal="center" vertical="center"/>
      <protection locked="0"/>
    </xf>
    <xf numFmtId="0" fontId="1" fillId="0" borderId="10" xfId="7" applyBorder="1" applyAlignment="1" applyProtection="1">
      <alignment horizontal="center" vertical="center"/>
      <protection locked="0"/>
    </xf>
    <xf numFmtId="0" fontId="1" fillId="0" borderId="11" xfId="7" applyBorder="1" applyAlignment="1" applyProtection="1">
      <alignment horizontal="center" vertical="center"/>
      <protection locked="0"/>
    </xf>
    <xf numFmtId="165" fontId="1" fillId="0" borderId="11" xfId="7" applyNumberFormat="1" applyBorder="1" applyAlignment="1" applyProtection="1">
      <alignment horizontal="center" vertical="center"/>
      <protection locked="0"/>
    </xf>
    <xf numFmtId="3" fontId="1" fillId="0" borderId="2" xfId="7" applyNumberFormat="1" applyBorder="1" applyAlignment="1" applyProtection="1">
      <alignment horizontal="center" vertical="center"/>
      <protection locked="0"/>
    </xf>
    <xf numFmtId="165" fontId="1" fillId="0" borderId="2" xfId="7" applyNumberFormat="1" applyBorder="1" applyAlignment="1" applyProtection="1">
      <alignment horizontal="center" vertical="center"/>
      <protection locked="0"/>
    </xf>
    <xf numFmtId="3" fontId="1" fillId="0" borderId="11" xfId="7" applyNumberFormat="1" applyBorder="1" applyAlignment="1" applyProtection="1">
      <alignment horizontal="center" vertical="center"/>
      <protection locked="0"/>
    </xf>
    <xf numFmtId="0" fontId="1" fillId="0" borderId="10" xfId="7" applyBorder="1" applyAlignment="1" applyProtection="1">
      <alignment vertical="center" wrapText="1"/>
      <protection locked="0"/>
    </xf>
    <xf numFmtId="49" fontId="24" fillId="0" borderId="0" xfId="7" applyNumberFormat="1" applyFont="1" applyAlignment="1" applyProtection="1">
      <alignment vertical="center"/>
      <protection locked="0"/>
    </xf>
    <xf numFmtId="49" fontId="1" fillId="0" borderId="30" xfId="0" applyNumberFormat="1"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164" fontId="1" fillId="0" borderId="3"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right" vertical="center" wrapText="1"/>
      <protection locked="0"/>
    </xf>
    <xf numFmtId="49" fontId="1" fillId="0" borderId="10" xfId="0" applyNumberFormat="1" applyFont="1" applyBorder="1" applyAlignment="1" applyProtection="1">
      <alignment horizontal="right" vertical="center" wrapText="1"/>
      <protection locked="0"/>
    </xf>
    <xf numFmtId="49" fontId="1" fillId="0" borderId="4" xfId="0" applyNumberFormat="1" applyFont="1" applyBorder="1" applyAlignment="1" applyProtection="1">
      <alignment horizontal="right" vertical="center" wrapText="1"/>
      <protection locked="0"/>
    </xf>
    <xf numFmtId="0" fontId="1" fillId="0" borderId="1" xfId="0" applyFont="1" applyBorder="1" applyAlignment="1" applyProtection="1">
      <alignment vertical="center"/>
      <protection locked="0"/>
    </xf>
    <xf numFmtId="165" fontId="1" fillId="0" borderId="3" xfId="0" applyNumberFormat="1" applyFont="1" applyBorder="1" applyAlignment="1" applyProtection="1">
      <alignment horizontal="right" vertical="center"/>
      <protection locked="0"/>
    </xf>
    <xf numFmtId="0" fontId="1" fillId="0" borderId="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11" xfId="2" applyFont="1" applyBorder="1" applyAlignment="1" applyProtection="1">
      <alignment vertical="center" wrapText="1"/>
      <protection locked="0"/>
    </xf>
    <xf numFmtId="0" fontId="1" fillId="0" borderId="45" xfId="2" applyFont="1" applyBorder="1" applyAlignment="1" applyProtection="1">
      <alignment vertical="center" wrapText="1"/>
      <protection locked="0"/>
    </xf>
    <xf numFmtId="49" fontId="1" fillId="0" borderId="10" xfId="0" applyNumberFormat="1" applyFont="1" applyBorder="1" applyAlignment="1" applyProtection="1">
      <alignment vertical="center" wrapText="1"/>
      <protection locked="0"/>
    </xf>
    <xf numFmtId="0" fontId="1" fillId="0" borderId="24" xfId="7" applyBorder="1" applyAlignment="1" applyProtection="1">
      <alignment horizontal="right" vertical="center"/>
      <protection locked="0"/>
    </xf>
    <xf numFmtId="0" fontId="1" fillId="0" borderId="5" xfId="7" applyBorder="1" applyAlignment="1" applyProtection="1">
      <alignment horizontal="center" vertical="center" wrapText="1"/>
      <protection locked="0"/>
    </xf>
    <xf numFmtId="0" fontId="1" fillId="0" borderId="1"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horizontal="center" vertical="center"/>
    </xf>
    <xf numFmtId="0" fontId="1" fillId="0" borderId="4" xfId="0" applyFont="1" applyBorder="1" applyAlignment="1">
      <alignment vertical="center" wrapText="1"/>
    </xf>
    <xf numFmtId="49" fontId="1" fillId="0" borderId="18" xfId="0" applyNumberFormat="1" applyFont="1" applyBorder="1" applyAlignment="1" applyProtection="1">
      <alignment wrapText="1"/>
      <protection locked="0"/>
    </xf>
    <xf numFmtId="49" fontId="1" fillId="0" borderId="16" xfId="0" applyNumberFormat="1" applyFont="1" applyBorder="1" applyAlignment="1" applyProtection="1">
      <alignment wrapText="1"/>
      <protection locked="0"/>
    </xf>
    <xf numFmtId="0" fontId="1" fillId="0" borderId="16" xfId="0" applyFont="1" applyBorder="1" applyAlignment="1" applyProtection="1">
      <alignment wrapText="1"/>
      <protection locked="0"/>
    </xf>
    <xf numFmtId="49" fontId="1" fillId="0" borderId="43" xfId="0" applyNumberFormat="1" applyFont="1" applyBorder="1" applyAlignment="1" applyProtection="1">
      <alignment wrapText="1"/>
      <protection locked="0"/>
    </xf>
    <xf numFmtId="49" fontId="1" fillId="0" borderId="17" xfId="0" applyNumberFormat="1" applyFont="1" applyBorder="1" applyAlignment="1" applyProtection="1">
      <alignment wrapText="1"/>
      <protection locked="0"/>
    </xf>
    <xf numFmtId="0" fontId="1" fillId="0" borderId="0" xfId="7" applyAlignment="1">
      <alignment vertical="center"/>
    </xf>
    <xf numFmtId="0" fontId="1" fillId="0" borderId="0" xfId="7" applyAlignment="1" applyProtection="1">
      <alignment vertical="center" wrapText="1"/>
      <protection locked="0"/>
    </xf>
    <xf numFmtId="0" fontId="1" fillId="2" borderId="21" xfId="7" applyFill="1" applyBorder="1" applyAlignment="1">
      <alignment vertical="center"/>
    </xf>
    <xf numFmtId="49" fontId="1" fillId="0" borderId="0" xfId="7" applyNumberFormat="1" applyAlignment="1">
      <alignment vertical="center"/>
    </xf>
    <xf numFmtId="49" fontId="1" fillId="0" borderId="0" xfId="7" applyNumberFormat="1" applyAlignment="1">
      <alignment horizontal="center" vertical="center"/>
    </xf>
    <xf numFmtId="0" fontId="1" fillId="0" borderId="0" xfId="7" applyAlignment="1">
      <alignment horizontal="left" vertical="center"/>
    </xf>
    <xf numFmtId="0" fontId="1" fillId="3" borderId="23" xfId="7" applyFill="1" applyBorder="1" applyAlignment="1">
      <alignment vertical="center"/>
    </xf>
    <xf numFmtId="0" fontId="1" fillId="0" borderId="0" xfId="7" applyAlignment="1">
      <alignment vertical="center" wrapText="1" shrinkToFit="1"/>
    </xf>
    <xf numFmtId="0" fontId="1" fillId="2" borderId="1" xfId="7" applyFill="1" applyBorder="1" applyAlignment="1">
      <alignment vertical="center"/>
    </xf>
    <xf numFmtId="0" fontId="1" fillId="2" borderId="2" xfId="7" applyFill="1" applyBorder="1" applyAlignment="1">
      <alignment vertical="center"/>
    </xf>
    <xf numFmtId="0" fontId="1" fillId="0" borderId="5" xfId="7" applyBorder="1" applyAlignment="1" applyProtection="1">
      <alignment vertical="center"/>
      <protection locked="0"/>
    </xf>
    <xf numFmtId="0" fontId="1" fillId="3" borderId="26" xfId="7" applyFill="1" applyBorder="1" applyAlignment="1">
      <alignment vertical="center"/>
    </xf>
    <xf numFmtId="0" fontId="1" fillId="2" borderId="31" xfId="7" applyFill="1" applyBorder="1" applyAlignment="1">
      <alignment vertical="center"/>
    </xf>
    <xf numFmtId="0" fontId="1" fillId="0" borderId="4" xfId="4" applyBorder="1" applyAlignment="1" applyProtection="1">
      <alignment vertical="center" wrapText="1"/>
      <protection locked="0"/>
    </xf>
    <xf numFmtId="0" fontId="1" fillId="0" borderId="0" xfId="7" applyAlignment="1">
      <alignment vertical="center" wrapText="1"/>
    </xf>
    <xf numFmtId="0" fontId="1" fillId="2" borderId="30" xfId="7" applyFill="1" applyBorder="1" applyAlignment="1">
      <alignment vertical="center"/>
    </xf>
    <xf numFmtId="0" fontId="1" fillId="2" borderId="25" xfId="7" applyFill="1" applyBorder="1" applyAlignment="1">
      <alignment vertical="center"/>
    </xf>
    <xf numFmtId="0" fontId="1" fillId="2" borderId="24" xfId="7" applyFill="1" applyBorder="1" applyAlignment="1">
      <alignment vertical="center"/>
    </xf>
    <xf numFmtId="0" fontId="1" fillId="2" borderId="0" xfId="7" applyFill="1" applyAlignment="1">
      <alignment vertical="center"/>
    </xf>
    <xf numFmtId="0" fontId="1" fillId="2" borderId="28" xfId="7" applyFill="1" applyBorder="1" applyAlignment="1">
      <alignment vertical="center"/>
    </xf>
    <xf numFmtId="0" fontId="1" fillId="2" borderId="1" xfId="7" applyFill="1" applyBorder="1" applyAlignment="1">
      <alignment horizontal="center" vertical="center" wrapText="1"/>
    </xf>
    <xf numFmtId="0" fontId="1" fillId="2" borderId="2" xfId="7" applyFill="1" applyBorder="1" applyAlignment="1">
      <alignment horizontal="center" vertical="center" wrapText="1"/>
    </xf>
    <xf numFmtId="0" fontId="1" fillId="2" borderId="2" xfId="7" applyFill="1" applyBorder="1" applyAlignment="1" applyProtection="1">
      <alignment horizontal="center" vertical="center" wrapText="1"/>
      <protection locked="0"/>
    </xf>
    <xf numFmtId="0" fontId="1" fillId="2" borderId="3" xfId="7" applyFill="1" applyBorder="1" applyAlignment="1">
      <alignment horizontal="center" vertical="center" wrapText="1"/>
    </xf>
    <xf numFmtId="0" fontId="1" fillId="0" borderId="0" xfId="7" applyAlignment="1">
      <alignment horizontal="center" vertical="center" wrapText="1"/>
    </xf>
    <xf numFmtId="0" fontId="1" fillId="2" borderId="4" xfId="7" applyFill="1" applyBorder="1" applyAlignment="1">
      <alignment horizontal="center" vertical="center" wrapText="1"/>
    </xf>
    <xf numFmtId="0" fontId="1" fillId="2" borderId="5" xfId="7" applyFill="1" applyBorder="1" applyAlignment="1">
      <alignment horizontal="center" vertical="center" wrapText="1"/>
    </xf>
    <xf numFmtId="0" fontId="1" fillId="2" borderId="5" xfId="7" applyFill="1" applyBorder="1" applyAlignment="1" applyProtection="1">
      <alignment horizontal="center" vertical="center" wrapText="1"/>
      <protection locked="0"/>
    </xf>
    <xf numFmtId="0" fontId="1" fillId="2" borderId="6" xfId="7" applyFill="1" applyBorder="1" applyAlignment="1">
      <alignment horizontal="center" vertical="center" wrapText="1"/>
    </xf>
    <xf numFmtId="0" fontId="1" fillId="0" borderId="0" xfId="7" applyAlignment="1" applyProtection="1">
      <alignment horizontal="center" vertical="center"/>
      <protection locked="0"/>
    </xf>
    <xf numFmtId="0" fontId="1" fillId="0" borderId="4" xfId="7" applyBorder="1" applyAlignment="1" applyProtection="1">
      <alignment horizontal="center" vertical="center"/>
      <protection locked="0"/>
    </xf>
    <xf numFmtId="0" fontId="1" fillId="0" borderId="5" xfId="7" applyBorder="1" applyAlignment="1" applyProtection="1">
      <alignment horizontal="center" vertical="center"/>
      <protection locked="0"/>
    </xf>
    <xf numFmtId="0" fontId="1" fillId="0" borderId="0" xfId="7" applyAlignment="1">
      <alignment horizontal="center" vertical="center"/>
    </xf>
    <xf numFmtId="0" fontId="1" fillId="0" borderId="0" xfId="7" applyAlignment="1" applyProtection="1">
      <alignment vertical="center"/>
      <protection locked="0"/>
    </xf>
    <xf numFmtId="0" fontId="1" fillId="2" borderId="4" xfId="7" applyFill="1" applyBorder="1" applyAlignment="1" applyProtection="1">
      <alignment horizontal="center" vertical="center" wrapText="1"/>
      <protection locked="0"/>
    </xf>
    <xf numFmtId="0" fontId="1" fillId="0" borderId="10" xfId="7" applyBorder="1" applyAlignment="1" applyProtection="1">
      <alignment vertical="center"/>
      <protection locked="0"/>
    </xf>
    <xf numFmtId="0" fontId="1" fillId="0" borderId="4" xfId="7" applyBorder="1" applyAlignment="1" applyProtection="1">
      <alignment vertical="center"/>
      <protection locked="0"/>
    </xf>
    <xf numFmtId="0" fontId="1" fillId="2" borderId="44" xfId="7" applyFill="1" applyBorder="1" applyAlignment="1">
      <alignment horizontal="center" vertical="center" wrapText="1"/>
    </xf>
    <xf numFmtId="0" fontId="1" fillId="2" borderId="15" xfId="7" applyFill="1" applyBorder="1" applyAlignment="1">
      <alignment horizontal="center" vertical="center" wrapText="1"/>
    </xf>
    <xf numFmtId="0" fontId="1" fillId="2" borderId="30" xfId="7" applyFill="1" applyBorder="1" applyAlignment="1">
      <alignment horizontal="left" vertical="center"/>
    </xf>
    <xf numFmtId="49" fontId="1" fillId="2" borderId="25" xfId="7" applyNumberFormat="1" applyFill="1" applyBorder="1" applyAlignment="1">
      <alignment vertical="center"/>
    </xf>
    <xf numFmtId="49" fontId="1" fillId="2" borderId="25" xfId="7" applyNumberFormat="1" applyFill="1" applyBorder="1" applyAlignment="1">
      <alignment horizontal="center" vertical="center"/>
    </xf>
    <xf numFmtId="0" fontId="1" fillId="2" borderId="26" xfId="7" applyFill="1" applyBorder="1" applyAlignment="1">
      <alignment horizontal="center" vertical="center"/>
    </xf>
    <xf numFmtId="49" fontId="1" fillId="2" borderId="0" xfId="7" applyNumberFormat="1" applyFill="1" applyAlignment="1">
      <alignment vertical="center"/>
    </xf>
    <xf numFmtId="49" fontId="1" fillId="2" borderId="0" xfId="7" applyNumberFormat="1" applyFill="1" applyAlignment="1">
      <alignment horizontal="center" vertical="center"/>
    </xf>
    <xf numFmtId="0" fontId="1" fillId="2" borderId="27" xfId="7" applyFill="1" applyBorder="1" applyAlignment="1">
      <alignment horizontal="center" vertical="center"/>
    </xf>
    <xf numFmtId="49" fontId="1" fillId="2" borderId="28" xfId="7" applyNumberFormat="1" applyFill="1" applyBorder="1" applyAlignment="1">
      <alignment vertical="center"/>
    </xf>
    <xf numFmtId="49" fontId="1" fillId="2" borderId="28" xfId="7" applyNumberFormat="1" applyFill="1" applyBorder="1" applyAlignment="1">
      <alignment horizontal="center" vertical="center"/>
    </xf>
    <xf numFmtId="0" fontId="1" fillId="2" borderId="29" xfId="7" applyFill="1" applyBorder="1" applyAlignment="1">
      <alignment horizontal="center" vertical="center"/>
    </xf>
    <xf numFmtId="0" fontId="1" fillId="0" borderId="24" xfId="7" applyBorder="1" applyAlignment="1">
      <alignment horizontal="left" vertical="center"/>
    </xf>
    <xf numFmtId="0" fontId="1" fillId="2" borderId="7" xfId="7" applyFill="1" applyBorder="1" applyAlignment="1">
      <alignment horizontal="center" vertical="center" wrapText="1"/>
    </xf>
    <xf numFmtId="0" fontId="1" fillId="2" borderId="8" xfId="7" applyFill="1" applyBorder="1" applyAlignment="1">
      <alignment horizontal="center" vertical="center" wrapText="1"/>
    </xf>
    <xf numFmtId="0" fontId="1" fillId="2" borderId="9" xfId="7" applyFill="1" applyBorder="1" applyAlignment="1">
      <alignment horizontal="center" vertical="center" wrapText="1"/>
    </xf>
    <xf numFmtId="165" fontId="1" fillId="0" borderId="11" xfId="7" applyNumberFormat="1" applyBorder="1" applyAlignment="1" applyProtection="1">
      <alignment horizontal="right" vertical="center" indent="6"/>
      <protection locked="0"/>
    </xf>
    <xf numFmtId="165" fontId="1" fillId="0" borderId="5" xfId="7" applyNumberFormat="1" applyBorder="1" applyAlignment="1" applyProtection="1">
      <alignment horizontal="center" vertical="center"/>
      <protection locked="0"/>
    </xf>
    <xf numFmtId="165" fontId="1" fillId="0" borderId="5" xfId="7" applyNumberFormat="1" applyBorder="1" applyAlignment="1" applyProtection="1">
      <alignment horizontal="right" vertical="center" indent="6"/>
      <protection locked="0"/>
    </xf>
    <xf numFmtId="49" fontId="1" fillId="2" borderId="26" xfId="7" applyNumberFormat="1" applyFill="1" applyBorder="1" applyAlignment="1">
      <alignment vertical="center"/>
    </xf>
    <xf numFmtId="49" fontId="1" fillId="2" borderId="27" xfId="7" applyNumberFormat="1" applyFill="1" applyBorder="1" applyAlignment="1">
      <alignment vertical="center"/>
    </xf>
    <xf numFmtId="49" fontId="1" fillId="2" borderId="29" xfId="7" applyNumberFormat="1" applyFill="1" applyBorder="1" applyAlignment="1">
      <alignment vertical="center"/>
    </xf>
    <xf numFmtId="0" fontId="1" fillId="0" borderId="24" xfId="7" applyBorder="1" applyAlignment="1">
      <alignment vertical="center"/>
    </xf>
    <xf numFmtId="49" fontId="1" fillId="0" borderId="0" xfId="7" applyNumberFormat="1" applyAlignment="1" applyProtection="1">
      <alignment horizontal="center" vertical="center" wrapText="1"/>
      <protection locked="0"/>
    </xf>
    <xf numFmtId="0" fontId="1" fillId="0" borderId="0" xfId="7" applyAlignment="1" applyProtection="1">
      <alignment horizontal="center" vertical="center" wrapText="1"/>
      <protection locked="0"/>
    </xf>
    <xf numFmtId="49" fontId="1" fillId="0" borderId="0" xfId="7" applyNumberFormat="1" applyAlignment="1">
      <alignment horizontal="left" vertical="center"/>
    </xf>
    <xf numFmtId="0" fontId="1" fillId="2" borderId="10" xfId="7" applyFill="1" applyBorder="1" applyAlignment="1">
      <alignment horizontal="center" vertical="center" wrapText="1"/>
    </xf>
    <xf numFmtId="0" fontId="1" fillId="2" borderId="11" xfId="7" applyFill="1" applyBorder="1" applyAlignment="1">
      <alignment horizontal="center" vertical="center" wrapText="1"/>
    </xf>
    <xf numFmtId="49" fontId="1" fillId="0" borderId="0" xfId="7" applyNumberFormat="1" applyAlignment="1" applyProtection="1">
      <alignment vertical="center"/>
      <protection locked="0"/>
    </xf>
    <xf numFmtId="0" fontId="1" fillId="0" borderId="4" xfId="7" applyBorder="1" applyAlignment="1" applyProtection="1">
      <alignment horizontal="center" vertical="center" wrapText="1"/>
      <protection locked="0"/>
    </xf>
    <xf numFmtId="164" fontId="1" fillId="0" borderId="6" xfId="7" applyNumberFormat="1" applyBorder="1" applyAlignment="1" applyProtection="1">
      <alignment horizontal="center" vertical="center" wrapText="1"/>
      <protection locked="0"/>
    </xf>
    <xf numFmtId="14" fontId="1" fillId="0" borderId="0" xfId="7" applyNumberFormat="1" applyAlignment="1" applyProtection="1">
      <alignment horizontal="center" vertical="center" wrapText="1"/>
      <protection locked="0"/>
    </xf>
    <xf numFmtId="49" fontId="1" fillId="0" borderId="0" xfId="7" applyNumberFormat="1" applyAlignment="1">
      <alignment vertical="center" wrapText="1"/>
    </xf>
    <xf numFmtId="49" fontId="1" fillId="0" borderId="24" xfId="7" applyNumberFormat="1" applyBorder="1" applyAlignment="1">
      <alignment horizontal="right" vertical="center"/>
    </xf>
    <xf numFmtId="0" fontId="1" fillId="2" borderId="3" xfId="7" applyFill="1" applyBorder="1" applyAlignment="1">
      <alignment vertical="center"/>
    </xf>
    <xf numFmtId="0" fontId="1" fillId="0" borderId="24" xfId="7" applyBorder="1" applyAlignment="1" applyProtection="1">
      <alignment vertical="center"/>
      <protection locked="0"/>
    </xf>
    <xf numFmtId="0" fontId="1" fillId="0" borderId="21" xfId="7" applyBorder="1" applyAlignment="1" applyProtection="1">
      <alignment vertical="center"/>
      <protection locked="0"/>
    </xf>
    <xf numFmtId="49" fontId="1" fillId="2" borderId="31" xfId="7" applyNumberFormat="1" applyFill="1" applyBorder="1" applyAlignment="1">
      <alignment horizontal="left" vertical="center"/>
    </xf>
    <xf numFmtId="49" fontId="1" fillId="2" borderId="27" xfId="7" applyNumberFormat="1" applyFill="1" applyBorder="1" applyAlignment="1">
      <alignment horizontal="center" vertical="center"/>
    </xf>
    <xf numFmtId="0" fontId="1" fillId="0" borderId="21" xfId="7" applyBorder="1" applyAlignment="1" applyProtection="1">
      <alignment horizontal="right" vertical="center"/>
      <protection locked="0"/>
    </xf>
    <xf numFmtId="0" fontId="1" fillId="5" borderId="25" xfId="7" applyFill="1" applyBorder="1" applyAlignment="1" applyProtection="1">
      <alignment horizontal="left" vertical="center"/>
      <protection locked="0"/>
    </xf>
    <xf numFmtId="0" fontId="1" fillId="5" borderId="0" xfId="7" applyFill="1" applyAlignment="1" applyProtection="1">
      <alignment vertical="center"/>
      <protection locked="0"/>
    </xf>
    <xf numFmtId="0" fontId="1" fillId="5" borderId="0" xfId="7" applyFill="1" applyAlignment="1" applyProtection="1">
      <alignment horizontal="center" vertical="center"/>
      <protection locked="0"/>
    </xf>
    <xf numFmtId="0" fontId="1" fillId="5" borderId="28" xfId="7" applyFill="1" applyBorder="1" applyAlignment="1" applyProtection="1">
      <alignment horizontal="left" vertical="center"/>
      <protection locked="0"/>
    </xf>
    <xf numFmtId="0" fontId="1" fillId="0" borderId="19" xfId="7" applyBorder="1" applyAlignment="1" applyProtection="1">
      <alignment horizontal="center" vertical="center"/>
      <protection locked="0"/>
    </xf>
    <xf numFmtId="0" fontId="1" fillId="0" borderId="49" xfId="7" applyBorder="1" applyAlignment="1" applyProtection="1">
      <alignment horizontal="center" vertical="center"/>
      <protection locked="0"/>
    </xf>
    <xf numFmtId="0" fontId="1" fillId="0" borderId="11" xfId="7" applyBorder="1" applyAlignment="1" applyProtection="1">
      <alignment horizontal="left" vertical="center"/>
      <protection locked="0"/>
    </xf>
    <xf numFmtId="0" fontId="1" fillId="0" borderId="5" xfId="7" applyBorder="1" applyAlignment="1" applyProtection="1">
      <alignment horizontal="left" vertical="center"/>
      <protection locked="0"/>
    </xf>
    <xf numFmtId="0" fontId="1" fillId="2" borderId="10" xfId="7" applyFill="1" applyBorder="1" applyAlignment="1">
      <alignment vertical="center"/>
    </xf>
    <xf numFmtId="0" fontId="1" fillId="2" borderId="45" xfId="7" applyFill="1" applyBorder="1" applyAlignment="1">
      <alignment vertical="center"/>
    </xf>
    <xf numFmtId="0" fontId="1" fillId="2" borderId="4" xfId="7" applyFill="1" applyBorder="1" applyAlignment="1">
      <alignment vertical="center"/>
    </xf>
    <xf numFmtId="0" fontId="1" fillId="5" borderId="10" xfId="4" applyFill="1" applyBorder="1" applyAlignment="1" applyProtection="1">
      <alignment vertical="center" wrapText="1"/>
      <protection locked="0"/>
    </xf>
    <xf numFmtId="0" fontId="1" fillId="2" borderId="71" xfId="7" applyFill="1" applyBorder="1" applyAlignment="1" applyProtection="1">
      <alignment horizontal="center" vertical="center" wrapText="1"/>
      <protection locked="0"/>
    </xf>
    <xf numFmtId="49" fontId="1" fillId="5" borderId="24" xfId="7" applyNumberFormat="1" applyFill="1" applyBorder="1" applyAlignment="1">
      <alignment horizontal="right" vertical="center"/>
    </xf>
    <xf numFmtId="0" fontId="40" fillId="12" borderId="10" xfId="0" applyFont="1" applyFill="1" applyBorder="1" applyAlignment="1" applyProtection="1">
      <alignment horizontal="left" vertical="center" wrapText="1"/>
      <protection locked="0"/>
    </xf>
    <xf numFmtId="49" fontId="40" fillId="12" borderId="11" xfId="0" applyNumberFormat="1" applyFont="1" applyFill="1" applyBorder="1" applyAlignment="1" applyProtection="1">
      <alignment horizontal="center" vertical="center"/>
      <protection locked="0"/>
    </xf>
    <xf numFmtId="164" fontId="40" fillId="12" borderId="11" xfId="0" applyNumberFormat="1" applyFont="1" applyFill="1" applyBorder="1" applyAlignment="1" applyProtection="1">
      <alignment horizontal="center" vertical="center"/>
      <protection locked="0"/>
    </xf>
    <xf numFmtId="164" fontId="40" fillId="12" borderId="12" xfId="0" applyNumberFormat="1" applyFont="1" applyFill="1" applyBorder="1" applyAlignment="1" applyProtection="1">
      <alignment horizontal="center" vertical="center"/>
      <protection locked="0"/>
    </xf>
    <xf numFmtId="0" fontId="17" fillId="11" borderId="0" xfId="0" applyFont="1" applyFill="1" applyAlignment="1" applyProtection="1">
      <alignment wrapText="1"/>
      <protection locked="0"/>
    </xf>
    <xf numFmtId="0" fontId="16" fillId="0" borderId="0" xfId="0" applyFont="1"/>
    <xf numFmtId="0" fontId="1" fillId="0" borderId="0" xfId="0" applyFont="1" applyAlignment="1">
      <alignment horizontal="left" wrapText="1"/>
    </xf>
    <xf numFmtId="0" fontId="4" fillId="0" borderId="0" xfId="0" applyFont="1" applyAlignment="1">
      <alignment horizontal="left" wrapText="1"/>
    </xf>
    <xf numFmtId="0" fontId="19" fillId="0" borderId="0" xfId="0" applyFont="1" applyAlignment="1">
      <alignment horizontal="left" wrapText="1"/>
    </xf>
    <xf numFmtId="0" fontId="4" fillId="0" borderId="0" xfId="0" applyFont="1" applyAlignment="1">
      <alignment horizontal="center"/>
    </xf>
    <xf numFmtId="0" fontId="1" fillId="0" borderId="3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23" xfId="0" applyFont="1" applyBorder="1" applyAlignment="1" applyProtection="1">
      <alignment horizontal="left"/>
      <protection locked="0"/>
    </xf>
    <xf numFmtId="49" fontId="21" fillId="0" borderId="22" xfId="0" applyNumberFormat="1" applyFont="1" applyBorder="1" applyAlignment="1" applyProtection="1">
      <alignment horizontal="left"/>
      <protection locked="0"/>
    </xf>
    <xf numFmtId="49" fontId="1" fillId="0" borderId="34"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5" fillId="0" borderId="22" xfId="5" applyFill="1" applyBorder="1" applyAlignment="1" applyProtection="1">
      <alignment horizontal="left"/>
      <protection locked="0"/>
    </xf>
    <xf numFmtId="0" fontId="21" fillId="2" borderId="21" xfId="0" applyFont="1" applyFill="1" applyBorder="1" applyAlignment="1" applyProtection="1">
      <alignment horizontal="left"/>
      <protection locked="0"/>
    </xf>
    <xf numFmtId="0" fontId="1" fillId="2" borderId="28" xfId="0" applyFont="1" applyFill="1" applyBorder="1" applyAlignment="1" applyProtection="1">
      <alignment horizontal="left"/>
      <protection locked="0"/>
    </xf>
    <xf numFmtId="0" fontId="1" fillId="0" borderId="29" xfId="0" applyFont="1" applyBorder="1" applyAlignment="1">
      <alignment horizontal="left"/>
    </xf>
    <xf numFmtId="49" fontId="1" fillId="0" borderId="51" xfId="0" applyNumberFormat="1" applyFont="1" applyBorder="1" applyAlignment="1" applyProtection="1">
      <alignment horizontal="left"/>
      <protection locked="0"/>
    </xf>
    <xf numFmtId="49" fontId="1" fillId="0" borderId="54" xfId="0" applyNumberFormat="1" applyFont="1" applyBorder="1" applyAlignment="1" applyProtection="1">
      <alignment horizontal="left"/>
      <protection locked="0"/>
    </xf>
    <xf numFmtId="49" fontId="1" fillId="0" borderId="55" xfId="0" applyNumberFormat="1" applyFont="1" applyBorder="1" applyAlignment="1" applyProtection="1">
      <alignment horizontal="left"/>
      <protection locked="0"/>
    </xf>
    <xf numFmtId="0" fontId="1" fillId="0" borderId="33" xfId="0" applyFont="1" applyBorder="1" applyProtection="1">
      <protection locked="0"/>
    </xf>
    <xf numFmtId="0" fontId="1" fillId="0" borderId="32" xfId="0" applyFont="1" applyBorder="1" applyProtection="1">
      <protection locked="0"/>
    </xf>
    <xf numFmtId="49" fontId="1" fillId="0" borderId="22" xfId="0" applyNumberFormat="1" applyFont="1" applyBorder="1" applyAlignment="1" applyProtection="1">
      <alignment horizontal="left"/>
      <protection locked="0"/>
    </xf>
    <xf numFmtId="3" fontId="22" fillId="12" borderId="22" xfId="0" applyNumberFormat="1" applyFont="1" applyFill="1" applyBorder="1" applyAlignment="1" applyProtection="1">
      <alignment horizontal="left"/>
      <protection locked="0"/>
    </xf>
    <xf numFmtId="3" fontId="22" fillId="12" borderId="34" xfId="0" applyNumberFormat="1" applyFont="1" applyFill="1" applyBorder="1" applyAlignment="1" applyProtection="1">
      <alignment horizontal="left"/>
      <protection locked="0"/>
    </xf>
    <xf numFmtId="3" fontId="22" fillId="12" borderId="23" xfId="0" applyNumberFormat="1" applyFont="1" applyFill="1" applyBorder="1" applyAlignment="1" applyProtection="1">
      <alignment horizontal="left"/>
      <protection locked="0"/>
    </xf>
    <xf numFmtId="164" fontId="22" fillId="12" borderId="22" xfId="0" applyNumberFormat="1" applyFont="1" applyFill="1" applyBorder="1" applyAlignment="1" applyProtection="1">
      <alignment horizontal="left"/>
      <protection locked="0"/>
    </xf>
    <xf numFmtId="164" fontId="22" fillId="12" borderId="34" xfId="0" applyNumberFormat="1" applyFont="1" applyFill="1" applyBorder="1" applyAlignment="1" applyProtection="1">
      <alignment horizontal="left"/>
      <protection locked="0"/>
    </xf>
    <xf numFmtId="164" fontId="22" fillId="12" borderId="23" xfId="0" applyNumberFormat="1" applyFont="1" applyFill="1" applyBorder="1" applyAlignment="1" applyProtection="1">
      <alignment horizontal="left"/>
      <protection locked="0"/>
    </xf>
    <xf numFmtId="0" fontId="1" fillId="2" borderId="22" xfId="0" applyFont="1" applyFill="1" applyBorder="1" applyAlignment="1">
      <alignment horizontal="left"/>
    </xf>
    <xf numFmtId="0" fontId="1" fillId="0" borderId="23" xfId="0" applyFont="1" applyBorder="1" applyAlignment="1">
      <alignment horizontal="left"/>
    </xf>
    <xf numFmtId="164" fontId="1" fillId="5" borderId="22" xfId="0" applyNumberFormat="1" applyFont="1" applyFill="1" applyBorder="1" applyAlignment="1" applyProtection="1">
      <alignment horizontal="left"/>
      <protection locked="0"/>
    </xf>
    <xf numFmtId="164" fontId="1" fillId="5" borderId="34" xfId="0" applyNumberFormat="1" applyFont="1" applyFill="1" applyBorder="1" applyAlignment="1" applyProtection="1">
      <alignment horizontal="left"/>
      <protection locked="0"/>
    </xf>
    <xf numFmtId="164" fontId="1" fillId="5" borderId="23" xfId="0" applyNumberFormat="1" applyFont="1" applyFill="1" applyBorder="1" applyAlignment="1" applyProtection="1">
      <alignment horizontal="left"/>
      <protection locked="0"/>
    </xf>
    <xf numFmtId="164" fontId="1" fillId="0" borderId="22" xfId="0" applyNumberFormat="1" applyFont="1" applyBorder="1" applyAlignment="1" applyProtection="1">
      <alignment horizontal="left"/>
      <protection locked="0"/>
    </xf>
    <xf numFmtId="164" fontId="1" fillId="0" borderId="34" xfId="0" applyNumberFormat="1" applyFont="1" applyBorder="1" applyAlignment="1" applyProtection="1">
      <alignment horizontal="left"/>
      <protection locked="0"/>
    </xf>
    <xf numFmtId="164" fontId="1" fillId="0" borderId="23" xfId="0" applyNumberFormat="1" applyFont="1" applyBorder="1" applyAlignment="1" applyProtection="1">
      <alignment horizontal="left"/>
      <protection locked="0"/>
    </xf>
    <xf numFmtId="14" fontId="1" fillId="0" borderId="22" xfId="0" applyNumberFormat="1" applyFont="1" applyBorder="1" applyAlignment="1" applyProtection="1">
      <alignment horizontal="left"/>
      <protection locked="0"/>
    </xf>
    <xf numFmtId="0" fontId="1" fillId="0" borderId="22" xfId="1" applyFont="1" applyBorder="1" applyAlignment="1" applyProtection="1">
      <alignment horizontal="left"/>
      <protection locked="0"/>
    </xf>
    <xf numFmtId="0" fontId="1" fillId="0" borderId="22" xfId="0" applyFont="1" applyBorder="1" applyAlignment="1">
      <alignment horizontal="center"/>
    </xf>
    <xf numFmtId="0" fontId="1" fillId="0" borderId="34" xfId="0" applyFont="1" applyBorder="1" applyAlignment="1">
      <alignment horizontal="center"/>
    </xf>
    <xf numFmtId="0" fontId="1" fillId="0" borderId="23" xfId="0" applyFont="1" applyBorder="1" applyAlignment="1">
      <alignment horizontal="center"/>
    </xf>
    <xf numFmtId="0" fontId="7" fillId="2" borderId="30" xfId="0" applyFont="1" applyFill="1" applyBorder="1"/>
    <xf numFmtId="0" fontId="7" fillId="2" borderId="25" xfId="0" applyFont="1" applyFill="1" applyBorder="1"/>
    <xf numFmtId="0" fontId="7" fillId="2" borderId="26" xfId="0" applyFont="1" applyFill="1" applyBorder="1"/>
    <xf numFmtId="0" fontId="1" fillId="0" borderId="30" xfId="0" applyFont="1" applyBorder="1" applyProtection="1">
      <protection locked="0"/>
    </xf>
    <xf numFmtId="0" fontId="1" fillId="0" borderId="25" xfId="0" applyFont="1" applyBorder="1" applyProtection="1">
      <protection locked="0"/>
    </xf>
    <xf numFmtId="0" fontId="1" fillId="0" borderId="26" xfId="0" applyFont="1" applyBorder="1" applyProtection="1">
      <protection locked="0"/>
    </xf>
    <xf numFmtId="0" fontId="1" fillId="7" borderId="22" xfId="0" applyFont="1" applyFill="1" applyBorder="1" applyAlignment="1">
      <alignment horizontal="center"/>
    </xf>
    <xf numFmtId="0" fontId="1" fillId="0" borderId="34" xfId="0" applyFont="1" applyBorder="1"/>
    <xf numFmtId="0" fontId="1" fillId="0" borderId="23" xfId="0" applyFont="1" applyBorder="1"/>
    <xf numFmtId="0" fontId="16" fillId="0" borderId="24" xfId="0" applyFont="1" applyBorder="1"/>
    <xf numFmtId="0" fontId="16" fillId="0" borderId="27" xfId="0" applyFont="1" applyBorder="1"/>
    <xf numFmtId="0" fontId="1" fillId="4" borderId="24" xfId="0" applyFont="1" applyFill="1" applyBorder="1"/>
    <xf numFmtId="0" fontId="1" fillId="0" borderId="0" xfId="0" applyFont="1"/>
    <xf numFmtId="0" fontId="1" fillId="0" borderId="44" xfId="0" applyFont="1" applyBorder="1" applyProtection="1">
      <protection locked="0"/>
    </xf>
    <xf numFmtId="0" fontId="1" fillId="0" borderId="3" xfId="0" applyFont="1" applyBorder="1" applyProtection="1">
      <protection locked="0"/>
    </xf>
    <xf numFmtId="49" fontId="1" fillId="0" borderId="33" xfId="0" applyNumberFormat="1" applyFont="1" applyBorder="1" applyProtection="1">
      <protection locked="0"/>
    </xf>
    <xf numFmtId="49" fontId="1" fillId="0" borderId="32" xfId="0" applyNumberFormat="1" applyFont="1" applyBorder="1" applyProtection="1">
      <protection locked="0"/>
    </xf>
    <xf numFmtId="0" fontId="1" fillId="0" borderId="15" xfId="0" applyFont="1" applyBorder="1" applyProtection="1">
      <protection locked="0"/>
    </xf>
    <xf numFmtId="0" fontId="1" fillId="0" borderId="6" xfId="0" applyFont="1" applyBorder="1" applyProtection="1">
      <protection locked="0"/>
    </xf>
    <xf numFmtId="0" fontId="1" fillId="0" borderId="52" xfId="0" applyFont="1" applyBorder="1" applyProtection="1">
      <protection locked="0"/>
    </xf>
    <xf numFmtId="0" fontId="1" fillId="0" borderId="12" xfId="0" applyFont="1" applyBorder="1" applyProtection="1">
      <protection locked="0"/>
    </xf>
    <xf numFmtId="0" fontId="1" fillId="0" borderId="33" xfId="0" applyFont="1" applyBorder="1" applyAlignment="1" applyProtection="1">
      <alignment wrapText="1" shrinkToFit="1"/>
      <protection locked="0"/>
    </xf>
    <xf numFmtId="0" fontId="1" fillId="0" borderId="32" xfId="0" applyFont="1" applyBorder="1" applyAlignment="1" applyProtection="1">
      <alignment wrapText="1" shrinkToFit="1"/>
      <protection locked="0"/>
    </xf>
    <xf numFmtId="0" fontId="1" fillId="0" borderId="11" xfId="0"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protection locked="0"/>
    </xf>
    <xf numFmtId="0" fontId="1" fillId="0" borderId="11" xfId="4"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20" fillId="2" borderId="30" xfId="0" applyFont="1" applyFill="1" applyBorder="1" applyAlignment="1">
      <alignment horizontal="left" vertical="center" wrapText="1"/>
    </xf>
    <xf numFmtId="0" fontId="20" fillId="2" borderId="25" xfId="0" applyFont="1" applyFill="1" applyBorder="1" applyAlignment="1">
      <alignment horizontal="left" vertical="center" wrapText="1"/>
    </xf>
    <xf numFmtId="0" fontId="20" fillId="2" borderId="64" xfId="0" applyFont="1" applyFill="1" applyBorder="1" applyAlignment="1">
      <alignment horizontal="left" vertical="center" wrapText="1"/>
    </xf>
    <xf numFmtId="0" fontId="1" fillId="2" borderId="47"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8" fillId="3" borderId="22" xfId="0" applyFont="1" applyFill="1" applyBorder="1" applyAlignment="1">
      <alignment horizontal="left" vertical="center"/>
    </xf>
    <xf numFmtId="0" fontId="1" fillId="0" borderId="34" xfId="0" applyFont="1" applyBorder="1" applyAlignment="1">
      <alignment horizontal="left" vertical="center"/>
    </xf>
    <xf numFmtId="0" fontId="1" fillId="0" borderId="23" xfId="0" applyFont="1" applyBorder="1" applyAlignment="1">
      <alignment horizontal="left" vertical="center"/>
    </xf>
    <xf numFmtId="0" fontId="8" fillId="3" borderId="7" xfId="0" applyFont="1" applyFill="1" applyBorder="1" applyAlignment="1">
      <alignment horizontal="left" vertical="center"/>
    </xf>
    <xf numFmtId="0" fontId="1" fillId="0" borderId="8" xfId="0" applyFont="1" applyBorder="1" applyAlignment="1">
      <alignment horizontal="left" vertical="center"/>
    </xf>
    <xf numFmtId="0" fontId="1" fillId="2" borderId="22" xfId="0" applyFont="1" applyFill="1" applyBorder="1" applyAlignment="1">
      <alignment horizontal="left" vertical="center"/>
    </xf>
    <xf numFmtId="0" fontId="1" fillId="2" borderId="34" xfId="0" applyFont="1" applyFill="1" applyBorder="1" applyAlignment="1">
      <alignment horizontal="left" vertical="center"/>
    </xf>
    <xf numFmtId="0" fontId="1" fillId="2" borderId="23" xfId="0" applyFont="1" applyFill="1" applyBorder="1" applyAlignment="1">
      <alignment horizontal="left" vertical="center"/>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2" borderId="48"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8" fillId="3" borderId="34" xfId="0" applyFont="1" applyFill="1" applyBorder="1" applyAlignment="1">
      <alignment horizontal="left" vertical="center"/>
    </xf>
    <xf numFmtId="0" fontId="8" fillId="3" borderId="23" xfId="0" applyFont="1" applyFill="1" applyBorder="1" applyAlignment="1">
      <alignment horizontal="left" vertical="center"/>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49" xfId="0" applyFont="1" applyFill="1" applyBorder="1" applyAlignment="1">
      <alignment horizontal="center" vertical="center" wrapText="1"/>
    </xf>
    <xf numFmtId="49" fontId="1" fillId="2" borderId="30" xfId="0" applyNumberFormat="1" applyFont="1" applyFill="1" applyBorder="1" applyAlignment="1">
      <alignment vertical="center"/>
    </xf>
    <xf numFmtId="0" fontId="1" fillId="0" borderId="26" xfId="0" applyFont="1" applyBorder="1" applyAlignment="1">
      <alignment vertical="center"/>
    </xf>
    <xf numFmtId="0" fontId="1" fillId="2" borderId="30" xfId="0" applyFont="1" applyFill="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9" fontId="1" fillId="2" borderId="24" xfId="0" applyNumberFormat="1" applyFont="1" applyFill="1" applyBorder="1" applyAlignment="1">
      <alignment vertical="center"/>
    </xf>
    <xf numFmtId="0" fontId="1" fillId="0" borderId="27" xfId="0" applyFont="1" applyBorder="1" applyAlignment="1">
      <alignment vertical="center"/>
    </xf>
    <xf numFmtId="0" fontId="1" fillId="2" borderId="24"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27" xfId="0" applyFont="1" applyBorder="1" applyAlignment="1" applyProtection="1">
      <alignment vertical="center" wrapText="1"/>
      <protection locked="0"/>
    </xf>
    <xf numFmtId="0" fontId="1" fillId="2" borderId="21" xfId="0" applyFont="1" applyFill="1" applyBorder="1" applyAlignment="1">
      <alignment vertical="center"/>
    </xf>
    <xf numFmtId="0" fontId="1" fillId="2" borderId="29" xfId="0" applyFont="1" applyFill="1" applyBorder="1" applyAlignment="1">
      <alignment vertical="center"/>
    </xf>
    <xf numFmtId="1" fontId="1" fillId="2" borderId="24" xfId="0" applyNumberFormat="1" applyFont="1" applyFill="1" applyBorder="1" applyAlignment="1" applyProtection="1">
      <alignment horizontal="left" vertical="center" wrapText="1"/>
      <protection locked="0"/>
    </xf>
    <xf numFmtId="1" fontId="1" fillId="0" borderId="0" xfId="0" applyNumberFormat="1" applyFont="1" applyAlignment="1" applyProtection="1">
      <alignment horizontal="left" vertical="center" wrapText="1"/>
      <protection locked="0"/>
    </xf>
    <xf numFmtId="1" fontId="1" fillId="0" borderId="27" xfId="0" applyNumberFormat="1" applyFont="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164" fontId="1" fillId="2" borderId="21" xfId="0" applyNumberFormat="1" applyFont="1" applyFill="1" applyBorder="1" applyAlignment="1">
      <alignment horizontal="left" vertical="center" wrapText="1"/>
    </xf>
    <xf numFmtId="164" fontId="1" fillId="2" borderId="28" xfId="0" applyNumberFormat="1" applyFont="1" applyFill="1" applyBorder="1" applyAlignment="1">
      <alignment horizontal="left" vertical="center" wrapText="1"/>
    </xf>
    <xf numFmtId="164" fontId="1" fillId="2" borderId="29" xfId="0" applyNumberFormat="1" applyFont="1" applyFill="1" applyBorder="1" applyAlignment="1">
      <alignment horizontal="left" vertical="center" wrapText="1"/>
    </xf>
    <xf numFmtId="0" fontId="1" fillId="2" borderId="2" xfId="0" applyFont="1" applyFill="1" applyBorder="1" applyAlignment="1">
      <alignment vertical="center"/>
    </xf>
    <xf numFmtId="0" fontId="1" fillId="0" borderId="3" xfId="0" applyFont="1" applyBorder="1" applyAlignment="1">
      <alignment vertical="center"/>
    </xf>
    <xf numFmtId="0" fontId="1" fillId="2" borderId="1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7" xfId="0" applyFont="1" applyFill="1" applyBorder="1" applyAlignment="1">
      <alignment vertical="center" wrapText="1" shrinkToFit="1"/>
    </xf>
    <xf numFmtId="0" fontId="1" fillId="0" borderId="8" xfId="0" applyFont="1" applyBorder="1" applyAlignment="1">
      <alignment vertical="center" wrapText="1"/>
    </xf>
    <xf numFmtId="0" fontId="1" fillId="0" borderId="9" xfId="0" applyFont="1" applyBorder="1" applyAlignment="1">
      <alignment vertical="center" wrapText="1"/>
    </xf>
    <xf numFmtId="49" fontId="24" fillId="0" borderId="11" xfId="0" applyNumberFormat="1" applyFont="1" applyBorder="1" applyAlignment="1" applyProtection="1">
      <alignment vertical="center"/>
      <protection locked="0"/>
    </xf>
    <xf numFmtId="49" fontId="1" fillId="0" borderId="12" xfId="0" applyNumberFormat="1" applyFont="1" applyBorder="1" applyAlignment="1" applyProtection="1">
      <alignment vertical="center"/>
      <protection locked="0"/>
    </xf>
    <xf numFmtId="49" fontId="1" fillId="0" borderId="11" xfId="0" applyNumberFormat="1" applyFont="1" applyBorder="1" applyAlignment="1" applyProtection="1">
      <alignment vertical="center"/>
      <protection locked="0"/>
    </xf>
    <xf numFmtId="49" fontId="24"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24" fillId="0" borderId="5" xfId="0" applyNumberFormat="1"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wrapText="1" shrinkToFit="1"/>
      <protection locked="0"/>
    </xf>
    <xf numFmtId="0" fontId="1" fillId="2" borderId="47" xfId="0" applyFont="1" applyFill="1" applyBorder="1" applyAlignment="1">
      <alignment vertical="center" wrapText="1"/>
    </xf>
    <xf numFmtId="0" fontId="1" fillId="2" borderId="48" xfId="0" applyFont="1" applyFill="1" applyBorder="1" applyAlignment="1">
      <alignment vertical="center" wrapText="1"/>
    </xf>
    <xf numFmtId="0" fontId="1" fillId="0" borderId="11" xfId="4" applyBorder="1" applyAlignment="1" applyProtection="1">
      <alignment vertical="center" wrapText="1"/>
      <protection locked="0"/>
    </xf>
    <xf numFmtId="0" fontId="1" fillId="0" borderId="5" xfId="2" applyFont="1" applyBorder="1" applyAlignment="1" applyProtection="1">
      <alignment vertical="center"/>
      <protection locked="0"/>
    </xf>
    <xf numFmtId="0" fontId="1" fillId="0" borderId="6" xfId="0" applyFont="1" applyBorder="1" applyAlignment="1" applyProtection="1">
      <alignment vertical="center"/>
      <protection locked="0"/>
    </xf>
    <xf numFmtId="49" fontId="1" fillId="0" borderId="2" xfId="0" applyNumberFormat="1" applyFont="1" applyBorder="1" applyAlignment="1" applyProtection="1">
      <alignment horizontal="center" vertical="center"/>
      <protection locked="0"/>
    </xf>
    <xf numFmtId="0" fontId="1" fillId="2" borderId="2" xfId="0" applyFont="1" applyFill="1" applyBorder="1" applyAlignment="1">
      <alignment vertical="center" wrapText="1"/>
    </xf>
    <xf numFmtId="49" fontId="1" fillId="2" borderId="2" xfId="0" applyNumberFormat="1" applyFont="1" applyFill="1" applyBorder="1" applyAlignment="1">
      <alignment vertical="center"/>
    </xf>
    <xf numFmtId="0" fontId="1" fillId="0" borderId="2" xfId="0" applyFont="1" applyBorder="1" applyAlignment="1">
      <alignment vertical="center"/>
    </xf>
    <xf numFmtId="0" fontId="1" fillId="0" borderId="5" xfId="0" applyFont="1" applyBorder="1" applyAlignment="1" applyProtection="1">
      <alignment vertical="center" wrapText="1" shrinkToFit="1"/>
      <protection locked="0"/>
    </xf>
    <xf numFmtId="0" fontId="1" fillId="2" borderId="64"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0" borderId="11" xfId="0" applyFont="1" applyBorder="1" applyAlignment="1" applyProtection="1">
      <alignment vertical="center" wrapText="1"/>
      <protection locked="0"/>
    </xf>
    <xf numFmtId="49" fontId="1" fillId="0" borderId="34" xfId="0" applyNumberFormat="1"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49" fontId="1" fillId="2" borderId="22" xfId="0" applyNumberFormat="1" applyFont="1" applyFill="1" applyBorder="1" applyAlignment="1">
      <alignment horizontal="left" vertical="center"/>
    </xf>
    <xf numFmtId="49" fontId="1" fillId="2" borderId="34" xfId="0" applyNumberFormat="1" applyFont="1" applyFill="1" applyBorder="1" applyAlignment="1">
      <alignment horizontal="left" vertical="center"/>
    </xf>
    <xf numFmtId="49" fontId="1" fillId="2" borderId="23" xfId="0" applyNumberFormat="1" applyFont="1" applyFill="1" applyBorder="1" applyAlignment="1">
      <alignment horizontal="left" vertical="center"/>
    </xf>
    <xf numFmtId="0" fontId="1" fillId="2" borderId="53" xfId="0" applyFont="1" applyFill="1" applyBorder="1" applyAlignment="1">
      <alignment horizontal="center" vertical="center" wrapText="1"/>
    </xf>
    <xf numFmtId="49" fontId="1" fillId="0" borderId="24" xfId="0" applyNumberFormat="1" applyFont="1" applyBorder="1" applyAlignment="1" applyProtection="1">
      <alignment horizontal="left" vertical="center" wrapText="1"/>
      <protection locked="0"/>
    </xf>
    <xf numFmtId="0" fontId="8"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53" xfId="0" applyFont="1" applyBorder="1" applyAlignment="1" applyProtection="1">
      <alignment horizontal="center" vertical="center" wrapText="1"/>
      <protection locked="0"/>
    </xf>
    <xf numFmtId="0" fontId="1" fillId="0" borderId="11" xfId="0" applyFont="1" applyBorder="1" applyAlignment="1">
      <alignment horizontal="center" vertical="center" wrapText="1"/>
    </xf>
    <xf numFmtId="0" fontId="20" fillId="2" borderId="21" xfId="0"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49" fontId="1" fillId="0" borderId="30" xfId="0" applyNumberFormat="1"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8" fillId="3" borderId="30" xfId="0" applyFont="1" applyFill="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60" xfId="0" applyFont="1" applyBorder="1" applyAlignment="1">
      <alignment horizontal="center" vertical="center"/>
    </xf>
    <xf numFmtId="0" fontId="1" fillId="0" borderId="53" xfId="0" applyFont="1" applyBorder="1" applyAlignment="1">
      <alignment horizontal="center" vertical="center"/>
    </xf>
    <xf numFmtId="0" fontId="1" fillId="0" borderId="56" xfId="0" applyFont="1" applyBorder="1" applyAlignment="1">
      <alignment horizontal="center" vertical="center"/>
    </xf>
    <xf numFmtId="0" fontId="8" fillId="0" borderId="0" xfId="0" applyFont="1" applyAlignment="1">
      <alignment horizontal="center" vertical="center" wrapText="1"/>
    </xf>
    <xf numFmtId="49" fontId="8" fillId="0" borderId="0" xfId="0" applyNumberFormat="1" applyFont="1" applyAlignment="1">
      <alignment horizontal="center" vertical="center" wrapText="1"/>
    </xf>
    <xf numFmtId="0" fontId="1" fillId="0" borderId="19"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3" xfId="0" applyFont="1" applyFill="1" applyBorder="1" applyAlignment="1">
      <alignment horizontal="center" vertical="center" wrapText="1"/>
    </xf>
    <xf numFmtId="49" fontId="1" fillId="0" borderId="21" xfId="0" applyNumberFormat="1"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6" borderId="22"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23" xfId="0" applyFont="1" applyFill="1" applyBorder="1" applyAlignment="1">
      <alignment horizontal="center" vertical="center"/>
    </xf>
    <xf numFmtId="0" fontId="1" fillId="2" borderId="56" xfId="0" applyFont="1" applyFill="1" applyBorder="1" applyAlignment="1">
      <alignment horizontal="center" vertical="center" wrapText="1"/>
    </xf>
    <xf numFmtId="0" fontId="8" fillId="3" borderId="26" xfId="0" applyFont="1" applyFill="1" applyBorder="1" applyAlignment="1">
      <alignment horizontal="left" vertical="center"/>
    </xf>
    <xf numFmtId="0" fontId="24" fillId="2" borderId="3" xfId="0" applyFont="1" applyFill="1" applyBorder="1" applyAlignment="1">
      <alignment horizontal="center" vertical="center" wrapText="1"/>
    </xf>
    <xf numFmtId="0" fontId="24" fillId="2" borderId="1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0" borderId="25" xfId="0" applyFont="1" applyBorder="1" applyAlignment="1">
      <alignment vertical="center"/>
    </xf>
    <xf numFmtId="49" fontId="1" fillId="2" borderId="21" xfId="0" applyNumberFormat="1" applyFont="1" applyFill="1" applyBorder="1" applyAlignment="1">
      <alignment vertical="center"/>
    </xf>
    <xf numFmtId="0" fontId="1" fillId="0" borderId="50" xfId="0" applyFont="1" applyBorder="1" applyAlignment="1" applyProtection="1">
      <alignment horizontal="left" vertical="center" wrapText="1"/>
      <protection locked="0"/>
    </xf>
    <xf numFmtId="0" fontId="1" fillId="0" borderId="58" xfId="0" applyFont="1" applyBorder="1" applyAlignment="1" applyProtection="1">
      <alignment horizontal="left" vertical="center" wrapText="1"/>
      <protection locked="0"/>
    </xf>
    <xf numFmtId="0" fontId="1" fillId="0" borderId="49" xfId="0" applyFont="1" applyBorder="1" applyAlignment="1" applyProtection="1">
      <alignment horizontal="left" vertical="center"/>
      <protection locked="0"/>
    </xf>
    <xf numFmtId="0" fontId="1" fillId="0" borderId="57" xfId="0" applyFont="1" applyBorder="1" applyAlignment="1" applyProtection="1">
      <alignment horizontal="left" vertical="center"/>
      <protection locked="0"/>
    </xf>
    <xf numFmtId="0" fontId="1" fillId="0" borderId="49"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 fillId="0" borderId="50" xfId="0" applyFont="1" applyBorder="1" applyAlignment="1" applyProtection="1">
      <alignment horizontal="left" vertical="center"/>
      <protection locked="0"/>
    </xf>
    <xf numFmtId="0" fontId="1" fillId="0" borderId="58"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2" borderId="8" xfId="0" applyFont="1" applyFill="1" applyBorder="1" applyAlignment="1">
      <alignment horizontal="center" vertical="center"/>
    </xf>
    <xf numFmtId="49" fontId="1" fillId="0" borderId="53" xfId="0" applyNumberFormat="1" applyFont="1" applyBorder="1" applyAlignment="1" applyProtection="1">
      <alignment horizontal="center" vertical="center"/>
      <protection locked="0"/>
    </xf>
    <xf numFmtId="0" fontId="20" fillId="2" borderId="22"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61" xfId="0" applyFont="1" applyFill="1" applyBorder="1" applyAlignment="1">
      <alignment horizontal="left" vertical="center" wrapText="1"/>
    </xf>
    <xf numFmtId="0" fontId="1" fillId="0" borderId="12" xfId="0" applyFont="1" applyBorder="1" applyAlignment="1" applyProtection="1">
      <alignment vertical="center" wrapText="1"/>
      <protection locked="0"/>
    </xf>
    <xf numFmtId="49" fontId="1" fillId="0" borderId="5" xfId="0" applyNumberFormat="1" applyFont="1" applyBorder="1" applyAlignment="1" applyProtection="1">
      <alignment horizontal="center" vertical="center"/>
      <protection locked="0"/>
    </xf>
    <xf numFmtId="49" fontId="1" fillId="2" borderId="30" xfId="7" applyNumberFormat="1" applyFill="1" applyBorder="1" applyAlignment="1">
      <alignment vertical="center"/>
    </xf>
    <xf numFmtId="0" fontId="1" fillId="0" borderId="26" xfId="7" applyBorder="1" applyAlignment="1">
      <alignment vertical="center"/>
    </xf>
    <xf numFmtId="49" fontId="1" fillId="2" borderId="30" xfId="7" applyNumberFormat="1" applyFill="1" applyBorder="1" applyAlignment="1" applyProtection="1">
      <alignment vertical="center" wrapText="1"/>
      <protection locked="0"/>
    </xf>
    <xf numFmtId="0" fontId="1" fillId="0" borderId="25" xfId="7" applyBorder="1" applyAlignment="1" applyProtection="1">
      <alignment vertical="center" wrapText="1"/>
      <protection locked="0"/>
    </xf>
    <xf numFmtId="0" fontId="1" fillId="0" borderId="26" xfId="7" applyBorder="1" applyAlignment="1" applyProtection="1">
      <alignment vertical="center" wrapText="1"/>
      <protection locked="0"/>
    </xf>
    <xf numFmtId="49" fontId="1" fillId="2" borderId="24" xfId="7" applyNumberFormat="1" applyFill="1" applyBorder="1" applyAlignment="1">
      <alignment vertical="center"/>
    </xf>
    <xf numFmtId="0" fontId="1" fillId="0" borderId="27" xfId="7" applyBorder="1" applyAlignment="1">
      <alignment vertical="center"/>
    </xf>
    <xf numFmtId="0" fontId="1" fillId="2" borderId="24" xfId="7" applyFill="1" applyBorder="1" applyAlignment="1" applyProtection="1">
      <alignment vertical="center" wrapText="1"/>
      <protection locked="0"/>
    </xf>
    <xf numFmtId="0" fontId="1" fillId="0" borderId="0" xfId="7" applyAlignment="1" applyProtection="1">
      <alignment vertical="center" wrapText="1"/>
      <protection locked="0"/>
    </xf>
    <xf numFmtId="0" fontId="1" fillId="0" borderId="27" xfId="7" applyBorder="1" applyAlignment="1" applyProtection="1">
      <alignment vertical="center" wrapText="1"/>
      <protection locked="0"/>
    </xf>
    <xf numFmtId="1" fontId="1" fillId="2" borderId="24" xfId="7" applyNumberFormat="1" applyFill="1" applyBorder="1" applyAlignment="1" applyProtection="1">
      <alignment horizontal="left" vertical="center" wrapText="1"/>
      <protection locked="0"/>
    </xf>
    <xf numFmtId="1" fontId="1" fillId="0" borderId="0" xfId="7" applyNumberFormat="1" applyAlignment="1" applyProtection="1">
      <alignment horizontal="left" vertical="center" wrapText="1"/>
      <protection locked="0"/>
    </xf>
    <xf numFmtId="1" fontId="1" fillId="0" borderId="27" xfId="7" applyNumberFormat="1" applyBorder="1" applyAlignment="1" applyProtection="1">
      <alignment horizontal="left" vertical="center" wrapText="1"/>
      <protection locked="0"/>
    </xf>
    <xf numFmtId="0" fontId="1" fillId="2" borderId="21" xfId="7" applyFill="1" applyBorder="1" applyAlignment="1">
      <alignment vertical="center"/>
    </xf>
    <xf numFmtId="0" fontId="1" fillId="2" borderId="29" xfId="7" applyFill="1" applyBorder="1" applyAlignment="1">
      <alignment vertical="center"/>
    </xf>
    <xf numFmtId="164" fontId="1" fillId="2" borderId="21" xfId="7" applyNumberFormat="1" applyFill="1" applyBorder="1" applyAlignment="1">
      <alignment horizontal="left" vertical="center" wrapText="1"/>
    </xf>
    <xf numFmtId="164" fontId="1" fillId="2" borderId="28" xfId="7" applyNumberFormat="1" applyFill="1" applyBorder="1" applyAlignment="1">
      <alignment horizontal="left" vertical="center" wrapText="1"/>
    </xf>
    <xf numFmtId="164" fontId="1" fillId="2" borderId="29" xfId="7" applyNumberFormat="1" applyFill="1" applyBorder="1" applyAlignment="1">
      <alignment horizontal="left" vertical="center" wrapText="1"/>
    </xf>
    <xf numFmtId="0" fontId="1" fillId="2" borderId="7" xfId="7" applyFill="1" applyBorder="1" applyAlignment="1">
      <alignment vertical="center" wrapText="1" shrinkToFit="1"/>
    </xf>
    <xf numFmtId="0" fontId="1" fillId="0" borderId="8" xfId="7" applyBorder="1" applyAlignment="1">
      <alignment vertical="center" wrapText="1"/>
    </xf>
    <xf numFmtId="0" fontId="1" fillId="0" borderId="9" xfId="7" applyBorder="1" applyAlignment="1">
      <alignment vertical="center" wrapText="1"/>
    </xf>
    <xf numFmtId="0" fontId="1" fillId="2" borderId="2" xfId="7" applyFill="1" applyBorder="1" applyAlignment="1">
      <alignment vertical="center" wrapText="1"/>
    </xf>
    <xf numFmtId="49" fontId="1" fillId="2" borderId="2" xfId="7" applyNumberFormat="1" applyFill="1" applyBorder="1" applyAlignment="1">
      <alignment vertical="center"/>
    </xf>
    <xf numFmtId="0" fontId="1" fillId="0" borderId="2" xfId="7" applyBorder="1" applyAlignment="1">
      <alignment vertical="center"/>
    </xf>
    <xf numFmtId="14" fontId="1" fillId="2" borderId="24" xfId="7" applyNumberFormat="1" applyFill="1" applyBorder="1" applyAlignment="1" applyProtection="1">
      <alignment horizontal="left" vertical="center" wrapText="1"/>
      <protection locked="0"/>
    </xf>
    <xf numFmtId="0" fontId="1" fillId="0" borderId="0" xfId="7" applyAlignment="1" applyProtection="1">
      <alignment horizontal="left" vertical="center" wrapText="1"/>
      <protection locked="0"/>
    </xf>
    <xf numFmtId="0" fontId="1" fillId="0" borderId="27" xfId="7" applyBorder="1" applyAlignment="1" applyProtection="1">
      <alignment horizontal="left" vertical="center" wrapText="1"/>
      <protection locked="0"/>
    </xf>
    <xf numFmtId="0" fontId="1" fillId="0" borderId="11" xfId="7" applyBorder="1" applyAlignment="1" applyProtection="1">
      <alignment vertical="center" wrapText="1" shrinkToFit="1"/>
      <protection locked="0"/>
    </xf>
    <xf numFmtId="49" fontId="24" fillId="0" borderId="11" xfId="7" applyNumberFormat="1" applyFont="1" applyBorder="1" applyAlignment="1" applyProtection="1">
      <alignment vertical="center"/>
      <protection locked="0"/>
    </xf>
    <xf numFmtId="0" fontId="1" fillId="0" borderId="11" xfId="7" applyBorder="1" applyAlignment="1" applyProtection="1">
      <alignment vertical="center"/>
      <protection locked="0"/>
    </xf>
    <xf numFmtId="49" fontId="1" fillId="0" borderId="12" xfId="7" applyNumberFormat="1" applyBorder="1" applyAlignment="1" applyProtection="1">
      <alignment vertical="center"/>
      <protection locked="0"/>
    </xf>
    <xf numFmtId="0" fontId="1" fillId="0" borderId="5" xfId="7" applyBorder="1" applyAlignment="1" applyProtection="1">
      <alignment vertical="center" wrapText="1" shrinkToFit="1"/>
      <protection locked="0"/>
    </xf>
    <xf numFmtId="49" fontId="24" fillId="0" borderId="5" xfId="7" applyNumberFormat="1" applyFont="1" applyBorder="1" applyAlignment="1" applyProtection="1">
      <alignment vertical="center"/>
      <protection locked="0"/>
    </xf>
    <xf numFmtId="0" fontId="1" fillId="0" borderId="5" xfId="7" applyBorder="1" applyAlignment="1" applyProtection="1">
      <alignment vertical="center"/>
      <protection locked="0"/>
    </xf>
    <xf numFmtId="49" fontId="24" fillId="0" borderId="5" xfId="7" applyNumberFormat="1" applyFont="1" applyBorder="1" applyAlignment="1" applyProtection="1">
      <alignment horizontal="center" vertical="center"/>
      <protection locked="0"/>
    </xf>
    <xf numFmtId="49" fontId="1" fillId="0" borderId="6" xfId="7" applyNumberFormat="1" applyBorder="1" applyAlignment="1" applyProtection="1">
      <alignment horizontal="center" vertical="center"/>
      <protection locked="0"/>
    </xf>
    <xf numFmtId="0" fontId="1" fillId="2" borderId="2" xfId="7" applyFill="1" applyBorder="1" applyAlignment="1">
      <alignment vertical="center"/>
    </xf>
    <xf numFmtId="0" fontId="1" fillId="0" borderId="3" xfId="7" applyBorder="1" applyAlignment="1">
      <alignment vertical="center"/>
    </xf>
    <xf numFmtId="0" fontId="1" fillId="0" borderId="11" xfId="7" applyBorder="1" applyAlignment="1" applyProtection="1">
      <alignment vertical="center" wrapText="1"/>
      <protection locked="0"/>
    </xf>
    <xf numFmtId="49" fontId="1" fillId="0" borderId="11" xfId="7" applyNumberFormat="1" applyBorder="1" applyAlignment="1" applyProtection="1">
      <alignment vertical="center"/>
      <protection locked="0"/>
    </xf>
    <xf numFmtId="0" fontId="1" fillId="2" borderId="47" xfId="7" applyFill="1" applyBorder="1" applyAlignment="1">
      <alignment vertical="center" wrapText="1"/>
    </xf>
    <xf numFmtId="0" fontId="1" fillId="2" borderId="48" xfId="7" applyFill="1" applyBorder="1" applyAlignment="1">
      <alignment vertical="center" wrapText="1"/>
    </xf>
    <xf numFmtId="0" fontId="1" fillId="0" borderId="12" xfId="7" applyBorder="1" applyAlignment="1" applyProtection="1">
      <alignment vertical="center" wrapText="1"/>
      <protection locked="0"/>
    </xf>
    <xf numFmtId="0" fontId="1" fillId="0" borderId="12" xfId="7" applyBorder="1" applyAlignment="1" applyProtection="1">
      <alignment vertical="center"/>
      <protection locked="0"/>
    </xf>
    <xf numFmtId="0" fontId="1" fillId="0" borderId="5" xfId="4" applyBorder="1" applyAlignment="1" applyProtection="1">
      <alignment vertical="center"/>
      <protection locked="0"/>
    </xf>
    <xf numFmtId="0" fontId="1" fillId="0" borderId="6" xfId="7" applyBorder="1" applyAlignment="1" applyProtection="1">
      <alignment vertical="center"/>
      <protection locked="0"/>
    </xf>
    <xf numFmtId="0" fontId="1" fillId="2" borderId="1" xfId="7" applyFill="1" applyBorder="1" applyAlignment="1">
      <alignment horizontal="center" vertical="center" wrapText="1"/>
    </xf>
    <xf numFmtId="0" fontId="1" fillId="2" borderId="4" xfId="7" applyFill="1" applyBorder="1" applyAlignment="1">
      <alignment horizontal="center" vertical="center" wrapText="1"/>
    </xf>
    <xf numFmtId="0" fontId="1" fillId="2" borderId="2" xfId="7" applyFill="1" applyBorder="1" applyAlignment="1">
      <alignment horizontal="center" vertical="center" wrapText="1"/>
    </xf>
    <xf numFmtId="0" fontId="1" fillId="2" borderId="5" xfId="7" applyFill="1" applyBorder="1" applyAlignment="1">
      <alignment horizontal="center" vertical="center" wrapText="1"/>
    </xf>
    <xf numFmtId="0" fontId="1" fillId="2" borderId="3" xfId="7" applyFill="1" applyBorder="1" applyAlignment="1">
      <alignment horizontal="center" vertical="center" wrapText="1"/>
    </xf>
    <xf numFmtId="0" fontId="1" fillId="2" borderId="6" xfId="7" applyFill="1" applyBorder="1" applyAlignment="1">
      <alignment horizontal="center" vertical="center" wrapText="1"/>
    </xf>
    <xf numFmtId="0" fontId="1" fillId="0" borderId="5" xfId="7" applyBorder="1" applyAlignment="1">
      <alignment horizontal="center" vertical="center" wrapText="1"/>
    </xf>
    <xf numFmtId="0" fontId="1" fillId="2" borderId="50" xfId="7" applyFill="1" applyBorder="1" applyAlignment="1">
      <alignment horizontal="center" vertical="center" wrapText="1"/>
    </xf>
    <xf numFmtId="0" fontId="1" fillId="2" borderId="49" xfId="7" applyFill="1" applyBorder="1" applyAlignment="1">
      <alignment horizontal="center" vertical="center" wrapText="1"/>
    </xf>
    <xf numFmtId="0" fontId="8" fillId="3" borderId="22" xfId="7" applyFont="1" applyFill="1" applyBorder="1" applyAlignment="1">
      <alignment horizontal="left" vertical="center"/>
    </xf>
    <xf numFmtId="0" fontId="8" fillId="3" borderId="34" xfId="7" applyFont="1" applyFill="1" applyBorder="1" applyAlignment="1">
      <alignment horizontal="left" vertical="center"/>
    </xf>
    <xf numFmtId="0" fontId="8" fillId="3" borderId="23" xfId="7" applyFont="1" applyFill="1" applyBorder="1" applyAlignment="1">
      <alignment horizontal="left" vertical="center"/>
    </xf>
    <xf numFmtId="0" fontId="1" fillId="2" borderId="22" xfId="7" applyFill="1" applyBorder="1" applyAlignment="1">
      <alignment horizontal="left" vertical="center"/>
    </xf>
    <xf numFmtId="0" fontId="1" fillId="2" borderId="34" xfId="7" applyFill="1" applyBorder="1" applyAlignment="1">
      <alignment horizontal="left" vertical="center"/>
    </xf>
    <xf numFmtId="0" fontId="1" fillId="2" borderId="23" xfId="7" applyFill="1" applyBorder="1" applyAlignment="1">
      <alignment horizontal="left" vertical="center"/>
    </xf>
    <xf numFmtId="0" fontId="1" fillId="2" borderId="8" xfId="7" applyFill="1" applyBorder="1" applyAlignment="1">
      <alignment horizontal="center" vertical="center" wrapText="1"/>
    </xf>
    <xf numFmtId="0" fontId="1" fillId="0" borderId="8" xfId="7" applyBorder="1" applyAlignment="1">
      <alignment horizontal="center" vertical="center" wrapText="1"/>
    </xf>
    <xf numFmtId="0" fontId="1" fillId="0" borderId="2" xfId="7" applyBorder="1" applyAlignment="1" applyProtection="1">
      <alignment horizontal="center" vertical="center" wrapText="1"/>
      <protection locked="0"/>
    </xf>
    <xf numFmtId="0" fontId="1" fillId="0" borderId="11" xfId="7" applyBorder="1" applyAlignment="1" applyProtection="1">
      <alignment horizontal="center" vertical="center" wrapText="1"/>
      <protection locked="0"/>
    </xf>
    <xf numFmtId="0" fontId="1" fillId="2" borderId="18" xfId="7" applyFill="1" applyBorder="1" applyAlignment="1">
      <alignment horizontal="center" vertical="center" wrapText="1"/>
    </xf>
    <xf numFmtId="0" fontId="1" fillId="2" borderId="17" xfId="7" applyFill="1" applyBorder="1" applyAlignment="1">
      <alignment horizontal="center" vertical="center" wrapText="1"/>
    </xf>
    <xf numFmtId="0" fontId="1" fillId="0" borderId="5" xfId="7" applyBorder="1" applyAlignment="1" applyProtection="1">
      <alignment horizontal="center" vertical="center" wrapText="1"/>
      <protection locked="0"/>
    </xf>
    <xf numFmtId="0" fontId="1" fillId="0" borderId="34" xfId="7" applyBorder="1" applyAlignment="1">
      <alignment horizontal="left" vertical="center"/>
    </xf>
    <xf numFmtId="0" fontId="1" fillId="0" borderId="23" xfId="7" applyBorder="1" applyAlignment="1">
      <alignment horizontal="left" vertical="center"/>
    </xf>
    <xf numFmtId="49" fontId="1" fillId="2" borderId="22" xfId="7" applyNumberFormat="1" applyFill="1" applyBorder="1" applyAlignment="1">
      <alignment horizontal="left" vertical="center"/>
    </xf>
    <xf numFmtId="49" fontId="1" fillId="2" borderId="34" xfId="7" applyNumberFormat="1" applyFill="1" applyBorder="1" applyAlignment="1">
      <alignment horizontal="left" vertical="center"/>
    </xf>
    <xf numFmtId="49" fontId="1" fillId="2" borderId="23" xfId="7" applyNumberFormat="1" applyFill="1" applyBorder="1" applyAlignment="1">
      <alignment horizontal="left" vertical="center"/>
    </xf>
    <xf numFmtId="49" fontId="1" fillId="0" borderId="34" xfId="7" applyNumberFormat="1" applyBorder="1" applyAlignment="1" applyProtection="1">
      <alignment vertical="center" wrapText="1"/>
      <protection locked="0"/>
    </xf>
    <xf numFmtId="0" fontId="1" fillId="0" borderId="34" xfId="7" applyBorder="1" applyAlignment="1" applyProtection="1">
      <alignment vertical="center" wrapText="1"/>
      <protection locked="0"/>
    </xf>
    <xf numFmtId="0" fontId="1" fillId="0" borderId="23" xfId="7" applyBorder="1" applyAlignment="1" applyProtection="1">
      <alignment vertical="center" wrapText="1"/>
      <protection locked="0"/>
    </xf>
    <xf numFmtId="0" fontId="1" fillId="2" borderId="48" xfId="7" applyFill="1" applyBorder="1" applyAlignment="1">
      <alignment horizontal="center" vertical="center" wrapText="1"/>
    </xf>
    <xf numFmtId="0" fontId="1" fillId="2" borderId="63" xfId="7" applyFill="1" applyBorder="1" applyAlignment="1">
      <alignment horizontal="center" vertical="center" wrapText="1"/>
    </xf>
    <xf numFmtId="0" fontId="20" fillId="2" borderId="22" xfId="7" applyFont="1" applyFill="1" applyBorder="1" applyAlignment="1">
      <alignment horizontal="left" vertical="center" wrapText="1"/>
    </xf>
    <xf numFmtId="0" fontId="20" fillId="2" borderId="34" xfId="7" applyFont="1" applyFill="1" applyBorder="1" applyAlignment="1">
      <alignment horizontal="left" vertical="center" wrapText="1"/>
    </xf>
    <xf numFmtId="0" fontId="20" fillId="2" borderId="61" xfId="7" applyFont="1" applyFill="1" applyBorder="1" applyAlignment="1">
      <alignment horizontal="left" vertical="center" wrapText="1"/>
    </xf>
    <xf numFmtId="0" fontId="20" fillId="2" borderId="30" xfId="7" applyFont="1" applyFill="1" applyBorder="1" applyAlignment="1">
      <alignment horizontal="left" vertical="center" wrapText="1"/>
    </xf>
    <xf numFmtId="0" fontId="20" fillId="2" borderId="25" xfId="7" applyFont="1" applyFill="1" applyBorder="1" applyAlignment="1">
      <alignment horizontal="left" vertical="center" wrapText="1"/>
    </xf>
    <xf numFmtId="0" fontId="20" fillId="2" borderId="64" xfId="7" applyFont="1" applyFill="1" applyBorder="1" applyAlignment="1">
      <alignment horizontal="left" vertical="center" wrapText="1"/>
    </xf>
    <xf numFmtId="0" fontId="1" fillId="0" borderId="47" xfId="7" applyBorder="1" applyAlignment="1" applyProtection="1">
      <alignment horizontal="center" vertical="center" wrapText="1"/>
      <protection locked="0"/>
    </xf>
    <xf numFmtId="49" fontId="1" fillId="0" borderId="2" xfId="7" applyNumberFormat="1" applyBorder="1" applyAlignment="1" applyProtection="1">
      <alignment horizontal="center" vertical="center"/>
      <protection locked="0"/>
    </xf>
    <xf numFmtId="49" fontId="1" fillId="0" borderId="11" xfId="7" applyNumberFormat="1" applyBorder="1" applyAlignment="1" applyProtection="1">
      <alignment horizontal="center" vertical="center"/>
      <protection locked="0"/>
    </xf>
    <xf numFmtId="0" fontId="8" fillId="3" borderId="7" xfId="7" applyFont="1" applyFill="1" applyBorder="1" applyAlignment="1">
      <alignment horizontal="left" vertical="center"/>
    </xf>
    <xf numFmtId="0" fontId="1" fillId="0" borderId="8" xfId="7" applyBorder="1" applyAlignment="1">
      <alignment horizontal="left" vertical="center"/>
    </xf>
    <xf numFmtId="0" fontId="1" fillId="2" borderId="64" xfId="7" applyFill="1" applyBorder="1" applyAlignment="1">
      <alignment horizontal="center" vertical="center" wrapText="1"/>
    </xf>
    <xf numFmtId="0" fontId="1" fillId="2" borderId="65" xfId="7" applyFill="1" applyBorder="1" applyAlignment="1">
      <alignment horizontal="center" vertical="center" wrapText="1"/>
    </xf>
    <xf numFmtId="0" fontId="1" fillId="2" borderId="47" xfId="7" applyFill="1" applyBorder="1" applyAlignment="1">
      <alignment horizontal="center" vertical="center" wrapText="1"/>
    </xf>
    <xf numFmtId="0" fontId="1" fillId="2" borderId="62" xfId="7" applyFill="1" applyBorder="1" applyAlignment="1">
      <alignment horizontal="center" vertical="center" wrapText="1"/>
    </xf>
    <xf numFmtId="0" fontId="1" fillId="0" borderId="53" xfId="7" applyBorder="1" applyAlignment="1" applyProtection="1">
      <alignment horizontal="center" vertical="center" wrapText="1"/>
      <protection locked="0"/>
    </xf>
    <xf numFmtId="49" fontId="1" fillId="0" borderId="5" xfId="7" applyNumberFormat="1" applyBorder="1" applyAlignment="1" applyProtection="1">
      <alignment horizontal="center" vertical="center"/>
      <protection locked="0"/>
    </xf>
    <xf numFmtId="0" fontId="1" fillId="0" borderId="60" xfId="7" applyBorder="1" applyAlignment="1">
      <alignment horizontal="center" vertical="center"/>
    </xf>
    <xf numFmtId="0" fontId="1" fillId="0" borderId="53" xfId="7" applyBorder="1" applyAlignment="1">
      <alignment horizontal="center" vertical="center"/>
    </xf>
    <xf numFmtId="0" fontId="1" fillId="0" borderId="56" xfId="7" applyBorder="1" applyAlignment="1">
      <alignment horizontal="center" vertical="center"/>
    </xf>
    <xf numFmtId="0" fontId="20" fillId="2" borderId="21" xfId="7" applyFont="1" applyFill="1" applyBorder="1" applyAlignment="1">
      <alignment vertical="center"/>
    </xf>
    <xf numFmtId="0" fontId="1" fillId="0" borderId="28" xfId="7" applyBorder="1" applyAlignment="1">
      <alignment vertical="center"/>
    </xf>
    <xf numFmtId="0" fontId="1" fillId="0" borderId="29" xfId="7" applyBorder="1" applyAlignment="1">
      <alignment vertical="center"/>
    </xf>
    <xf numFmtId="0" fontId="8" fillId="3" borderId="1" xfId="7" applyFont="1" applyFill="1" applyBorder="1" applyAlignment="1">
      <alignment horizontal="center" vertical="center" wrapText="1"/>
    </xf>
    <xf numFmtId="0" fontId="1" fillId="0" borderId="2" xfId="7" applyBorder="1" applyAlignment="1">
      <alignment horizontal="center" vertical="center" wrapText="1"/>
    </xf>
    <xf numFmtId="0" fontId="1" fillId="0" borderId="11" xfId="7" applyBorder="1" applyAlignment="1">
      <alignment horizontal="center" vertical="center" wrapText="1"/>
    </xf>
    <xf numFmtId="49" fontId="1" fillId="2" borderId="2" xfId="7" applyNumberFormat="1" applyFill="1" applyBorder="1" applyAlignment="1">
      <alignment horizontal="center" vertical="center" wrapText="1"/>
    </xf>
    <xf numFmtId="0" fontId="24" fillId="2" borderId="3" xfId="7" applyFont="1" applyFill="1" applyBorder="1" applyAlignment="1">
      <alignment horizontal="center" vertical="center" wrapText="1"/>
    </xf>
    <xf numFmtId="0" fontId="24" fillId="2" borderId="12" xfId="7" applyFont="1" applyFill="1" applyBorder="1" applyAlignment="1">
      <alignment horizontal="center" vertical="center" wrapText="1"/>
    </xf>
    <xf numFmtId="0" fontId="8" fillId="0" borderId="0" xfId="7" applyFont="1" applyAlignment="1">
      <alignment horizontal="center" vertical="center" wrapText="1"/>
    </xf>
    <xf numFmtId="49" fontId="8" fillId="0" borderId="0" xfId="7" applyNumberFormat="1" applyFont="1" applyAlignment="1">
      <alignment horizontal="center" vertical="center" wrapText="1"/>
    </xf>
    <xf numFmtId="49" fontId="1" fillId="2" borderId="21" xfId="7" applyNumberFormat="1" applyFill="1" applyBorder="1" applyAlignment="1">
      <alignment vertical="center"/>
    </xf>
    <xf numFmtId="49" fontId="1" fillId="0" borderId="30" xfId="7" applyNumberFormat="1" applyBorder="1" applyAlignment="1" applyProtection="1">
      <alignment horizontal="left" vertical="center" wrapText="1"/>
      <protection locked="0"/>
    </xf>
    <xf numFmtId="0" fontId="1" fillId="0" borderId="25" xfId="7" applyBorder="1" applyAlignment="1" applyProtection="1">
      <alignment horizontal="left" vertical="center" wrapText="1"/>
      <protection locked="0"/>
    </xf>
    <xf numFmtId="0" fontId="1" fillId="0" borderId="26" xfId="7" applyBorder="1" applyAlignment="1" applyProtection="1">
      <alignment horizontal="left" vertical="center" wrapText="1"/>
      <protection locked="0"/>
    </xf>
    <xf numFmtId="49" fontId="1" fillId="0" borderId="24" xfId="7" applyNumberFormat="1" applyBorder="1" applyAlignment="1" applyProtection="1">
      <alignment horizontal="left" vertical="center" wrapText="1"/>
      <protection locked="0"/>
    </xf>
    <xf numFmtId="0" fontId="8" fillId="3" borderId="30" xfId="7" applyFont="1" applyFill="1" applyBorder="1" applyAlignment="1">
      <alignment horizontal="left" vertical="center"/>
    </xf>
    <xf numFmtId="0" fontId="1" fillId="0" borderId="25" xfId="7" applyBorder="1" applyAlignment="1">
      <alignment horizontal="left" vertical="center"/>
    </xf>
    <xf numFmtId="0" fontId="1" fillId="0" borderId="26" xfId="7" applyBorder="1" applyAlignment="1">
      <alignment horizontal="left" vertical="center"/>
    </xf>
    <xf numFmtId="0" fontId="1" fillId="0" borderId="25" xfId="7" applyBorder="1" applyAlignment="1">
      <alignment vertical="center"/>
    </xf>
    <xf numFmtId="49" fontId="1" fillId="0" borderId="21" xfId="7" applyNumberFormat="1" applyBorder="1" applyAlignment="1" applyProtection="1">
      <alignment horizontal="left" vertical="center" wrapText="1"/>
      <protection locked="0"/>
    </xf>
    <xf numFmtId="0" fontId="1" fillId="0" borderId="28" xfId="7" applyBorder="1" applyAlignment="1" applyProtection="1">
      <alignment horizontal="left" vertical="center" wrapText="1"/>
      <protection locked="0"/>
    </xf>
    <xf numFmtId="0" fontId="1" fillId="0" borderId="29" xfId="7" applyBorder="1" applyAlignment="1" applyProtection="1">
      <alignment horizontal="left" vertical="center" wrapText="1"/>
      <protection locked="0"/>
    </xf>
    <xf numFmtId="0" fontId="8" fillId="3" borderId="26" xfId="7" applyFont="1" applyFill="1" applyBorder="1" applyAlignment="1">
      <alignment horizontal="left" vertical="center"/>
    </xf>
    <xf numFmtId="0" fontId="1" fillId="6" borderId="22" xfId="7" applyFill="1" applyBorder="1" applyAlignment="1">
      <alignment horizontal="center" vertical="center"/>
    </xf>
    <xf numFmtId="0" fontId="1" fillId="6" borderId="34" xfId="7" applyFill="1" applyBorder="1" applyAlignment="1">
      <alignment horizontal="center" vertical="center"/>
    </xf>
    <xf numFmtId="0" fontId="1" fillId="6" borderId="23" xfId="7" applyFill="1" applyBorder="1" applyAlignment="1">
      <alignment horizontal="center" vertical="center"/>
    </xf>
    <xf numFmtId="0" fontId="1" fillId="2" borderId="59" xfId="7" applyFill="1" applyBorder="1" applyAlignment="1">
      <alignment horizontal="center" vertical="center" wrapText="1"/>
    </xf>
    <xf numFmtId="0" fontId="1" fillId="2" borderId="60" xfId="7" applyFill="1" applyBorder="1" applyAlignment="1">
      <alignment horizontal="center" vertical="center" wrapText="1"/>
    </xf>
    <xf numFmtId="0" fontId="18" fillId="2" borderId="47" xfId="7" applyFont="1" applyFill="1" applyBorder="1" applyAlignment="1">
      <alignment horizontal="center" vertical="center" wrapText="1"/>
    </xf>
    <xf numFmtId="0" fontId="18" fillId="2" borderId="53" xfId="7" applyFont="1" applyFill="1" applyBorder="1" applyAlignment="1">
      <alignment horizontal="center" vertical="center" wrapText="1"/>
    </xf>
    <xf numFmtId="0" fontId="1" fillId="2" borderId="53" xfId="7" applyFill="1" applyBorder="1" applyAlignment="1">
      <alignment horizontal="center" vertical="center" wrapText="1"/>
    </xf>
    <xf numFmtId="0" fontId="1" fillId="2" borderId="8" xfId="7" applyFill="1" applyBorder="1" applyAlignment="1">
      <alignment horizontal="center" vertical="center"/>
    </xf>
    <xf numFmtId="0" fontId="1" fillId="0" borderId="50" xfId="7" applyBorder="1" applyAlignment="1" applyProtection="1">
      <alignment horizontal="left" vertical="center" wrapText="1"/>
      <protection locked="0"/>
    </xf>
    <xf numFmtId="0" fontId="1" fillId="0" borderId="58" xfId="7" applyBorder="1" applyAlignment="1" applyProtection="1">
      <alignment horizontal="left" vertical="center" wrapText="1"/>
      <protection locked="0"/>
    </xf>
    <xf numFmtId="0" fontId="1" fillId="0" borderId="19" xfId="7" applyBorder="1" applyAlignment="1" applyProtection="1">
      <alignment horizontal="left" vertical="center" wrapText="1"/>
      <protection locked="0"/>
    </xf>
    <xf numFmtId="0" fontId="1" fillId="0" borderId="32" xfId="7" applyBorder="1" applyAlignment="1" applyProtection="1">
      <alignment horizontal="left" vertical="center" wrapText="1"/>
      <protection locked="0"/>
    </xf>
    <xf numFmtId="0" fontId="1" fillId="0" borderId="49" xfId="7" applyBorder="1" applyAlignment="1" applyProtection="1">
      <alignment horizontal="left" vertical="center" wrapText="1"/>
      <protection locked="0"/>
    </xf>
    <xf numFmtId="0" fontId="1" fillId="0" borderId="57" xfId="7" applyBorder="1" applyAlignment="1" applyProtection="1">
      <alignment horizontal="left" vertical="center" wrapText="1"/>
      <protection locked="0"/>
    </xf>
    <xf numFmtId="0" fontId="1" fillId="2" borderId="56" xfId="7" applyFill="1" applyBorder="1" applyAlignment="1">
      <alignment horizontal="center" vertical="center" wrapText="1"/>
    </xf>
    <xf numFmtId="0" fontId="1" fillId="0" borderId="19" xfId="7" applyBorder="1" applyAlignment="1" applyProtection="1">
      <alignment horizontal="left" vertical="center"/>
      <protection locked="0"/>
    </xf>
    <xf numFmtId="0" fontId="1" fillId="0" borderId="32" xfId="7" applyBorder="1" applyAlignment="1" applyProtection="1">
      <alignment horizontal="left" vertical="center"/>
      <protection locked="0"/>
    </xf>
    <xf numFmtId="0" fontId="1" fillId="0" borderId="49" xfId="7" applyBorder="1" applyAlignment="1" applyProtection="1">
      <alignment horizontal="left" vertical="center"/>
      <protection locked="0"/>
    </xf>
    <xf numFmtId="0" fontId="1" fillId="0" borderId="57" xfId="7" applyBorder="1" applyAlignment="1" applyProtection="1">
      <alignment horizontal="left" vertical="center"/>
      <protection locked="0"/>
    </xf>
    <xf numFmtId="0" fontId="1" fillId="0" borderId="50" xfId="7" applyBorder="1" applyAlignment="1" applyProtection="1">
      <alignment horizontal="left" vertical="center"/>
      <protection locked="0"/>
    </xf>
    <xf numFmtId="0" fontId="1" fillId="0" borderId="58" xfId="7" applyBorder="1" applyAlignment="1" applyProtection="1">
      <alignment horizontal="left" vertical="center"/>
      <protection locked="0"/>
    </xf>
    <xf numFmtId="49" fontId="1" fillId="0" borderId="30" xfId="0" applyNumberFormat="1" applyFont="1" applyBorder="1" applyAlignment="1" applyProtection="1">
      <alignment vertical="center" wrapText="1"/>
      <protection locked="0"/>
    </xf>
    <xf numFmtId="0" fontId="1" fillId="0" borderId="39" xfId="0" applyFont="1" applyBorder="1" applyAlignment="1" applyProtection="1">
      <alignment horizontal="left" vertical="center"/>
      <protection locked="0"/>
    </xf>
    <xf numFmtId="0" fontId="1" fillId="0" borderId="73" xfId="0" applyFont="1" applyBorder="1" applyAlignment="1" applyProtection="1">
      <alignment horizontal="left" vertical="center"/>
      <protection locked="0"/>
    </xf>
    <xf numFmtId="0" fontId="1" fillId="0" borderId="38" xfId="0" applyFont="1" applyBorder="1" applyAlignment="1" applyProtection="1">
      <alignment horizontal="left" vertical="center"/>
      <protection locked="0"/>
    </xf>
    <xf numFmtId="0" fontId="1" fillId="2" borderId="72"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1" fillId="0" borderId="71" xfId="0" applyFont="1" applyBorder="1" applyAlignment="1">
      <alignment horizontal="center" vertical="center" wrapText="1"/>
    </xf>
    <xf numFmtId="0" fontId="24" fillId="2" borderId="46" xfId="0" applyFont="1" applyFill="1" applyBorder="1" applyAlignment="1">
      <alignment horizontal="center" vertical="center" wrapText="1"/>
    </xf>
    <xf numFmtId="49" fontId="4" fillId="0" borderId="12" xfId="0" applyNumberFormat="1" applyFont="1" applyBorder="1" applyAlignment="1" applyProtection="1">
      <alignment vertical="center"/>
      <protection locked="0"/>
    </xf>
    <xf numFmtId="0" fontId="1" fillId="2" borderId="71" xfId="0" applyFont="1" applyFill="1" applyBorder="1" applyAlignment="1">
      <alignment horizontal="center" vertical="center" wrapText="1"/>
    </xf>
    <xf numFmtId="0" fontId="1" fillId="0" borderId="11" xfId="2" applyFont="1" applyBorder="1" applyAlignment="1" applyProtection="1">
      <alignment vertical="center"/>
      <protection locked="0"/>
    </xf>
    <xf numFmtId="49" fontId="1" fillId="0" borderId="2" xfId="0" applyNumberFormat="1"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49" fontId="1" fillId="0" borderId="11" xfId="0" applyNumberFormat="1" applyFont="1" applyBorder="1" applyAlignment="1" applyProtection="1">
      <alignment vertical="center" wrapText="1"/>
      <protection locked="0"/>
    </xf>
    <xf numFmtId="49" fontId="1" fillId="2" borderId="30" xfId="0" applyNumberFormat="1" applyFont="1" applyFill="1" applyBorder="1" applyAlignment="1">
      <alignment horizontal="left" vertical="center"/>
    </xf>
    <xf numFmtId="49" fontId="1" fillId="2" borderId="25" xfId="0" applyNumberFormat="1" applyFont="1" applyFill="1" applyBorder="1" applyAlignment="1">
      <alignment horizontal="left" vertical="center"/>
    </xf>
    <xf numFmtId="49" fontId="1" fillId="2" borderId="26" xfId="0" applyNumberFormat="1" applyFont="1" applyFill="1" applyBorder="1" applyAlignment="1">
      <alignment horizontal="left" vertical="center"/>
    </xf>
    <xf numFmtId="0" fontId="40" fillId="12" borderId="11" xfId="0" applyFont="1" applyFill="1" applyBorder="1" applyAlignment="1" applyProtection="1">
      <alignment horizontal="center" vertical="center" wrapText="1"/>
      <protection locked="0"/>
    </xf>
    <xf numFmtId="49" fontId="40" fillId="12" borderId="11" xfId="0" applyNumberFormat="1" applyFont="1" applyFill="1" applyBorder="1" applyAlignment="1" applyProtection="1">
      <alignment horizontal="center" vertical="center"/>
      <protection locked="0"/>
    </xf>
    <xf numFmtId="49" fontId="1" fillId="0" borderId="5" xfId="0" applyNumberFormat="1"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4" fillId="6" borderId="22"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23" xfId="0" applyFont="1" applyFill="1" applyBorder="1" applyAlignment="1">
      <alignment horizontal="center" vertical="center"/>
    </xf>
    <xf numFmtId="0" fontId="4" fillId="2" borderId="22" xfId="0" applyFont="1" applyFill="1" applyBorder="1" applyAlignment="1">
      <alignment horizontal="left" vertical="center"/>
    </xf>
    <xf numFmtId="0" fontId="4" fillId="2" borderId="34" xfId="0" applyFont="1" applyFill="1" applyBorder="1" applyAlignment="1">
      <alignment horizontal="left" vertical="center"/>
    </xf>
    <xf numFmtId="0" fontId="4" fillId="2" borderId="23" xfId="0" applyFont="1" applyFill="1" applyBorder="1" applyAlignment="1">
      <alignment horizontal="left" vertical="center"/>
    </xf>
    <xf numFmtId="0" fontId="4" fillId="2" borderId="47"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48"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13" fillId="3" borderId="30" xfId="0" applyFont="1" applyFill="1" applyBorder="1" applyAlignment="1">
      <alignment horizontal="left" vertical="center"/>
    </xf>
    <xf numFmtId="0" fontId="13" fillId="3" borderId="26" xfId="0" applyFont="1" applyFill="1" applyBorder="1" applyAlignment="1">
      <alignment horizontal="left" vertical="center"/>
    </xf>
    <xf numFmtId="49"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13" fillId="3" borderId="22" xfId="0" applyFont="1" applyFill="1" applyBorder="1" applyAlignment="1">
      <alignment horizontal="left" vertical="center"/>
    </xf>
    <xf numFmtId="0" fontId="1" fillId="0" borderId="49"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3" fillId="3" borderId="1"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52" xfId="0" applyFont="1" applyBorder="1" applyAlignment="1" applyProtection="1">
      <alignment horizontal="center" vertical="center" wrapText="1"/>
      <protection locked="0"/>
    </xf>
    <xf numFmtId="49" fontId="1" fillId="0" borderId="19" xfId="0" applyNumberFormat="1" applyFont="1" applyBorder="1" applyAlignment="1" applyProtection="1">
      <alignment horizontal="center" vertical="center"/>
      <protection locked="0"/>
    </xf>
    <xf numFmtId="49" fontId="1" fillId="0" borderId="38" xfId="0" applyNumberFormat="1" applyFont="1" applyBorder="1" applyAlignment="1" applyProtection="1">
      <alignment horizontal="center" vertical="center"/>
      <protection locked="0"/>
    </xf>
    <xf numFmtId="49" fontId="1" fillId="0" borderId="52" xfId="0" applyNumberFormat="1" applyFont="1" applyBorder="1" applyAlignment="1" applyProtection="1">
      <alignment horizontal="center" vertical="center"/>
      <protection locked="0"/>
    </xf>
    <xf numFmtId="0" fontId="23" fillId="2" borderId="21" xfId="0" applyFont="1" applyFill="1" applyBorder="1" applyAlignment="1">
      <alignment vertical="center"/>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23" fillId="2" borderId="22" xfId="0" applyFont="1" applyFill="1" applyBorder="1" applyAlignment="1">
      <alignment horizontal="left" vertical="center" wrapText="1"/>
    </xf>
    <xf numFmtId="0" fontId="23" fillId="2" borderId="34" xfId="0" applyFont="1" applyFill="1" applyBorder="1" applyAlignment="1">
      <alignment horizontal="left" vertical="center" wrapText="1"/>
    </xf>
    <xf numFmtId="0" fontId="23" fillId="2" borderId="6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2" borderId="22" xfId="0" applyNumberFormat="1" applyFont="1" applyFill="1" applyBorder="1" applyAlignment="1">
      <alignment horizontal="left" vertical="center"/>
    </xf>
    <xf numFmtId="49" fontId="4" fillId="2" borderId="34"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13" fillId="3" borderId="7" xfId="0" applyFont="1" applyFill="1" applyBorder="1" applyAlignment="1">
      <alignment horizontal="left" vertical="center"/>
    </xf>
    <xf numFmtId="0" fontId="13" fillId="3" borderId="34" xfId="0" applyFont="1" applyFill="1" applyBorder="1" applyAlignment="1">
      <alignment horizontal="left" vertical="center"/>
    </xf>
    <xf numFmtId="0" fontId="13" fillId="3" borderId="23" xfId="0" applyFont="1" applyFill="1" applyBorder="1" applyAlignment="1">
      <alignment horizontal="left" vertical="center"/>
    </xf>
    <xf numFmtId="49" fontId="30"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30" fillId="0" borderId="11" xfId="0" applyNumberFormat="1"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5" xfId="0" applyFont="1" applyBorder="1" applyAlignment="1" applyProtection="1">
      <alignment vertical="center" wrapText="1" shrinkToFi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2" borderId="47" xfId="0" applyFont="1" applyFill="1" applyBorder="1" applyAlignment="1">
      <alignment vertical="center" wrapText="1"/>
    </xf>
    <xf numFmtId="0" fontId="4" fillId="0" borderId="11" xfId="0" applyFont="1" applyBorder="1" applyAlignment="1" applyProtection="1">
      <alignment vertical="center" wrapText="1" shrinkToFit="1"/>
      <protection locked="0"/>
    </xf>
    <xf numFmtId="0" fontId="4" fillId="0" borderId="11" xfId="2"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5" xfId="2"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49" fontId="30" fillId="0" borderId="5" xfId="0" applyNumberFormat="1" applyFont="1" applyBorder="1" applyAlignment="1" applyProtection="1">
      <alignment vertical="center"/>
      <protection locked="0"/>
    </xf>
    <xf numFmtId="0" fontId="4" fillId="2" borderId="5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 xfId="0" applyFont="1" applyFill="1" applyBorder="1" applyAlignment="1">
      <alignment vertical="center"/>
    </xf>
    <xf numFmtId="49" fontId="4" fillId="0" borderId="11" xfId="0" applyNumberFormat="1" applyFont="1" applyBorder="1" applyAlignment="1" applyProtection="1">
      <alignment vertical="center"/>
      <protection locked="0"/>
    </xf>
    <xf numFmtId="49" fontId="4" fillId="2" borderId="30" xfId="0" applyNumberFormat="1" applyFont="1" applyFill="1" applyBorder="1" applyAlignment="1">
      <alignment vertical="center"/>
    </xf>
    <xf numFmtId="0" fontId="4" fillId="2" borderId="30" xfId="0" applyFont="1" applyFill="1" applyBorder="1" applyAlignment="1" applyProtection="1">
      <alignment vertical="center" wrapText="1"/>
      <protection locked="0"/>
    </xf>
    <xf numFmtId="49" fontId="4" fillId="2" borderId="24" xfId="0" applyNumberFormat="1" applyFont="1" applyFill="1" applyBorder="1" applyAlignment="1">
      <alignment vertical="center"/>
    </xf>
    <xf numFmtId="0" fontId="4" fillId="2" borderId="24" xfId="0" applyFont="1" applyFill="1" applyBorder="1" applyAlignment="1" applyProtection="1">
      <alignment vertical="center" wrapText="1"/>
      <protection locked="0"/>
    </xf>
    <xf numFmtId="1" fontId="4" fillId="2" borderId="24" xfId="0" applyNumberFormat="1" applyFont="1" applyFill="1" applyBorder="1" applyAlignment="1" applyProtection="1">
      <alignment horizontal="left" vertical="center" wrapText="1"/>
      <protection locked="0"/>
    </xf>
    <xf numFmtId="0" fontId="4" fillId="2" borderId="7" xfId="0" applyFont="1" applyFill="1" applyBorder="1" applyAlignment="1">
      <alignment vertical="center" wrapText="1" shrinkToFit="1"/>
    </xf>
    <xf numFmtId="49" fontId="4" fillId="2" borderId="2" xfId="0" applyNumberFormat="1" applyFont="1" applyFill="1" applyBorder="1" applyAlignment="1">
      <alignment vertical="center"/>
    </xf>
    <xf numFmtId="0" fontId="4" fillId="2" borderId="21" xfId="0" applyFont="1" applyFill="1" applyBorder="1" applyAlignment="1">
      <alignment vertical="center"/>
    </xf>
    <xf numFmtId="164" fontId="4" fillId="2" borderId="21" xfId="0" applyNumberFormat="1" applyFont="1" applyFill="1" applyBorder="1" applyAlignment="1">
      <alignment horizontal="left" vertical="center" wrapText="1"/>
    </xf>
    <xf numFmtId="0" fontId="4" fillId="0" borderId="0" xfId="0" applyFont="1"/>
    <xf numFmtId="0" fontId="4" fillId="2" borderId="2" xfId="0" applyFont="1" applyFill="1" applyBorder="1" applyAlignment="1">
      <alignment vertical="center" wrapText="1"/>
    </xf>
    <xf numFmtId="0" fontId="4" fillId="2" borderId="24" xfId="0" applyFont="1" applyFill="1" applyBorder="1" applyAlignment="1" applyProtection="1">
      <alignment horizontal="left" vertical="center" wrapText="1"/>
      <protection locked="0"/>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 fillId="0" borderId="11" xfId="0" applyFont="1" applyBorder="1" applyAlignment="1">
      <alignment horizontal="center" vertical="center"/>
    </xf>
    <xf numFmtId="2" fontId="1" fillId="0" borderId="24" xfId="7" applyNumberFormat="1" applyBorder="1" applyAlignment="1" applyProtection="1">
      <alignment horizontal="left" vertical="center" wrapText="1"/>
      <protection locked="0"/>
    </xf>
    <xf numFmtId="2" fontId="1" fillId="0" borderId="0" xfId="7" applyNumberFormat="1" applyAlignment="1" applyProtection="1">
      <alignment horizontal="left" vertical="center" wrapText="1"/>
      <protection locked="0"/>
    </xf>
    <xf numFmtId="2" fontId="1" fillId="0" borderId="27" xfId="7" applyNumberFormat="1" applyBorder="1" applyAlignment="1" applyProtection="1">
      <alignment horizontal="left" vertical="center" wrapText="1"/>
      <protection locked="0"/>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2" borderId="71" xfId="7" applyFill="1" applyBorder="1" applyAlignment="1">
      <alignment horizontal="center" vertical="center" wrapText="1"/>
    </xf>
    <xf numFmtId="0" fontId="1" fillId="2" borderId="46" xfId="7" applyFill="1" applyBorder="1" applyAlignment="1">
      <alignment horizontal="center" vertical="center" wrapText="1"/>
    </xf>
    <xf numFmtId="0" fontId="1" fillId="2" borderId="45" xfId="7" applyFill="1" applyBorder="1" applyAlignment="1">
      <alignment horizontal="center" vertical="center" wrapText="1"/>
    </xf>
    <xf numFmtId="0" fontId="1" fillId="0" borderId="71" xfId="7" applyBorder="1" applyAlignment="1">
      <alignment horizontal="center" vertical="center" wrapText="1"/>
    </xf>
    <xf numFmtId="49" fontId="4" fillId="0" borderId="12" xfId="7" applyNumberFormat="1" applyFont="1" applyBorder="1" applyAlignment="1" applyProtection="1">
      <alignment vertical="center"/>
      <protection locked="0"/>
    </xf>
    <xf numFmtId="0" fontId="1" fillId="5" borderId="11" xfId="4" applyFill="1" applyBorder="1" applyAlignment="1" applyProtection="1">
      <alignment vertical="center"/>
      <protection locked="0"/>
    </xf>
    <xf numFmtId="0" fontId="1" fillId="5" borderId="11" xfId="7" applyFill="1" applyBorder="1" applyAlignment="1" applyProtection="1">
      <alignment vertical="center"/>
      <protection locked="0"/>
    </xf>
    <xf numFmtId="0" fontId="1" fillId="5" borderId="12" xfId="7" applyFill="1" applyBorder="1" applyAlignment="1" applyProtection="1">
      <alignment vertical="center"/>
      <protection locked="0"/>
    </xf>
    <xf numFmtId="0" fontId="1" fillId="0" borderId="22"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8" borderId="22" xfId="0" applyFont="1" applyFill="1" applyBorder="1" applyAlignment="1">
      <alignment horizontal="center" vertical="center"/>
    </xf>
    <xf numFmtId="0" fontId="1" fillId="8" borderId="34" xfId="0" applyFont="1" applyFill="1" applyBorder="1" applyAlignment="1">
      <alignment horizontal="center" vertical="center"/>
    </xf>
    <xf numFmtId="0" fontId="1" fillId="8" borderId="23" xfId="0" applyFont="1" applyFill="1" applyBorder="1" applyAlignment="1">
      <alignment horizontal="center" vertical="center"/>
    </xf>
  </cellXfs>
  <cellStyles count="8">
    <cellStyle name="Hyperlink" xfId="5" builtinId="8"/>
    <cellStyle name="Normal" xfId="0" builtinId="0"/>
    <cellStyle name="Normal 2" xfId="7" xr:uid="{817AF867-9D62-4101-B77B-39B7CC1D3600}"/>
    <cellStyle name="Normal_Sheet1" xfId="1" xr:uid="{00000000-0005-0000-0000-000002000000}"/>
    <cellStyle name="Normal_Template ~ Proposal Liberty Container Line" xfId="2" xr:uid="{00000000-0005-0000-0000-000004000000}"/>
    <cellStyle name="Normal_Template ~ Proposal Liberty Container Line 2" xfId="4" xr:uid="{00000000-0005-0000-0000-000005000000}"/>
    <cellStyle name="Percent" xfId="3" builtinId="5"/>
    <cellStyle name="Percent 2" xfId="6" xr:uid="{E9BFAE23-DEAD-4696-A5E5-B35FFBE045E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29</xdr:row>
      <xdr:rowOff>91440</xdr:rowOff>
    </xdr:from>
    <xdr:to>
      <xdr:col>1</xdr:col>
      <xdr:colOff>1693545</xdr:colOff>
      <xdr:row>31</xdr:row>
      <xdr:rowOff>149860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620000"/>
          <a:ext cx="1617345" cy="39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9525</xdr:colOff>
          <xdr:row>1</xdr:row>
          <xdr:rowOff>28575</xdr:rowOff>
        </xdr:from>
        <xdr:to>
          <xdr:col>15</xdr:col>
          <xdr:colOff>28575</xdr:colOff>
          <xdr:row>40</xdr:row>
          <xdr:rowOff>28575</xdr:rowOff>
        </xdr:to>
        <xdr:sp macro="" textlink="">
          <xdr:nvSpPr>
            <xdr:cNvPr id="159746" name="Object 2" hidden="1">
              <a:extLst>
                <a:ext uri="{63B3BB69-23CF-44E3-9099-C40C66FF867C}">
                  <a14:compatExt spid="_x0000_s159746"/>
                </a:ext>
                <a:ext uri="{FF2B5EF4-FFF2-40B4-BE49-F238E27FC236}">
                  <a16:creationId xmlns:a16="http://schemas.microsoft.com/office/drawing/2014/main" id="{00000000-0008-0000-0000-0000027002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54864</xdr:colOff>
      <xdr:row>15</xdr:row>
      <xdr:rowOff>58420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514350"/>
          <a:ext cx="3331464" cy="2314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microsoft.com/office/2006/relationships/xlExternalLinkPath/xlPathMissing" Target="Non-exempt%20Inbound%20Outbound%20template%20V41%20-%20May%2028%2020241" TargetMode="External"/><Relationship Id="rId1" Type="http://schemas.microsoft.com/office/2006/relationships/xlExternalLinkPath/xlPathMissing" Target="Non-exempt%20Inbound%20Outbound%20template%20V41%20-%20May%2028%2020241" TargetMode="External"/><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externalLinkPath" Target="http://contracts.usa.cma-cgm.com/Users/usa.rchidester/AppData/Local/Microsoft/Windows/Temporary%20Internet%20Files/Content.Outlook/XE44VG12/Inbound%20Outbound%20template%20V28-%20July%202%20new%20D5%20test%20file%202014.xlsx" TargetMode="External"/><Relationship Id="rId1" Type="http://schemas.openxmlformats.org/officeDocument/2006/relationships/externalLinkPath" Target="http://contracts.usa.cma-cgm.com/Users/usa.rchidester/AppData/Local/Microsoft/Windows/Temporary%20Internet%20Files/Content.Outlook/XE44VG12/Inbound%20Outbound%20template%20V28-%20July%202%20new%20D5%20test%20file%202014.xlsx"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autoPageBreaks="0"/>
  </sheetPr>
  <dimension ref="A1:Z100"/>
  <sheetViews>
    <sheetView showGridLines="0" zoomScaleNormal="100" zoomScaleSheetLayoutView="100" workbookViewId="0">
      <selection activeCell="B34" sqref="B34"/>
    </sheetView>
  </sheetViews>
  <sheetFormatPr defaultColWidth="9.42578125" defaultRowHeight="12.75" outlineLevelRow="1" x14ac:dyDescent="0.2"/>
  <cols>
    <col min="1" max="1" width="9.42578125" style="24"/>
    <col min="2" max="2" width="38.42578125" style="24" customWidth="1"/>
    <col min="3" max="3" width="52" style="24" customWidth="1"/>
    <col min="4" max="16384" width="9.42578125" style="24"/>
  </cols>
  <sheetData>
    <row r="1" spans="1:26" ht="61.35" customHeight="1" x14ac:dyDescent="0.2">
      <c r="A1" s="48"/>
      <c r="B1" s="48"/>
      <c r="C1" s="48"/>
      <c r="D1" s="48"/>
      <c r="F1" s="491"/>
      <c r="G1" s="730" t="s">
        <v>1181</v>
      </c>
      <c r="H1" s="731"/>
      <c r="I1" s="731"/>
      <c r="J1" s="731"/>
      <c r="K1" s="731"/>
      <c r="L1" s="731"/>
      <c r="M1" s="731"/>
      <c r="N1" s="731"/>
      <c r="O1" s="731"/>
      <c r="P1" s="493"/>
      <c r="R1" s="492"/>
      <c r="S1" s="492"/>
      <c r="T1" s="492"/>
      <c r="U1" s="492"/>
      <c r="V1" s="492"/>
      <c r="W1" s="492"/>
      <c r="X1" s="492"/>
      <c r="Y1" s="492"/>
      <c r="Z1" s="492"/>
    </row>
    <row r="2" spans="1:26" outlineLevel="1" x14ac:dyDescent="0.2">
      <c r="A2" s="48"/>
      <c r="B2" s="735" t="str">
        <f>CONCATENATE("AMENDMENT ",Cover!B2," TO SERVICE CONTRACT ",Cover!B1)</f>
        <v>AMENDMENT 10 TO SERVICE CONTRACT 24-3283</v>
      </c>
      <c r="C2" s="735"/>
      <c r="D2" s="48"/>
      <c r="F2" s="49"/>
      <c r="P2" s="49"/>
    </row>
    <row r="3" spans="1:26" ht="8.1" customHeight="1" outlineLevel="1" x14ac:dyDescent="0.2">
      <c r="A3" s="48"/>
      <c r="D3" s="48"/>
      <c r="F3" s="49"/>
      <c r="P3" s="49"/>
    </row>
    <row r="4" spans="1:26" ht="85.5" customHeight="1" outlineLevel="1" x14ac:dyDescent="0.2">
      <c r="A4" s="48"/>
      <c r="B4" s="732" t="str">
        <f>CONCATENATE("     This Amendment to the Service Contract (the “Amendment”) is made as of the date of filing of the Amendment with the Federal Maritime Commission (the “Effective Date”), by and between CMA CGM S.A. (hereinafter referred to as “Carrier”) and ",IF(Cover!B7="","__________",Cover!B7)," (hereinafter referred to as “Merchant”).")</f>
        <v xml:space="preserve">     This Amendment to the Service Contract (the “Amendment”) is made as of the date of filing of the Amendment with the Federal Maritime Commission (the “Effective Date”), by and between CMA CGM S.A. (hereinafter referred to as “Carrier”) and FASHION ACCESSORIES SHIPPERS ASSOCIATION, INC DBA GEMINI SHIPPERS ASSOCIATION (hereinafter referred to as “Merchant”).</v>
      </c>
      <c r="C4" s="732"/>
      <c r="D4" s="48"/>
      <c r="F4" s="49"/>
      <c r="P4" s="49"/>
    </row>
    <row r="5" spans="1:26" ht="8.1" customHeight="1" outlineLevel="1" x14ac:dyDescent="0.2">
      <c r="A5" s="48"/>
      <c r="D5" s="48"/>
      <c r="F5" s="49"/>
      <c r="P5" s="49"/>
    </row>
    <row r="6" spans="1:26" ht="23.25" customHeight="1" outlineLevel="1" x14ac:dyDescent="0.2">
      <c r="A6" s="48"/>
      <c r="B6" s="733" t="s">
        <v>1732</v>
      </c>
      <c r="C6" s="732"/>
      <c r="D6" s="48"/>
      <c r="F6" s="49"/>
      <c r="P6" s="49"/>
    </row>
    <row r="7" spans="1:26" ht="8.1" customHeight="1" outlineLevel="1" x14ac:dyDescent="0.2">
      <c r="A7" s="48"/>
      <c r="D7" s="48"/>
      <c r="F7" s="49"/>
      <c r="P7" s="49"/>
    </row>
    <row r="8" spans="1:26" ht="30.75" customHeight="1" outlineLevel="1" x14ac:dyDescent="0.2">
      <c r="A8" s="48"/>
      <c r="B8" s="732" t="s">
        <v>1733</v>
      </c>
      <c r="C8" s="732"/>
      <c r="D8" s="48"/>
      <c r="F8" s="49"/>
      <c r="P8" s="49"/>
    </row>
    <row r="9" spans="1:26" ht="8.1" customHeight="1" outlineLevel="1" x14ac:dyDescent="0.2">
      <c r="A9" s="48"/>
      <c r="D9" s="48"/>
      <c r="F9" s="49"/>
      <c r="P9" s="49"/>
    </row>
    <row r="10" spans="1:26" outlineLevel="1" x14ac:dyDescent="0.2">
      <c r="A10" s="48"/>
      <c r="B10" s="732" t="s">
        <v>991</v>
      </c>
      <c r="C10" s="732"/>
      <c r="D10" s="48"/>
      <c r="F10" s="49"/>
      <c r="P10" s="49"/>
    </row>
    <row r="11" spans="1:26" ht="8.1" customHeight="1" outlineLevel="1" x14ac:dyDescent="0.2">
      <c r="A11" s="48"/>
      <c r="D11" s="48"/>
      <c r="F11" s="49"/>
      <c r="P11" s="49"/>
    </row>
    <row r="12" spans="1:26" outlineLevel="1" x14ac:dyDescent="0.2">
      <c r="A12" s="48"/>
      <c r="B12" s="50" t="s">
        <v>233</v>
      </c>
      <c r="C12" s="50" t="s">
        <v>234</v>
      </c>
      <c r="D12" s="48"/>
      <c r="F12" s="49"/>
      <c r="P12" s="49"/>
    </row>
    <row r="13" spans="1:26" outlineLevel="1" x14ac:dyDescent="0.2">
      <c r="A13" s="48"/>
      <c r="B13" s="24" t="s">
        <v>232</v>
      </c>
      <c r="C13" s="24" t="s">
        <v>478</v>
      </c>
      <c r="D13" s="48"/>
      <c r="F13" s="49"/>
      <c r="P13" s="49"/>
    </row>
    <row r="14" spans="1:26" outlineLevel="1" x14ac:dyDescent="0.2">
      <c r="A14" s="48"/>
      <c r="B14" s="51">
        <v>6</v>
      </c>
      <c r="C14" s="52" t="s">
        <v>1868</v>
      </c>
      <c r="D14" s="48"/>
      <c r="F14" s="49"/>
      <c r="P14" s="49"/>
    </row>
    <row r="15" spans="1:26" outlineLevel="1" x14ac:dyDescent="0.2">
      <c r="A15" s="48"/>
      <c r="B15" s="51"/>
      <c r="C15" s="52"/>
      <c r="D15" s="48"/>
      <c r="F15" s="49"/>
      <c r="P15" s="49"/>
    </row>
    <row r="16" spans="1:26" outlineLevel="1" x14ac:dyDescent="0.2">
      <c r="A16" s="48"/>
      <c r="B16" s="51"/>
      <c r="C16" s="52"/>
      <c r="D16" s="48"/>
      <c r="F16" s="49"/>
      <c r="P16" s="49"/>
    </row>
    <row r="17" spans="1:16" outlineLevel="1" x14ac:dyDescent="0.2">
      <c r="A17" s="48"/>
      <c r="B17" s="51"/>
      <c r="C17" s="52"/>
      <c r="D17" s="48"/>
      <c r="F17" s="49"/>
      <c r="P17" s="49"/>
    </row>
    <row r="18" spans="1:16" outlineLevel="1" x14ac:dyDescent="0.2">
      <c r="A18" s="48"/>
      <c r="B18" s="51"/>
      <c r="C18" s="52"/>
      <c r="D18" s="48"/>
      <c r="F18" s="49"/>
      <c r="P18" s="49"/>
    </row>
    <row r="19" spans="1:16" outlineLevel="1" x14ac:dyDescent="0.2">
      <c r="A19" s="48"/>
      <c r="B19" s="51"/>
      <c r="C19" s="52"/>
      <c r="D19" s="48"/>
      <c r="F19" s="49"/>
      <c r="P19" s="49"/>
    </row>
    <row r="20" spans="1:16" outlineLevel="1" x14ac:dyDescent="0.2">
      <c r="A20" s="48"/>
      <c r="B20" s="51"/>
      <c r="C20" s="52"/>
      <c r="D20" s="48"/>
      <c r="F20" s="49"/>
      <c r="P20" s="49"/>
    </row>
    <row r="21" spans="1:16" outlineLevel="1" x14ac:dyDescent="0.2">
      <c r="A21" s="48"/>
      <c r="B21" s="51"/>
      <c r="C21" s="52"/>
      <c r="D21" s="48"/>
      <c r="F21" s="49"/>
      <c r="P21" s="49"/>
    </row>
    <row r="22" spans="1:16" outlineLevel="1" x14ac:dyDescent="0.2">
      <c r="A22" s="48"/>
      <c r="B22" s="51"/>
      <c r="C22" s="52"/>
      <c r="D22" s="48"/>
      <c r="F22" s="49"/>
      <c r="P22" s="49"/>
    </row>
    <row r="23" spans="1:16" ht="8.1" customHeight="1" outlineLevel="1" x14ac:dyDescent="0.2">
      <c r="A23" s="48"/>
      <c r="D23" s="48"/>
      <c r="F23" s="49"/>
      <c r="P23" s="49"/>
    </row>
    <row r="24" spans="1:16" ht="47.25" customHeight="1" outlineLevel="1" x14ac:dyDescent="0.2">
      <c r="A24" s="48"/>
      <c r="B24" s="733" t="s">
        <v>238</v>
      </c>
      <c r="C24" s="732"/>
      <c r="D24" s="48"/>
      <c r="F24" s="49"/>
      <c r="P24" s="49"/>
    </row>
    <row r="25" spans="1:16" ht="8.1" customHeight="1" outlineLevel="1" x14ac:dyDescent="0.2">
      <c r="A25" s="48"/>
      <c r="D25" s="48"/>
      <c r="F25" s="49"/>
      <c r="P25" s="49"/>
    </row>
    <row r="26" spans="1:16" ht="52.5" customHeight="1" outlineLevel="1" x14ac:dyDescent="0.2">
      <c r="A26" s="48"/>
      <c r="B26" s="734" t="s">
        <v>1002</v>
      </c>
      <c r="C26" s="732"/>
      <c r="D26" s="48"/>
      <c r="F26" s="49"/>
      <c r="P26" s="49"/>
    </row>
    <row r="27" spans="1:16" ht="8.1" customHeight="1" outlineLevel="1" x14ac:dyDescent="0.2">
      <c r="A27" s="48"/>
      <c r="D27" s="48"/>
      <c r="F27" s="49"/>
      <c r="P27" s="49"/>
    </row>
    <row r="28" spans="1:16" ht="52.5" customHeight="1" outlineLevel="1" x14ac:dyDescent="0.2">
      <c r="A28" s="48"/>
      <c r="B28" s="733" t="s">
        <v>1027</v>
      </c>
      <c r="C28" s="732"/>
      <c r="D28" s="48"/>
      <c r="F28" s="49"/>
      <c r="P28" s="49"/>
    </row>
    <row r="29" spans="1:16" ht="8.1" customHeight="1" outlineLevel="1" x14ac:dyDescent="0.2">
      <c r="A29" s="48"/>
      <c r="D29" s="48"/>
      <c r="F29" s="49"/>
      <c r="P29" s="49"/>
    </row>
    <row r="30" spans="1:16" outlineLevel="1" x14ac:dyDescent="0.2">
      <c r="A30" s="48"/>
      <c r="D30" s="48"/>
      <c r="F30" s="49"/>
      <c r="P30" s="49"/>
    </row>
    <row r="31" spans="1:16" outlineLevel="1" x14ac:dyDescent="0.2">
      <c r="A31" s="48"/>
      <c r="D31" s="48"/>
      <c r="F31" s="49"/>
      <c r="P31" s="49"/>
    </row>
    <row r="32" spans="1:16" outlineLevel="1" x14ac:dyDescent="0.2">
      <c r="A32" s="48"/>
      <c r="B32" s="24" t="s">
        <v>39</v>
      </c>
      <c r="C32" s="53" t="s">
        <v>39</v>
      </c>
      <c r="D32" s="48"/>
      <c r="F32" s="49"/>
      <c r="P32" s="49"/>
    </row>
    <row r="33" spans="1:16" outlineLevel="1" x14ac:dyDescent="0.2">
      <c r="A33" s="48"/>
      <c r="B33" s="506" t="s">
        <v>40</v>
      </c>
      <c r="C33" s="54" t="s">
        <v>40</v>
      </c>
      <c r="D33" s="48"/>
      <c r="F33" s="49"/>
      <c r="P33" s="49"/>
    </row>
    <row r="34" spans="1:16" outlineLevel="1" x14ac:dyDescent="0.2">
      <c r="A34" s="48"/>
      <c r="C34" s="53"/>
      <c r="D34" s="48"/>
      <c r="F34" s="49"/>
      <c r="P34" s="49"/>
    </row>
    <row r="35" spans="1:16" outlineLevel="1" x14ac:dyDescent="0.2">
      <c r="A35" s="48"/>
      <c r="B35" s="24" t="s">
        <v>1869</v>
      </c>
      <c r="C35" s="53" t="s">
        <v>1867</v>
      </c>
      <c r="D35" s="48"/>
      <c r="F35" s="49"/>
      <c r="P35" s="49"/>
    </row>
    <row r="36" spans="1:16" outlineLevel="1" x14ac:dyDescent="0.2">
      <c r="A36" s="48"/>
      <c r="B36" s="24" t="s">
        <v>865</v>
      </c>
      <c r="C36" s="54" t="str">
        <f>IF(Cover!B9="","Name:  ________________________",Cover!B9)</f>
        <v>Ken O’Brien</v>
      </c>
      <c r="D36" s="48"/>
      <c r="F36" s="49"/>
      <c r="P36" s="49"/>
    </row>
    <row r="37" spans="1:16" outlineLevel="1" x14ac:dyDescent="0.2">
      <c r="A37" s="48"/>
      <c r="B37" s="24" t="s">
        <v>1059</v>
      </c>
      <c r="C37" s="54" t="str">
        <f>IF(Cover!B10="","Title:  _________________________",Cover!B10)</f>
        <v>President</v>
      </c>
      <c r="D37" s="48"/>
      <c r="F37" s="49"/>
      <c r="P37" s="49"/>
    </row>
    <row r="38" spans="1:16" outlineLevel="1" x14ac:dyDescent="0.2">
      <c r="A38" s="48"/>
      <c r="B38" s="506" t="s">
        <v>314</v>
      </c>
      <c r="D38" s="48"/>
      <c r="F38" s="49"/>
      <c r="P38" s="49"/>
    </row>
    <row r="39" spans="1:16" outlineLevel="1" x14ac:dyDescent="0.2">
      <c r="A39" s="48"/>
      <c r="B39" s="506" t="s">
        <v>500</v>
      </c>
      <c r="C39" s="54" t="s">
        <v>499</v>
      </c>
      <c r="D39" s="48"/>
      <c r="F39" s="49"/>
      <c r="P39" s="49"/>
    </row>
    <row r="40" spans="1:16" ht="34.5" customHeight="1" outlineLevel="1" thickBot="1" x14ac:dyDescent="0.25">
      <c r="A40" s="48"/>
      <c r="B40" s="55" t="s">
        <v>38</v>
      </c>
      <c r="C40" s="56" t="str">
        <f>IF(Cover!B7="","(Merchant)",Cover!B7)</f>
        <v>FASHION ACCESSORIES SHIPPERS ASSOCIATION, INC DBA GEMINI SHIPPERS ASSOCIATION</v>
      </c>
      <c r="D40" s="48"/>
      <c r="F40" s="49"/>
      <c r="P40" s="49"/>
    </row>
    <row r="41" spans="1:16" ht="26.1" customHeight="1" x14ac:dyDescent="0.2">
      <c r="A41" s="48"/>
      <c r="B41" s="48"/>
      <c r="C41" s="48"/>
      <c r="D41" s="48"/>
      <c r="F41" s="491"/>
      <c r="G41" s="491"/>
      <c r="H41" s="49"/>
      <c r="I41" s="49"/>
      <c r="J41" s="49"/>
      <c r="K41" s="49"/>
      <c r="L41" s="49"/>
      <c r="M41" s="49"/>
      <c r="N41" s="49"/>
      <c r="O41" s="49"/>
      <c r="P41" s="49"/>
    </row>
    <row r="85" s="24" customFormat="1" ht="12.75" customHeight="1" x14ac:dyDescent="0.2"/>
    <row r="86" s="24" customFormat="1" ht="12.75" customHeight="1" x14ac:dyDescent="0.2"/>
    <row r="87" s="24" customFormat="1" ht="12.75" customHeight="1" x14ac:dyDescent="0.2"/>
    <row r="88" s="24" customFormat="1" ht="13.5" customHeight="1" x14ac:dyDescent="0.2"/>
    <row r="89" s="24" customFormat="1" ht="12.75" customHeight="1" x14ac:dyDescent="0.2"/>
    <row r="90" s="24" customFormat="1" ht="12.75" customHeight="1" x14ac:dyDescent="0.2"/>
    <row r="91" s="24" customFormat="1" ht="12.75" customHeight="1" x14ac:dyDescent="0.2"/>
    <row r="92" s="24" customFormat="1" ht="13.5" customHeight="1" x14ac:dyDescent="0.2"/>
    <row r="93" s="24" customFormat="1" ht="12.75" customHeight="1" x14ac:dyDescent="0.2"/>
    <row r="94" s="24" customFormat="1" ht="12.75" customHeight="1" x14ac:dyDescent="0.2"/>
    <row r="95" s="24" customFormat="1" ht="12.75" customHeight="1" x14ac:dyDescent="0.2"/>
    <row r="96" s="24" customFormat="1" ht="13.5" customHeight="1" x14ac:dyDescent="0.2"/>
    <row r="97" s="24" customFormat="1" ht="12.75" customHeight="1" x14ac:dyDescent="0.2"/>
    <row r="98" s="24" customFormat="1" ht="12.75" customHeight="1" x14ac:dyDescent="0.2"/>
    <row r="99" s="24" customFormat="1" ht="12.75" customHeight="1" x14ac:dyDescent="0.2"/>
    <row r="100" s="24" customFormat="1" ht="13.5" customHeight="1" x14ac:dyDescent="0.2"/>
  </sheetData>
  <sheetProtection formatCells="0" formatColumns="0" formatRows="0" insertColumns="0" insertRows="0" deleteColumns="0" deleteRows="0" sort="0" autoFilter="0"/>
  <mergeCells count="9">
    <mergeCell ref="G1:O1"/>
    <mergeCell ref="B10:C10"/>
    <mergeCell ref="B24:C24"/>
    <mergeCell ref="B26:C26"/>
    <mergeCell ref="B28:C28"/>
    <mergeCell ref="B2:C2"/>
    <mergeCell ref="B4:C4"/>
    <mergeCell ref="B6:C6"/>
    <mergeCell ref="B8:C8"/>
  </mergeCells>
  <phoneticPr fontId="3" type="noConversion"/>
  <pageMargins left="0.25" right="0.25" top="0.25" bottom="0.25" header="0.5" footer="0.5"/>
  <pageSetup scale="86" orientation="portrait" r:id="rId1"/>
  <headerFooter alignWithMargins="0"/>
  <drawing r:id="rId2"/>
  <legacyDrawing r:id="rId3"/>
  <oleObjects>
    <mc:AlternateContent xmlns:mc="http://schemas.openxmlformats.org/markup-compatibility/2006">
      <mc:Choice Requires="x14">
        <oleObject progId="Document" shapeId="159746" r:id="rId4">
          <objectPr defaultSize="0" autoPict="0" r:id="rId5">
            <anchor moveWithCells="1">
              <from>
                <xdr:col>6</xdr:col>
                <xdr:colOff>9525</xdr:colOff>
                <xdr:row>1</xdr:row>
                <xdr:rowOff>28575</xdr:rowOff>
              </from>
              <to>
                <xdr:col>15</xdr:col>
                <xdr:colOff>28575</xdr:colOff>
                <xdr:row>40</xdr:row>
                <xdr:rowOff>28575</xdr:rowOff>
              </to>
            </anchor>
          </objectPr>
        </oleObject>
      </mc:Choice>
      <mc:Fallback>
        <oleObject progId="Document" shapeId="159746"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CA7E-98A8-465A-AB58-3C3C34D4D4F3}">
  <sheetPr>
    <pageSetUpPr fitToPage="1"/>
  </sheetPr>
  <dimension ref="A1:BB222"/>
  <sheetViews>
    <sheetView showGridLines="0" zoomScaleNormal="100" zoomScaleSheetLayoutView="75" workbookViewId="0">
      <selection sqref="A1:B1"/>
    </sheetView>
  </sheetViews>
  <sheetFormatPr defaultColWidth="9.140625" defaultRowHeight="12.75" x14ac:dyDescent="0.2"/>
  <cols>
    <col min="1" max="1" width="25.140625" style="635" customWidth="1"/>
    <col min="2" max="2" width="18.5703125" style="635" customWidth="1"/>
    <col min="3" max="3" width="25.5703125" style="635" customWidth="1"/>
    <col min="4" max="4" width="37.42578125" style="635" bestFit="1" customWidth="1"/>
    <col min="5" max="5" width="19.42578125" style="635" customWidth="1"/>
    <col min="6" max="6" width="12.140625" style="667" customWidth="1"/>
    <col min="7" max="8" width="17.42578125" style="667" customWidth="1"/>
    <col min="9" max="9" width="17.5703125" style="667" customWidth="1"/>
    <col min="10" max="10" width="17.85546875" style="635" customWidth="1"/>
    <col min="11" max="11" width="16.5703125" style="635" customWidth="1"/>
    <col min="12" max="12" width="23.5703125" style="635" customWidth="1"/>
    <col min="13" max="13" width="17.42578125" style="635" customWidth="1"/>
    <col min="14" max="14" width="17.5703125" style="635" customWidth="1"/>
    <col min="15" max="16" width="16.5703125" style="635" customWidth="1"/>
    <col min="17" max="17" width="17.5703125" style="635" customWidth="1"/>
    <col min="18" max="18" width="15.85546875" style="635" customWidth="1"/>
    <col min="19" max="21" width="16.5703125" style="635" customWidth="1"/>
    <col min="22" max="22" width="17.5703125" style="635" customWidth="1"/>
    <col min="23" max="23" width="18" style="635" customWidth="1"/>
    <col min="24" max="24" width="12.5703125" style="635" customWidth="1"/>
    <col min="25" max="25" width="16.85546875" style="635" customWidth="1"/>
    <col min="26" max="26" width="9.5703125" style="635" customWidth="1"/>
    <col min="27" max="27" width="14.140625" style="635" customWidth="1"/>
    <col min="28" max="28" width="9.5703125" style="635" customWidth="1"/>
    <col min="29" max="29" width="14.140625" style="635" customWidth="1"/>
    <col min="30" max="16384" width="9.140625" style="635"/>
  </cols>
  <sheetData>
    <row r="1" spans="1:54" x14ac:dyDescent="0.2">
      <c r="A1" s="946" t="s">
        <v>464</v>
      </c>
      <c r="B1" s="947"/>
      <c r="C1" s="948" t="str">
        <f>Cover!B1</f>
        <v>24-3283</v>
      </c>
      <c r="D1" s="949"/>
      <c r="E1" s="949"/>
      <c r="F1" s="950"/>
      <c r="G1" s="635"/>
      <c r="H1" s="635"/>
      <c r="I1" s="635"/>
    </row>
    <row r="2" spans="1:54" x14ac:dyDescent="0.2">
      <c r="A2" s="951" t="s">
        <v>1000</v>
      </c>
      <c r="B2" s="952"/>
      <c r="C2" s="953"/>
      <c r="D2" s="954"/>
      <c r="E2" s="954"/>
      <c r="F2" s="955"/>
      <c r="G2" s="635"/>
      <c r="H2" s="635"/>
      <c r="I2" s="635"/>
    </row>
    <row r="3" spans="1:54" x14ac:dyDescent="0.2">
      <c r="A3" s="951" t="s">
        <v>475</v>
      </c>
      <c r="B3" s="952"/>
      <c r="C3" s="956">
        <f>Cover!B2</f>
        <v>10</v>
      </c>
      <c r="D3" s="957"/>
      <c r="E3" s="957"/>
      <c r="F3" s="958"/>
      <c r="G3" s="635"/>
      <c r="H3" s="635"/>
      <c r="I3" s="635"/>
    </row>
    <row r="4" spans="1:54" x14ac:dyDescent="0.2">
      <c r="A4" s="951" t="s">
        <v>995</v>
      </c>
      <c r="B4" s="952"/>
      <c r="C4" s="970" t="str">
        <f>Cover!B7</f>
        <v>FASHION ACCESSORIES SHIPPERS ASSOCIATION, INC DBA GEMINI SHIPPERS ASSOCIATION</v>
      </c>
      <c r="D4" s="971"/>
      <c r="E4" s="971"/>
      <c r="F4" s="972"/>
      <c r="G4" s="635"/>
      <c r="H4" s="635"/>
      <c r="I4" s="635"/>
    </row>
    <row r="5" spans="1:54" x14ac:dyDescent="0.2">
      <c r="A5" s="951" t="s">
        <v>481</v>
      </c>
      <c r="B5" s="952"/>
      <c r="C5" s="953" t="s">
        <v>769</v>
      </c>
      <c r="D5" s="954"/>
      <c r="E5" s="954"/>
      <c r="F5" s="955"/>
      <c r="G5" s="635"/>
      <c r="H5" s="635"/>
      <c r="I5" s="635"/>
    </row>
    <row r="6" spans="1:54" ht="15.75" customHeight="1" x14ac:dyDescent="0.2">
      <c r="A6" s="951" t="s">
        <v>465</v>
      </c>
      <c r="B6" s="952"/>
      <c r="C6" s="953" t="s">
        <v>770</v>
      </c>
      <c r="D6" s="954"/>
      <c r="E6" s="954"/>
      <c r="F6" s="955"/>
      <c r="G6" s="635"/>
      <c r="H6" s="635"/>
      <c r="I6" s="635"/>
    </row>
    <row r="7" spans="1:54" ht="15.75" customHeight="1" x14ac:dyDescent="0.2">
      <c r="A7" s="951" t="s">
        <v>554</v>
      </c>
      <c r="B7" s="952"/>
      <c r="C7" s="953" t="s">
        <v>771</v>
      </c>
      <c r="D7" s="954"/>
      <c r="E7" s="954"/>
      <c r="F7" s="955"/>
      <c r="G7" s="635"/>
      <c r="H7" s="635"/>
      <c r="I7" s="635"/>
    </row>
    <row r="8" spans="1:54" ht="2.25" customHeight="1" thickBot="1" x14ac:dyDescent="0.25">
      <c r="A8" s="959"/>
      <c r="B8" s="960"/>
      <c r="C8" s="961"/>
      <c r="D8" s="962"/>
      <c r="E8" s="962"/>
      <c r="F8" s="963"/>
      <c r="G8" s="635"/>
      <c r="H8" s="635"/>
      <c r="I8" s="635"/>
    </row>
    <row r="9" spans="1:54" x14ac:dyDescent="0.2">
      <c r="A9" s="272">
        <v>41</v>
      </c>
      <c r="B9" s="272" t="s">
        <v>556</v>
      </c>
      <c r="D9" s="638"/>
      <c r="E9" s="638"/>
      <c r="F9" s="639"/>
      <c r="G9" s="635"/>
      <c r="H9" s="635"/>
      <c r="I9" s="635"/>
    </row>
    <row r="10" spans="1:54" ht="13.5" thickBot="1" x14ac:dyDescent="0.25">
      <c r="A10" s="273"/>
      <c r="D10" s="638"/>
      <c r="E10" s="638"/>
      <c r="F10" s="639"/>
      <c r="G10" s="640"/>
      <c r="H10" s="638"/>
      <c r="I10" s="638"/>
      <c r="J10" s="638"/>
    </row>
    <row r="11" spans="1:54" ht="13.5" thickBot="1" x14ac:dyDescent="0.25">
      <c r="A11" s="274" t="s">
        <v>555</v>
      </c>
      <c r="B11" s="641"/>
      <c r="D11" s="638"/>
      <c r="E11" s="638"/>
      <c r="F11" s="639"/>
      <c r="G11" s="640"/>
      <c r="H11" s="638"/>
      <c r="I11" s="638"/>
      <c r="J11" s="638"/>
    </row>
    <row r="12" spans="1:54" s="642" customFormat="1" ht="13.5" thickBot="1" x14ac:dyDescent="0.25">
      <c r="A12" s="964" t="s">
        <v>557</v>
      </c>
      <c r="B12" s="965"/>
      <c r="C12" s="965"/>
      <c r="D12" s="965"/>
      <c r="E12" s="965"/>
      <c r="F12" s="965"/>
      <c r="G12" s="965"/>
      <c r="H12" s="965"/>
      <c r="I12" s="965"/>
      <c r="J12" s="966"/>
    </row>
    <row r="13" spans="1:54" ht="17.25" customHeight="1" x14ac:dyDescent="0.2">
      <c r="A13" s="643" t="s">
        <v>558</v>
      </c>
      <c r="B13" s="967" t="s">
        <v>559</v>
      </c>
      <c r="C13" s="967"/>
      <c r="D13" s="967"/>
      <c r="E13" s="967"/>
      <c r="F13" s="967"/>
      <c r="G13" s="967"/>
      <c r="H13" s="967"/>
      <c r="I13" s="967"/>
      <c r="J13" s="968" t="s">
        <v>563</v>
      </c>
      <c r="K13" s="969"/>
      <c r="L13" s="982" t="s">
        <v>564</v>
      </c>
      <c r="M13" s="983"/>
      <c r="N13" s="272" t="s">
        <v>4</v>
      </c>
    </row>
    <row r="14" spans="1:54" s="636" customFormat="1" x14ac:dyDescent="0.2">
      <c r="A14" s="609" t="s">
        <v>1759</v>
      </c>
      <c r="B14" s="984" t="s">
        <v>1760</v>
      </c>
      <c r="C14" s="984"/>
      <c r="D14" s="984"/>
      <c r="E14" s="984"/>
      <c r="F14" s="984"/>
      <c r="G14" s="984"/>
      <c r="H14" s="984"/>
      <c r="I14" s="984"/>
      <c r="J14" s="985"/>
      <c r="K14" s="975"/>
      <c r="L14" s="985"/>
      <c r="M14" s="1216"/>
      <c r="N14" s="275" t="str">
        <f>IF($A14&gt;0,$A14,"")</f>
        <v>Bullet 1</v>
      </c>
    </row>
    <row r="15" spans="1:54" s="277" customFormat="1" x14ac:dyDescent="0.2">
      <c r="A15" s="276"/>
      <c r="B15" s="973"/>
      <c r="C15" s="973"/>
      <c r="D15" s="973"/>
      <c r="E15" s="973"/>
      <c r="F15" s="973"/>
      <c r="G15" s="973"/>
      <c r="H15" s="973"/>
      <c r="I15" s="973"/>
      <c r="J15" s="974"/>
      <c r="K15" s="975"/>
      <c r="L15" s="974"/>
      <c r="M15" s="976"/>
      <c r="N15" s="275" t="str">
        <f>IF($A15&gt;0,$A15,"")</f>
        <v/>
      </c>
      <c r="BB15" s="636"/>
    </row>
    <row r="16" spans="1:54" s="277" customFormat="1" x14ac:dyDescent="0.2">
      <c r="A16" s="276"/>
      <c r="B16" s="973"/>
      <c r="C16" s="973"/>
      <c r="D16" s="973"/>
      <c r="E16" s="973"/>
      <c r="F16" s="973"/>
      <c r="G16" s="973"/>
      <c r="H16" s="973"/>
      <c r="I16" s="973"/>
      <c r="J16" s="974"/>
      <c r="K16" s="975"/>
      <c r="L16" s="974"/>
      <c r="M16" s="976"/>
      <c r="N16" s="275" t="str">
        <f>IF($A16&gt;0,$A16,"")</f>
        <v/>
      </c>
      <c r="BB16" s="636"/>
    </row>
    <row r="17" spans="1:54" s="277" customFormat="1" ht="13.5" thickBot="1" x14ac:dyDescent="0.25">
      <c r="A17" s="278"/>
      <c r="B17" s="977"/>
      <c r="C17" s="977"/>
      <c r="D17" s="977"/>
      <c r="E17" s="977"/>
      <c r="F17" s="977"/>
      <c r="G17" s="977"/>
      <c r="H17" s="977"/>
      <c r="I17" s="977"/>
      <c r="J17" s="978"/>
      <c r="K17" s="979"/>
      <c r="L17" s="980"/>
      <c r="M17" s="981"/>
      <c r="N17" s="275" t="str">
        <f>IF($A17&gt;0,$A17,"")</f>
        <v/>
      </c>
      <c r="BB17" s="636"/>
    </row>
    <row r="18" spans="1:54" s="285" customFormat="1" ht="13.5" thickBot="1" x14ac:dyDescent="0.25">
      <c r="A18" s="279"/>
      <c r="B18" s="635"/>
      <c r="C18" s="280"/>
      <c r="D18" s="281"/>
      <c r="E18" s="281"/>
      <c r="F18" s="282"/>
      <c r="G18" s="282"/>
      <c r="H18" s="283"/>
      <c r="I18" s="284"/>
      <c r="J18" s="284"/>
      <c r="K18" s="280"/>
      <c r="L18" s="280"/>
      <c r="M18" s="280"/>
      <c r="N18" s="275" t="str">
        <f>IF($A18&gt;0,$A18,"")</f>
        <v/>
      </c>
      <c r="O18" s="280"/>
      <c r="P18" s="280"/>
      <c r="Q18" s="280"/>
      <c r="BB18" s="636"/>
    </row>
    <row r="19" spans="1:54" s="285" customFormat="1" ht="13.5" thickBot="1" x14ac:dyDescent="0.25">
      <c r="A19" s="274" t="s">
        <v>402</v>
      </c>
      <c r="B19" s="646"/>
      <c r="I19" s="284"/>
      <c r="J19" s="284"/>
      <c r="K19" s="280"/>
      <c r="L19" s="280"/>
      <c r="M19" s="280"/>
      <c r="N19" s="280"/>
      <c r="O19" s="280"/>
      <c r="P19" s="280"/>
      <c r="Q19" s="280"/>
    </row>
    <row r="20" spans="1:54" s="285" customFormat="1" x14ac:dyDescent="0.2">
      <c r="A20" s="647" t="s">
        <v>402</v>
      </c>
      <c r="B20" s="986" t="s">
        <v>559</v>
      </c>
      <c r="C20" s="986"/>
      <c r="D20" s="986"/>
      <c r="E20" s="986"/>
      <c r="F20" s="986"/>
      <c r="G20" s="986"/>
      <c r="H20" s="987"/>
      <c r="I20" s="284"/>
      <c r="J20" s="284"/>
      <c r="K20" s="280"/>
      <c r="L20" s="280"/>
      <c r="M20" s="280"/>
      <c r="N20" s="280"/>
      <c r="O20" s="280"/>
      <c r="P20" s="280"/>
      <c r="Q20" s="280"/>
    </row>
    <row r="21" spans="1:54" s="288" customFormat="1" x14ac:dyDescent="0.2">
      <c r="A21" s="609" t="s">
        <v>1078</v>
      </c>
      <c r="B21" s="984" t="s">
        <v>449</v>
      </c>
      <c r="C21" s="984"/>
      <c r="D21" s="984"/>
      <c r="E21" s="984"/>
      <c r="F21" s="984"/>
      <c r="G21" s="984"/>
      <c r="H21" s="988"/>
      <c r="I21" s="610"/>
      <c r="J21" s="286"/>
      <c r="K21" s="287"/>
      <c r="L21" s="287"/>
      <c r="M21" s="287"/>
      <c r="N21" s="287"/>
      <c r="O21" s="287"/>
      <c r="P21" s="287"/>
      <c r="Q21" s="287"/>
    </row>
    <row r="22" spans="1:54" s="288" customFormat="1" x14ac:dyDescent="0.2">
      <c r="A22" s="564"/>
      <c r="B22" s="984"/>
      <c r="C22" s="984"/>
      <c r="D22" s="984"/>
      <c r="E22" s="984"/>
      <c r="F22" s="984"/>
      <c r="G22" s="984"/>
      <c r="H22" s="988"/>
      <c r="I22" s="286"/>
      <c r="J22" s="286"/>
      <c r="K22" s="287"/>
      <c r="L22" s="287"/>
      <c r="M22" s="287"/>
      <c r="N22" s="287"/>
      <c r="O22" s="287"/>
      <c r="P22" s="287"/>
      <c r="Q22" s="287"/>
    </row>
    <row r="23" spans="1:54" s="497" customFormat="1" x14ac:dyDescent="0.2">
      <c r="A23" s="723"/>
      <c r="B23" s="1217"/>
      <c r="C23" s="1218"/>
      <c r="D23" s="1218"/>
      <c r="E23" s="1218"/>
      <c r="F23" s="1218"/>
      <c r="G23" s="1218"/>
      <c r="H23" s="1219"/>
      <c r="I23" s="496"/>
      <c r="J23" s="496"/>
    </row>
    <row r="24" spans="1:54" s="288" customFormat="1" ht="13.5" thickBot="1" x14ac:dyDescent="0.25">
      <c r="A24" s="648"/>
      <c r="B24" s="990"/>
      <c r="C24" s="979"/>
      <c r="D24" s="979"/>
      <c r="E24" s="979"/>
      <c r="F24" s="979"/>
      <c r="G24" s="979"/>
      <c r="H24" s="991"/>
      <c r="I24" s="286"/>
      <c r="J24" s="286"/>
      <c r="K24" s="287"/>
      <c r="L24" s="287"/>
      <c r="M24" s="287"/>
      <c r="N24" s="287"/>
      <c r="O24" s="287"/>
      <c r="P24" s="287"/>
      <c r="Q24" s="287"/>
    </row>
    <row r="25" spans="1:54" s="285" customFormat="1" ht="13.5" thickBot="1" x14ac:dyDescent="0.25">
      <c r="A25" s="635"/>
      <c r="B25" s="649"/>
      <c r="C25" s="649"/>
      <c r="D25" s="649"/>
      <c r="E25" s="649"/>
      <c r="F25" s="649"/>
      <c r="G25" s="649"/>
      <c r="H25" s="649"/>
      <c r="I25" s="284"/>
      <c r="J25" s="284"/>
      <c r="K25" s="280"/>
      <c r="L25" s="280"/>
      <c r="M25" s="280"/>
      <c r="N25" s="280"/>
      <c r="O25" s="280"/>
      <c r="P25" s="280"/>
      <c r="Q25" s="280"/>
      <c r="R25" s="280"/>
      <c r="S25" s="280"/>
      <c r="T25" s="280"/>
      <c r="U25" s="280"/>
    </row>
    <row r="26" spans="1:54" s="285" customFormat="1" ht="13.5" thickBot="1" x14ac:dyDescent="0.25">
      <c r="A26" s="274" t="s">
        <v>565</v>
      </c>
      <c r="B26" s="641"/>
      <c r="I26" s="284"/>
      <c r="J26" s="284"/>
      <c r="K26" s="280"/>
      <c r="L26" s="280"/>
      <c r="M26" s="280"/>
      <c r="N26" s="280"/>
      <c r="O26" s="280"/>
      <c r="P26" s="280"/>
      <c r="Q26" s="280"/>
      <c r="R26" s="280"/>
      <c r="S26" s="280"/>
      <c r="T26" s="280"/>
      <c r="U26" s="280"/>
    </row>
    <row r="27" spans="1:54" s="285" customFormat="1" x14ac:dyDescent="0.2">
      <c r="A27" s="650" t="s">
        <v>1737</v>
      </c>
      <c r="B27" s="651"/>
      <c r="C27" s="289"/>
      <c r="D27" s="290"/>
      <c r="E27" s="290"/>
      <c r="F27" s="291"/>
      <c r="G27" s="291"/>
      <c r="H27" s="291"/>
      <c r="I27" s="292"/>
      <c r="J27" s="293"/>
      <c r="K27" s="294"/>
      <c r="L27" s="280"/>
      <c r="M27" s="280"/>
      <c r="N27" s="280"/>
      <c r="O27" s="280"/>
      <c r="P27" s="280"/>
      <c r="Q27" s="280"/>
      <c r="R27" s="280"/>
      <c r="S27" s="280"/>
      <c r="T27" s="280"/>
      <c r="U27" s="280"/>
      <c r="V27" s="280"/>
    </row>
    <row r="28" spans="1:54" s="285" customFormat="1" x14ac:dyDescent="0.2">
      <c r="A28" s="652" t="s">
        <v>567</v>
      </c>
      <c r="B28" s="653"/>
      <c r="C28" s="295"/>
      <c r="D28" s="296"/>
      <c r="E28" s="296"/>
      <c r="F28" s="297"/>
      <c r="G28" s="297"/>
      <c r="H28" s="297"/>
      <c r="I28" s="298"/>
      <c r="J28" s="299"/>
      <c r="K28" s="300"/>
      <c r="L28" s="280"/>
      <c r="M28" s="280"/>
      <c r="N28" s="280"/>
      <c r="O28" s="280"/>
      <c r="P28" s="280"/>
      <c r="Q28" s="280"/>
      <c r="R28" s="280"/>
    </row>
    <row r="29" spans="1:54" s="285" customFormat="1" ht="13.5" thickBot="1" x14ac:dyDescent="0.25">
      <c r="A29" s="637" t="s">
        <v>166</v>
      </c>
      <c r="B29" s="654"/>
      <c r="C29" s="301"/>
      <c r="D29" s="302"/>
      <c r="E29" s="302"/>
      <c r="F29" s="303"/>
      <c r="G29" s="303"/>
      <c r="H29" s="303"/>
      <c r="I29" s="304"/>
      <c r="J29" s="305"/>
      <c r="K29" s="306"/>
      <c r="L29" s="280"/>
      <c r="M29" s="280"/>
      <c r="N29" s="280"/>
      <c r="O29" s="280"/>
      <c r="P29" s="280"/>
      <c r="Q29" s="280"/>
      <c r="R29" s="280"/>
      <c r="S29" s="307"/>
      <c r="T29" s="307"/>
      <c r="U29" s="307"/>
      <c r="V29" s="280"/>
      <c r="W29" s="280"/>
      <c r="X29" s="280"/>
    </row>
    <row r="30" spans="1:54" s="659" customFormat="1" x14ac:dyDescent="0.2">
      <c r="A30" s="992" t="s">
        <v>568</v>
      </c>
      <c r="B30" s="994" t="s">
        <v>569</v>
      </c>
      <c r="C30" s="994" t="s">
        <v>11</v>
      </c>
      <c r="D30" s="994" t="s">
        <v>12</v>
      </c>
      <c r="E30" s="994" t="s">
        <v>13</v>
      </c>
      <c r="F30" s="994" t="s">
        <v>14</v>
      </c>
      <c r="G30" s="994" t="s">
        <v>15</v>
      </c>
      <c r="H30" s="994" t="s">
        <v>16</v>
      </c>
      <c r="I30" s="994" t="s">
        <v>17</v>
      </c>
      <c r="J30" s="994" t="s">
        <v>18</v>
      </c>
      <c r="K30" s="994" t="s">
        <v>19</v>
      </c>
      <c r="L30" s="994" t="s">
        <v>20</v>
      </c>
      <c r="M30" s="657"/>
      <c r="N30" s="657"/>
      <c r="O30" s="657"/>
      <c r="P30" s="657"/>
      <c r="Q30" s="657"/>
      <c r="R30" s="657"/>
      <c r="S30" s="657"/>
      <c r="T30" s="657"/>
      <c r="U30" s="657"/>
      <c r="V30" s="657"/>
      <c r="W30" s="657"/>
      <c r="X30" s="994" t="s">
        <v>22</v>
      </c>
      <c r="Y30" s="994" t="s">
        <v>23</v>
      </c>
      <c r="Z30" s="994" t="s">
        <v>24</v>
      </c>
      <c r="AA30" s="996" t="s">
        <v>335</v>
      </c>
    </row>
    <row r="31" spans="1:54" s="659" customFormat="1" ht="13.5" thickBot="1" x14ac:dyDescent="0.25">
      <c r="A31" s="1214"/>
      <c r="B31" s="1212"/>
      <c r="C31" s="1212"/>
      <c r="D31" s="1212"/>
      <c r="E31" s="1212"/>
      <c r="F31" s="1212"/>
      <c r="G31" s="1215"/>
      <c r="H31" s="1212"/>
      <c r="I31" s="1212"/>
      <c r="J31" s="1212"/>
      <c r="K31" s="1212"/>
      <c r="L31" s="1212"/>
      <c r="M31" s="724"/>
      <c r="N31" s="724"/>
      <c r="O31" s="724"/>
      <c r="P31" s="724"/>
      <c r="Q31" s="724"/>
      <c r="R31" s="724"/>
      <c r="S31" s="724"/>
      <c r="T31" s="724"/>
      <c r="U31" s="724"/>
      <c r="V31" s="724"/>
      <c r="W31" s="724"/>
      <c r="X31" s="1212"/>
      <c r="Y31" s="1212"/>
      <c r="Z31" s="1212"/>
      <c r="AA31" s="1213"/>
    </row>
    <row r="32" spans="1:54" s="664" customFormat="1" x14ac:dyDescent="0.2">
      <c r="A32" s="568" t="s">
        <v>1759</v>
      </c>
      <c r="B32" s="569"/>
      <c r="C32" s="569" t="s">
        <v>1761</v>
      </c>
      <c r="D32" s="570" t="s">
        <v>1078</v>
      </c>
      <c r="E32" s="569"/>
      <c r="F32" s="569" t="s">
        <v>51</v>
      </c>
      <c r="G32" s="569" t="s">
        <v>47</v>
      </c>
      <c r="H32" s="569" t="s">
        <v>1182</v>
      </c>
      <c r="I32" s="607">
        <v>949</v>
      </c>
      <c r="J32" s="607">
        <v>1060</v>
      </c>
      <c r="K32" s="607">
        <v>1060</v>
      </c>
      <c r="L32" s="607"/>
      <c r="M32" s="569"/>
      <c r="N32" s="569"/>
      <c r="O32" s="569"/>
      <c r="P32" s="569"/>
      <c r="Q32" s="569"/>
      <c r="R32" s="569"/>
      <c r="S32" s="569"/>
      <c r="T32" s="569"/>
      <c r="U32" s="569"/>
      <c r="V32" s="569"/>
      <c r="W32" s="569"/>
      <c r="X32" s="587"/>
      <c r="Y32" s="587"/>
      <c r="Z32" s="569" t="s">
        <v>1762</v>
      </c>
      <c r="AA32" s="566" t="s">
        <v>395</v>
      </c>
    </row>
    <row r="33" spans="1:29" s="664" customFormat="1" x14ac:dyDescent="0.2">
      <c r="A33" s="603"/>
      <c r="B33" s="604"/>
      <c r="C33" s="604"/>
      <c r="D33" s="580"/>
      <c r="E33" s="604"/>
      <c r="F33" s="604"/>
      <c r="G33" s="604"/>
      <c r="H33" s="604"/>
      <c r="I33" s="605"/>
      <c r="J33" s="605"/>
      <c r="K33" s="605"/>
      <c r="L33" s="605"/>
      <c r="M33" s="604"/>
      <c r="N33" s="604"/>
      <c r="O33" s="604"/>
      <c r="P33" s="604"/>
      <c r="Q33" s="604"/>
      <c r="R33" s="604"/>
      <c r="S33" s="604"/>
      <c r="T33" s="604"/>
      <c r="U33" s="604"/>
      <c r="V33" s="604"/>
      <c r="W33" s="604"/>
      <c r="X33" s="584"/>
      <c r="Y33" s="584"/>
      <c r="Z33" s="604"/>
      <c r="AA33" s="565"/>
    </row>
    <row r="34" spans="1:29" s="664" customFormat="1" x14ac:dyDescent="0.2">
      <c r="A34" s="603"/>
      <c r="B34" s="604"/>
      <c r="C34" s="604"/>
      <c r="D34" s="580"/>
      <c r="E34" s="604"/>
      <c r="F34" s="604"/>
      <c r="G34" s="604"/>
      <c r="H34" s="604"/>
      <c r="I34" s="605"/>
      <c r="J34" s="605"/>
      <c r="K34" s="605"/>
      <c r="L34" s="605"/>
      <c r="M34" s="604"/>
      <c r="N34" s="604"/>
      <c r="O34" s="604"/>
      <c r="P34" s="604"/>
      <c r="Q34" s="604"/>
      <c r="R34" s="604"/>
      <c r="S34" s="604"/>
      <c r="T34" s="604"/>
      <c r="U34" s="604"/>
      <c r="V34" s="604"/>
      <c r="W34" s="604"/>
      <c r="X34" s="584"/>
      <c r="Y34" s="584"/>
      <c r="Z34" s="604"/>
      <c r="AA34" s="565"/>
    </row>
    <row r="35" spans="1:29" s="668" customFormat="1" ht="13.5" thickBot="1" x14ac:dyDescent="0.25">
      <c r="A35" s="671"/>
      <c r="B35" s="323"/>
      <c r="C35" s="323"/>
      <c r="D35" s="323"/>
      <c r="E35" s="323"/>
      <c r="F35" s="323"/>
      <c r="G35" s="312"/>
      <c r="H35" s="323"/>
      <c r="I35" s="324"/>
      <c r="J35" s="324"/>
      <c r="K35" s="324"/>
      <c r="L35" s="324"/>
      <c r="M35" s="312"/>
      <c r="N35" s="312"/>
      <c r="O35" s="312"/>
      <c r="P35" s="666"/>
      <c r="Q35" s="666"/>
      <c r="R35" s="666"/>
      <c r="S35" s="312"/>
      <c r="T35" s="312"/>
      <c r="U35" s="312"/>
      <c r="V35" s="312"/>
      <c r="W35" s="312"/>
      <c r="X35" s="314"/>
      <c r="Y35" s="314"/>
      <c r="Z35" s="312"/>
      <c r="AA35" s="315"/>
    </row>
    <row r="36" spans="1:29" x14ac:dyDescent="0.2">
      <c r="A36" s="316"/>
      <c r="B36" s="316"/>
      <c r="C36" s="316"/>
      <c r="D36" s="316"/>
      <c r="E36" s="316"/>
      <c r="F36" s="316"/>
      <c r="G36" s="307"/>
      <c r="H36" s="307"/>
      <c r="I36" s="307"/>
      <c r="J36" s="307"/>
      <c r="K36" s="307"/>
      <c r="L36" s="307"/>
      <c r="M36" s="667"/>
      <c r="N36" s="307"/>
      <c r="O36" s="317"/>
      <c r="P36" s="317"/>
      <c r="Q36" s="317"/>
      <c r="R36" s="317"/>
      <c r="S36" s="317"/>
      <c r="T36" s="317"/>
      <c r="U36" s="317"/>
      <c r="V36" s="317"/>
      <c r="W36" s="287"/>
    </row>
    <row r="37" spans="1:29" ht="13.5" thickBot="1" x14ac:dyDescent="0.25">
      <c r="A37" s="316"/>
      <c r="B37" s="316"/>
      <c r="C37" s="316"/>
      <c r="D37" s="316"/>
      <c r="E37" s="316"/>
      <c r="F37" s="316"/>
      <c r="G37" s="307"/>
      <c r="H37" s="307"/>
      <c r="I37" s="307"/>
      <c r="J37" s="307"/>
      <c r="K37" s="307"/>
      <c r="N37" s="307"/>
      <c r="O37" s="317"/>
      <c r="P37" s="317"/>
      <c r="Q37" s="317"/>
      <c r="R37" s="317"/>
      <c r="S37" s="317"/>
      <c r="T37" s="317"/>
      <c r="U37" s="317"/>
      <c r="V37" s="317"/>
      <c r="W37" s="288"/>
    </row>
    <row r="38" spans="1:29" ht="13.5" thickBot="1" x14ac:dyDescent="0.25">
      <c r="A38" s="318" t="s">
        <v>25</v>
      </c>
      <c r="B38" s="316"/>
      <c r="C38" s="316"/>
      <c r="D38" s="316"/>
      <c r="E38" s="316"/>
      <c r="F38" s="316"/>
      <c r="G38" s="307"/>
      <c r="H38" s="307"/>
      <c r="I38" s="307"/>
      <c r="J38" s="307"/>
      <c r="K38" s="307"/>
      <c r="M38" s="307"/>
      <c r="N38" s="307"/>
      <c r="O38" s="317"/>
      <c r="P38" s="668"/>
      <c r="Q38" s="668"/>
      <c r="R38" s="668"/>
      <c r="S38" s="287"/>
      <c r="T38" s="287"/>
      <c r="U38" s="287"/>
      <c r="V38" s="287"/>
      <c r="W38" s="317"/>
    </row>
    <row r="39" spans="1:29" x14ac:dyDescent="0.2">
      <c r="A39" s="992" t="s">
        <v>568</v>
      </c>
      <c r="B39" s="994" t="s">
        <v>569</v>
      </c>
      <c r="C39" s="994" t="s">
        <v>11</v>
      </c>
      <c r="D39" s="994" t="s">
        <v>12</v>
      </c>
      <c r="E39" s="994" t="s">
        <v>13</v>
      </c>
      <c r="F39" s="994" t="s">
        <v>14</v>
      </c>
      <c r="G39" s="994" t="s">
        <v>15</v>
      </c>
      <c r="H39" s="994" t="s">
        <v>16</v>
      </c>
      <c r="I39" s="994" t="s">
        <v>26</v>
      </c>
      <c r="J39" s="994" t="s">
        <v>27</v>
      </c>
      <c r="K39" s="999" t="s">
        <v>281</v>
      </c>
      <c r="L39" s="655" t="s">
        <v>62</v>
      </c>
      <c r="M39" s="656" t="s">
        <v>63</v>
      </c>
      <c r="N39" s="658" t="s">
        <v>64</v>
      </c>
      <c r="O39" s="657"/>
      <c r="P39" s="657"/>
      <c r="Q39" s="657"/>
      <c r="R39" s="657"/>
      <c r="S39" s="657"/>
      <c r="T39" s="657"/>
      <c r="U39" s="657"/>
      <c r="V39" s="657"/>
      <c r="W39" s="657"/>
      <c r="X39" s="994" t="s">
        <v>22</v>
      </c>
      <c r="Y39" s="994" t="s">
        <v>23</v>
      </c>
      <c r="Z39" s="994" t="s">
        <v>24</v>
      </c>
      <c r="AA39" s="996" t="s">
        <v>335</v>
      </c>
    </row>
    <row r="40" spans="1:29" ht="26.25" thickBot="1" x14ac:dyDescent="0.25">
      <c r="A40" s="993"/>
      <c r="B40" s="995"/>
      <c r="C40" s="995"/>
      <c r="D40" s="995"/>
      <c r="E40" s="995"/>
      <c r="F40" s="995"/>
      <c r="G40" s="998"/>
      <c r="H40" s="995"/>
      <c r="I40" s="995"/>
      <c r="J40" s="995"/>
      <c r="K40" s="1000"/>
      <c r="L40" s="660" t="s">
        <v>65</v>
      </c>
      <c r="M40" s="661" t="s">
        <v>66</v>
      </c>
      <c r="N40" s="663" t="s">
        <v>67</v>
      </c>
      <c r="O40" s="669"/>
      <c r="P40" s="662"/>
      <c r="Q40" s="662"/>
      <c r="R40" s="662"/>
      <c r="S40" s="662"/>
      <c r="T40" s="662"/>
      <c r="U40" s="662"/>
      <c r="V40" s="662"/>
      <c r="W40" s="662"/>
      <c r="X40" s="995"/>
      <c r="Y40" s="995"/>
      <c r="Z40" s="995"/>
      <c r="AA40" s="997"/>
    </row>
    <row r="41" spans="1:29" s="668" customFormat="1" x14ac:dyDescent="0.2">
      <c r="A41" s="600"/>
      <c r="B41" s="571"/>
      <c r="C41" s="571"/>
      <c r="D41" s="571"/>
      <c r="E41" s="571"/>
      <c r="F41" s="571"/>
      <c r="G41" s="569"/>
      <c r="H41" s="571"/>
      <c r="I41" s="597"/>
      <c r="J41" s="597"/>
      <c r="K41" s="601"/>
      <c r="L41" s="568"/>
      <c r="M41" s="569"/>
      <c r="N41" s="566"/>
      <c r="O41" s="568"/>
      <c r="P41" s="569"/>
      <c r="Q41" s="569"/>
      <c r="R41" s="569"/>
      <c r="S41" s="569"/>
      <c r="T41" s="569"/>
      <c r="U41" s="569"/>
      <c r="V41" s="569"/>
      <c r="W41" s="569"/>
      <c r="X41" s="587"/>
      <c r="Y41" s="587"/>
      <c r="Z41" s="569"/>
      <c r="AA41" s="566"/>
    </row>
    <row r="42" spans="1:29" s="668" customFormat="1" x14ac:dyDescent="0.2">
      <c r="A42" s="670"/>
      <c r="B42" s="319"/>
      <c r="C42" s="319"/>
      <c r="D42" s="319"/>
      <c r="E42" s="319"/>
      <c r="F42" s="319"/>
      <c r="G42" s="308"/>
      <c r="H42" s="319"/>
      <c r="I42" s="320"/>
      <c r="J42" s="320"/>
      <c r="K42" s="321"/>
      <c r="L42" s="322"/>
      <c r="M42" s="308"/>
      <c r="N42" s="311"/>
      <c r="O42" s="603"/>
      <c r="P42" s="604"/>
      <c r="Q42" s="604"/>
      <c r="R42" s="604"/>
      <c r="S42" s="308"/>
      <c r="T42" s="308"/>
      <c r="U42" s="308"/>
      <c r="V42" s="308"/>
      <c r="W42" s="308"/>
      <c r="X42" s="310"/>
      <c r="Y42" s="310"/>
      <c r="Z42" s="308"/>
      <c r="AA42" s="311"/>
    </row>
    <row r="43" spans="1:29" s="668" customFormat="1" x14ac:dyDescent="0.2">
      <c r="A43" s="670"/>
      <c r="B43" s="319"/>
      <c r="C43" s="319"/>
      <c r="D43" s="319"/>
      <c r="E43" s="319"/>
      <c r="F43" s="319"/>
      <c r="G43" s="308"/>
      <c r="H43" s="319"/>
      <c r="I43" s="320"/>
      <c r="J43" s="320"/>
      <c r="K43" s="321"/>
      <c r="L43" s="322"/>
      <c r="M43" s="308"/>
      <c r="N43" s="311"/>
      <c r="O43" s="603"/>
      <c r="P43" s="604"/>
      <c r="Q43" s="604"/>
      <c r="R43" s="604"/>
      <c r="S43" s="308"/>
      <c r="T43" s="308"/>
      <c r="U43" s="308"/>
      <c r="V43" s="308"/>
      <c r="W43" s="308"/>
      <c r="X43" s="310"/>
      <c r="Y43" s="310"/>
      <c r="Z43" s="308"/>
      <c r="AA43" s="311"/>
    </row>
    <row r="44" spans="1:29" s="668" customFormat="1" ht="13.5" thickBot="1" x14ac:dyDescent="0.25">
      <c r="A44" s="671"/>
      <c r="B44" s="323"/>
      <c r="C44" s="323"/>
      <c r="D44" s="323"/>
      <c r="E44" s="323"/>
      <c r="F44" s="323"/>
      <c r="G44" s="312"/>
      <c r="H44" s="323"/>
      <c r="I44" s="324"/>
      <c r="J44" s="324"/>
      <c r="K44" s="325"/>
      <c r="L44" s="326"/>
      <c r="M44" s="312"/>
      <c r="N44" s="315"/>
      <c r="O44" s="326"/>
      <c r="P44" s="312"/>
      <c r="Q44" s="312"/>
      <c r="R44" s="312"/>
      <c r="S44" s="312"/>
      <c r="T44" s="312"/>
      <c r="U44" s="312"/>
      <c r="V44" s="312"/>
      <c r="W44" s="312"/>
      <c r="X44" s="314"/>
      <c r="Y44" s="314"/>
      <c r="Z44" s="312"/>
      <c r="AA44" s="315"/>
    </row>
    <row r="45" spans="1:29" x14ac:dyDescent="0.2">
      <c r="A45" s="316"/>
      <c r="B45" s="316"/>
      <c r="C45" s="316"/>
      <c r="D45" s="316"/>
      <c r="E45" s="316"/>
      <c r="F45" s="316"/>
      <c r="G45" s="307"/>
      <c r="H45" s="307"/>
      <c r="I45" s="307"/>
      <c r="J45" s="307"/>
      <c r="K45" s="307"/>
      <c r="L45" s="307"/>
      <c r="M45" s="307"/>
      <c r="N45" s="307"/>
      <c r="O45" s="664"/>
      <c r="P45" s="317"/>
      <c r="Q45" s="317"/>
      <c r="R45" s="317"/>
      <c r="S45" s="668"/>
      <c r="T45" s="668"/>
      <c r="U45" s="668"/>
      <c r="V45" s="668"/>
      <c r="W45" s="668"/>
      <c r="X45" s="307"/>
    </row>
    <row r="46" spans="1:29" ht="13.5" thickBot="1" x14ac:dyDescent="0.25">
      <c r="A46" s="316"/>
      <c r="B46" s="316"/>
      <c r="C46" s="316"/>
      <c r="D46" s="316"/>
      <c r="E46" s="316"/>
      <c r="F46" s="316"/>
      <c r="G46" s="307"/>
      <c r="H46" s="307"/>
      <c r="I46" s="307"/>
      <c r="J46" s="307"/>
      <c r="K46" s="307"/>
      <c r="L46" s="307"/>
      <c r="M46" s="307"/>
      <c r="N46" s="307"/>
      <c r="O46" s="664"/>
      <c r="P46" s="317"/>
      <c r="Q46" s="317"/>
      <c r="R46" s="317"/>
      <c r="S46" s="668"/>
      <c r="T46" s="668"/>
      <c r="U46" s="668"/>
      <c r="V46" s="668"/>
      <c r="W46" s="668"/>
      <c r="X46" s="307"/>
    </row>
    <row r="47" spans="1:29" ht="13.5" thickBot="1" x14ac:dyDescent="0.25">
      <c r="A47" s="1001" t="s">
        <v>293</v>
      </c>
      <c r="B47" s="1002"/>
      <c r="C47" s="1002"/>
      <c r="D47" s="1003"/>
      <c r="E47" s="316"/>
      <c r="F47" s="316"/>
      <c r="G47" s="307"/>
      <c r="H47" s="307"/>
      <c r="I47" s="307"/>
      <c r="J47" s="307"/>
      <c r="K47" s="307"/>
      <c r="L47" s="307"/>
      <c r="M47" s="307"/>
      <c r="N47" s="307"/>
      <c r="O47" s="668"/>
      <c r="P47" s="317"/>
      <c r="Q47" s="317"/>
      <c r="R47" s="317"/>
      <c r="S47" s="287"/>
      <c r="T47" s="287"/>
      <c r="U47" s="287"/>
      <c r="V47" s="287"/>
      <c r="W47" s="317"/>
      <c r="X47" s="307"/>
      <c r="Y47" s="307"/>
    </row>
    <row r="48" spans="1:29" x14ac:dyDescent="0.2">
      <c r="A48" s="992" t="s">
        <v>568</v>
      </c>
      <c r="B48" s="994" t="s">
        <v>569</v>
      </c>
      <c r="C48" s="994" t="s">
        <v>11</v>
      </c>
      <c r="D48" s="994" t="s">
        <v>12</v>
      </c>
      <c r="E48" s="994" t="s">
        <v>13</v>
      </c>
      <c r="F48" s="994" t="s">
        <v>14</v>
      </c>
      <c r="G48" s="994" t="s">
        <v>15</v>
      </c>
      <c r="H48" s="994" t="s">
        <v>16</v>
      </c>
      <c r="I48" s="994">
        <v>20</v>
      </c>
      <c r="J48" s="994">
        <v>40</v>
      </c>
      <c r="K48" s="994" t="s">
        <v>19</v>
      </c>
      <c r="L48" s="996" t="s">
        <v>20</v>
      </c>
      <c r="M48" s="1011" t="s">
        <v>28</v>
      </c>
      <c r="N48" s="672" t="s">
        <v>68</v>
      </c>
      <c r="O48" s="656" t="s">
        <v>63</v>
      </c>
      <c r="P48" s="658" t="s">
        <v>64</v>
      </c>
      <c r="Q48" s="657" t="s">
        <v>143</v>
      </c>
      <c r="R48" s="657" t="s">
        <v>70</v>
      </c>
      <c r="S48" s="657"/>
      <c r="T48" s="657"/>
      <c r="U48" s="657"/>
      <c r="V48" s="657"/>
      <c r="W48" s="657"/>
      <c r="X48" s="657"/>
      <c r="Y48" s="657"/>
      <c r="Z48" s="994" t="s">
        <v>22</v>
      </c>
      <c r="AA48" s="994" t="s">
        <v>23</v>
      </c>
      <c r="AB48" s="994" t="s">
        <v>24</v>
      </c>
      <c r="AC48" s="996" t="s">
        <v>335</v>
      </c>
    </row>
    <row r="49" spans="1:29" ht="39" thickBot="1" x14ac:dyDescent="0.25">
      <c r="A49" s="993"/>
      <c r="B49" s="995"/>
      <c r="C49" s="995"/>
      <c r="D49" s="995"/>
      <c r="E49" s="995"/>
      <c r="F49" s="995"/>
      <c r="G49" s="998"/>
      <c r="H49" s="995"/>
      <c r="I49" s="995"/>
      <c r="J49" s="995"/>
      <c r="K49" s="995"/>
      <c r="L49" s="997"/>
      <c r="M49" s="1012"/>
      <c r="N49" s="673" t="s">
        <v>69</v>
      </c>
      <c r="O49" s="661" t="s">
        <v>66</v>
      </c>
      <c r="P49" s="663" t="s">
        <v>67</v>
      </c>
      <c r="Q49" s="669" t="s">
        <v>83</v>
      </c>
      <c r="R49" s="662" t="s">
        <v>83</v>
      </c>
      <c r="S49" s="662"/>
      <c r="T49" s="662"/>
      <c r="U49" s="662"/>
      <c r="V49" s="662"/>
      <c r="W49" s="662"/>
      <c r="X49" s="662"/>
      <c r="Y49" s="662"/>
      <c r="Z49" s="998"/>
      <c r="AA49" s="998"/>
      <c r="AB49" s="998"/>
      <c r="AC49" s="997"/>
    </row>
    <row r="50" spans="1:29" s="668" customFormat="1" x14ac:dyDescent="0.2">
      <c r="A50" s="600"/>
      <c r="B50" s="571"/>
      <c r="C50" s="571"/>
      <c r="D50" s="571"/>
      <c r="E50" s="571"/>
      <c r="F50" s="571"/>
      <c r="G50" s="569"/>
      <c r="H50" s="571"/>
      <c r="I50" s="597"/>
      <c r="J50" s="597"/>
      <c r="K50" s="597"/>
      <c r="L50" s="601"/>
      <c r="M50" s="602"/>
      <c r="N50" s="568"/>
      <c r="O50" s="569"/>
      <c r="P50" s="566"/>
      <c r="Q50" s="568"/>
      <c r="R50" s="569"/>
      <c r="S50" s="569"/>
      <c r="T50" s="569"/>
      <c r="U50" s="569"/>
      <c r="V50" s="569"/>
      <c r="W50" s="569"/>
      <c r="X50" s="569"/>
      <c r="Y50" s="569"/>
      <c r="Z50" s="587"/>
      <c r="AA50" s="587"/>
      <c r="AB50" s="569"/>
      <c r="AC50" s="566"/>
    </row>
    <row r="51" spans="1:29" s="668" customFormat="1" x14ac:dyDescent="0.2">
      <c r="A51" s="670"/>
      <c r="B51" s="319"/>
      <c r="C51" s="319"/>
      <c r="D51" s="319"/>
      <c r="E51" s="319"/>
      <c r="F51" s="319"/>
      <c r="G51" s="308"/>
      <c r="H51" s="319"/>
      <c r="I51" s="320"/>
      <c r="J51" s="320"/>
      <c r="K51" s="320"/>
      <c r="L51" s="321"/>
      <c r="M51" s="327"/>
      <c r="N51" s="322"/>
      <c r="O51" s="308"/>
      <c r="P51" s="311"/>
      <c r="Q51" s="603"/>
      <c r="R51" s="604"/>
      <c r="S51" s="604"/>
      <c r="T51" s="604"/>
      <c r="U51" s="604"/>
      <c r="V51" s="604"/>
      <c r="W51" s="308"/>
      <c r="X51" s="308"/>
      <c r="Y51" s="308"/>
      <c r="Z51" s="310"/>
      <c r="AA51" s="310"/>
      <c r="AB51" s="308"/>
      <c r="AC51" s="311"/>
    </row>
    <row r="52" spans="1:29" s="668" customFormat="1" x14ac:dyDescent="0.2">
      <c r="A52" s="670"/>
      <c r="B52" s="319"/>
      <c r="C52" s="319"/>
      <c r="D52" s="319"/>
      <c r="E52" s="319"/>
      <c r="F52" s="319"/>
      <c r="G52" s="308"/>
      <c r="H52" s="319"/>
      <c r="I52" s="320"/>
      <c r="J52" s="320"/>
      <c r="K52" s="320"/>
      <c r="L52" s="321"/>
      <c r="M52" s="327"/>
      <c r="N52" s="322"/>
      <c r="O52" s="308"/>
      <c r="P52" s="311"/>
      <c r="Q52" s="603"/>
      <c r="R52" s="604"/>
      <c r="S52" s="604"/>
      <c r="T52" s="604"/>
      <c r="U52" s="604"/>
      <c r="V52" s="604"/>
      <c r="W52" s="308"/>
      <c r="X52" s="308"/>
      <c r="Y52" s="308"/>
      <c r="Z52" s="310"/>
      <c r="AA52" s="310"/>
      <c r="AB52" s="308"/>
      <c r="AC52" s="311"/>
    </row>
    <row r="53" spans="1:29" s="668" customFormat="1" ht="13.5" thickBot="1" x14ac:dyDescent="0.25">
      <c r="A53" s="671"/>
      <c r="B53" s="323"/>
      <c r="C53" s="323"/>
      <c r="D53" s="323"/>
      <c r="E53" s="323"/>
      <c r="F53" s="323"/>
      <c r="G53" s="312"/>
      <c r="H53" s="323"/>
      <c r="I53" s="324"/>
      <c r="J53" s="324"/>
      <c r="K53" s="324"/>
      <c r="L53" s="325"/>
      <c r="M53" s="328"/>
      <c r="N53" s="326"/>
      <c r="O53" s="312"/>
      <c r="P53" s="315"/>
      <c r="Q53" s="326"/>
      <c r="R53" s="312"/>
      <c r="S53" s="312"/>
      <c r="T53" s="312"/>
      <c r="U53" s="312"/>
      <c r="V53" s="312"/>
      <c r="W53" s="312"/>
      <c r="X53" s="312"/>
      <c r="Y53" s="312"/>
      <c r="Z53" s="314"/>
      <c r="AA53" s="314"/>
      <c r="AB53" s="312"/>
      <c r="AC53" s="315"/>
    </row>
    <row r="54" spans="1:29" x14ac:dyDescent="0.2">
      <c r="A54" s="316"/>
      <c r="B54" s="316"/>
      <c r="C54" s="316"/>
      <c r="D54" s="316"/>
      <c r="E54" s="316"/>
      <c r="F54" s="316"/>
      <c r="G54" s="307"/>
      <c r="H54" s="307"/>
      <c r="I54" s="307"/>
      <c r="J54" s="307"/>
      <c r="K54" s="307"/>
      <c r="M54" s="307"/>
      <c r="V54" s="307"/>
      <c r="W54" s="307"/>
    </row>
    <row r="55" spans="1:29" x14ac:dyDescent="0.2">
      <c r="A55" s="316"/>
      <c r="B55" s="316"/>
      <c r="C55" s="316"/>
      <c r="D55" s="316"/>
      <c r="E55" s="316"/>
      <c r="F55" s="307"/>
      <c r="G55" s="307"/>
      <c r="H55" s="307"/>
      <c r="I55" s="307"/>
      <c r="J55" s="307"/>
      <c r="K55" s="667"/>
      <c r="L55" s="307"/>
      <c r="M55" s="307"/>
      <c r="N55" s="307"/>
      <c r="S55" s="307"/>
      <c r="T55" s="307"/>
      <c r="U55" s="307"/>
    </row>
    <row r="56" spans="1:29" ht="13.5" thickBot="1" x14ac:dyDescent="0.25">
      <c r="A56" s="316"/>
      <c r="B56" s="316"/>
      <c r="C56" s="316"/>
      <c r="D56" s="316"/>
      <c r="E56" s="307"/>
      <c r="F56" s="307"/>
      <c r="G56" s="307"/>
      <c r="H56" s="307"/>
      <c r="I56" s="307"/>
      <c r="J56" s="667"/>
      <c r="K56" s="667"/>
      <c r="L56" s="667"/>
      <c r="M56" s="667"/>
      <c r="R56" s="667"/>
    </row>
    <row r="57" spans="1:29" ht="13.5" thickBot="1" x14ac:dyDescent="0.25">
      <c r="A57" s="1001" t="s">
        <v>29</v>
      </c>
      <c r="B57" s="1002"/>
      <c r="C57" s="1003"/>
      <c r="D57" s="316"/>
      <c r="E57" s="316"/>
      <c r="F57" s="307"/>
      <c r="G57" s="307"/>
      <c r="H57" s="307"/>
      <c r="I57" s="307"/>
      <c r="J57" s="307"/>
      <c r="K57" s="667"/>
      <c r="L57" s="667"/>
      <c r="M57" s="667"/>
      <c r="N57" s="667"/>
      <c r="S57" s="667"/>
      <c r="T57" s="667"/>
      <c r="U57" s="667"/>
    </row>
    <row r="58" spans="1:29" ht="13.5" thickBot="1" x14ac:dyDescent="0.25">
      <c r="A58" s="1004" t="s">
        <v>566</v>
      </c>
      <c r="B58" s="1005"/>
      <c r="C58" s="1006"/>
      <c r="D58" s="316"/>
      <c r="E58" s="316"/>
      <c r="F58" s="316"/>
      <c r="G58" s="307"/>
      <c r="H58" s="307"/>
      <c r="I58" s="307"/>
      <c r="J58" s="307"/>
      <c r="K58" s="307"/>
      <c r="L58" s="667"/>
      <c r="N58" s="667"/>
      <c r="O58" s="667"/>
      <c r="V58" s="667"/>
    </row>
    <row r="59" spans="1:29" hidden="1" x14ac:dyDescent="0.2">
      <c r="A59" s="674" t="s">
        <v>30</v>
      </c>
      <c r="B59" s="329"/>
      <c r="C59" s="330" t="s">
        <v>151</v>
      </c>
      <c r="D59" s="675"/>
      <c r="E59" s="675"/>
      <c r="F59" s="676"/>
      <c r="G59" s="676"/>
      <c r="H59" s="675"/>
      <c r="I59" s="676"/>
      <c r="J59" s="675"/>
      <c r="K59" s="331"/>
      <c r="L59" s="677"/>
      <c r="N59" s="667"/>
      <c r="O59" s="667"/>
      <c r="P59" s="667"/>
    </row>
    <row r="60" spans="1:29" hidden="1" x14ac:dyDescent="0.2">
      <c r="A60" s="652" t="s">
        <v>567</v>
      </c>
      <c r="B60" s="332"/>
      <c r="C60" s="332"/>
      <c r="D60" s="678"/>
      <c r="E60" s="678"/>
      <c r="F60" s="679"/>
      <c r="G60" s="679"/>
      <c r="H60" s="678"/>
      <c r="I60" s="679"/>
      <c r="J60" s="678"/>
      <c r="K60" s="333"/>
      <c r="L60" s="680"/>
      <c r="N60" s="667"/>
      <c r="O60" s="667"/>
      <c r="P60" s="667"/>
    </row>
    <row r="61" spans="1:29" hidden="1" x14ac:dyDescent="0.2">
      <c r="A61" s="652" t="s">
        <v>167</v>
      </c>
      <c r="B61" s="332"/>
      <c r="C61" s="332"/>
      <c r="D61" s="678"/>
      <c r="E61" s="678"/>
      <c r="F61" s="679"/>
      <c r="G61" s="679"/>
      <c r="H61" s="678"/>
      <c r="I61" s="679"/>
      <c r="J61" s="678"/>
      <c r="K61" s="333"/>
      <c r="L61" s="680"/>
      <c r="N61" s="667"/>
      <c r="O61" s="667"/>
      <c r="P61" s="667"/>
    </row>
    <row r="62" spans="1:29" hidden="1" x14ac:dyDescent="0.2">
      <c r="A62" s="652" t="s">
        <v>874</v>
      </c>
      <c r="B62" s="332"/>
      <c r="C62" s="332"/>
      <c r="D62" s="678"/>
      <c r="E62" s="678"/>
      <c r="F62" s="679"/>
      <c r="G62" s="679"/>
      <c r="H62" s="678"/>
      <c r="I62" s="679"/>
      <c r="J62" s="678"/>
      <c r="K62" s="333"/>
      <c r="L62" s="680"/>
      <c r="N62" s="667"/>
      <c r="O62" s="667"/>
      <c r="P62" s="667"/>
    </row>
    <row r="63" spans="1:29" ht="13.5" hidden="1" thickBot="1" x14ac:dyDescent="0.25">
      <c r="A63" s="637" t="s">
        <v>875</v>
      </c>
      <c r="B63" s="334"/>
      <c r="C63" s="334"/>
      <c r="D63" s="681"/>
      <c r="E63" s="681"/>
      <c r="F63" s="682"/>
      <c r="G63" s="682"/>
      <c r="H63" s="681"/>
      <c r="I63" s="682"/>
      <c r="J63" s="681"/>
      <c r="K63" s="335"/>
      <c r="L63" s="683"/>
      <c r="N63" s="667"/>
      <c r="O63" s="667"/>
      <c r="P63" s="667"/>
    </row>
    <row r="64" spans="1:29" ht="13.5" hidden="1" thickBot="1" x14ac:dyDescent="0.25">
      <c r="A64" s="684"/>
      <c r="B64" s="640"/>
      <c r="C64" s="667"/>
      <c r="D64" s="316"/>
      <c r="E64" s="316"/>
      <c r="F64" s="316"/>
      <c r="G64" s="316"/>
      <c r="H64" s="307"/>
      <c r="I64" s="307"/>
      <c r="J64" s="307"/>
      <c r="K64" s="307"/>
      <c r="L64" s="307"/>
      <c r="M64" s="667"/>
      <c r="O64" s="667"/>
      <c r="P64" s="667"/>
      <c r="Q64" s="307"/>
    </row>
    <row r="65" spans="1:24" s="659" customFormat="1" ht="26.25" hidden="1" thickBot="1" x14ac:dyDescent="0.25">
      <c r="A65" s="685" t="s">
        <v>31</v>
      </c>
      <c r="B65" s="1007" t="s">
        <v>569</v>
      </c>
      <c r="C65" s="1007"/>
      <c r="D65" s="1008"/>
      <c r="E65" s="686" t="s">
        <v>11</v>
      </c>
      <c r="F65" s="686" t="s">
        <v>14</v>
      </c>
      <c r="G65" s="686" t="s">
        <v>275</v>
      </c>
      <c r="H65" s="686" t="s">
        <v>32</v>
      </c>
      <c r="I65" s="686" t="s">
        <v>16</v>
      </c>
      <c r="J65" s="686" t="s">
        <v>17</v>
      </c>
      <c r="K65" s="686" t="s">
        <v>18</v>
      </c>
      <c r="L65" s="686" t="s">
        <v>19</v>
      </c>
      <c r="M65" s="686" t="s">
        <v>20</v>
      </c>
      <c r="N65" s="336" t="s">
        <v>119</v>
      </c>
      <c r="O65" s="686" t="s">
        <v>93</v>
      </c>
      <c r="P65" s="687" t="s">
        <v>739</v>
      </c>
    </row>
    <row r="66" spans="1:24" s="668" customFormat="1" hidden="1" x14ac:dyDescent="0.2">
      <c r="A66" s="568"/>
      <c r="B66" s="1009"/>
      <c r="C66" s="1009"/>
      <c r="D66" s="1009"/>
      <c r="E66" s="569"/>
      <c r="F66" s="569"/>
      <c r="G66" s="569"/>
      <c r="H66" s="569"/>
      <c r="I66" s="569"/>
      <c r="J66" s="597"/>
      <c r="K66" s="597"/>
      <c r="L66" s="597"/>
      <c r="M66" s="599"/>
      <c r="N66" s="598"/>
      <c r="O66" s="569"/>
      <c r="P66" s="566"/>
      <c r="Q66" s="317"/>
      <c r="R66" s="317"/>
      <c r="S66" s="317"/>
      <c r="T66" s="317"/>
      <c r="U66" s="317"/>
      <c r="V66" s="664"/>
      <c r="W66" s="664"/>
      <c r="X66" s="664"/>
    </row>
    <row r="67" spans="1:24" s="668" customFormat="1" hidden="1" x14ac:dyDescent="0.2">
      <c r="A67" s="603"/>
      <c r="B67" s="1010"/>
      <c r="C67" s="1010"/>
      <c r="D67" s="1010"/>
      <c r="E67" s="604"/>
      <c r="F67" s="604"/>
      <c r="G67" s="604"/>
      <c r="H67" s="604"/>
      <c r="I67" s="604"/>
      <c r="J67" s="581"/>
      <c r="K67" s="320"/>
      <c r="L67" s="320"/>
      <c r="M67" s="688"/>
      <c r="N67" s="582"/>
      <c r="O67" s="604"/>
      <c r="P67" s="565"/>
      <c r="Q67" s="317"/>
      <c r="R67" s="317"/>
      <c r="S67" s="317"/>
      <c r="T67" s="317"/>
      <c r="U67" s="317"/>
      <c r="V67" s="664"/>
      <c r="W67" s="664"/>
      <c r="X67" s="664"/>
    </row>
    <row r="68" spans="1:24" s="668" customFormat="1" hidden="1" x14ac:dyDescent="0.2">
      <c r="A68" s="603"/>
      <c r="B68" s="1010"/>
      <c r="C68" s="1010"/>
      <c r="D68" s="1010"/>
      <c r="E68" s="604"/>
      <c r="F68" s="604"/>
      <c r="G68" s="604"/>
      <c r="H68" s="604"/>
      <c r="I68" s="604"/>
      <c r="J68" s="581"/>
      <c r="K68" s="320"/>
      <c r="L68" s="320"/>
      <c r="M68" s="688"/>
      <c r="N68" s="582"/>
      <c r="O68" s="604"/>
      <c r="P68" s="565"/>
      <c r="Q68" s="317"/>
      <c r="R68" s="317"/>
      <c r="S68" s="317"/>
      <c r="T68" s="317"/>
      <c r="U68" s="317"/>
      <c r="V68" s="664"/>
      <c r="W68" s="664"/>
      <c r="X68" s="664"/>
    </row>
    <row r="69" spans="1:24" s="668" customFormat="1" ht="13.5" hidden="1" thickBot="1" x14ac:dyDescent="0.25">
      <c r="A69" s="665"/>
      <c r="B69" s="1013"/>
      <c r="C69" s="1013"/>
      <c r="D69" s="1013"/>
      <c r="E69" s="666"/>
      <c r="F69" s="666"/>
      <c r="G69" s="666"/>
      <c r="H69" s="666"/>
      <c r="I69" s="666"/>
      <c r="J69" s="689"/>
      <c r="K69" s="324"/>
      <c r="L69" s="324"/>
      <c r="M69" s="690"/>
      <c r="N69" s="645"/>
      <c r="O69" s="312"/>
      <c r="P69" s="315"/>
      <c r="Q69" s="317"/>
      <c r="R69" s="317"/>
      <c r="S69" s="317"/>
      <c r="T69" s="317"/>
      <c r="U69" s="317"/>
      <c r="V69" s="664"/>
      <c r="W69" s="664"/>
      <c r="X69" s="664"/>
    </row>
    <row r="70" spans="1:24" hidden="1" x14ac:dyDescent="0.2">
      <c r="A70" s="667"/>
      <c r="B70" s="667"/>
      <c r="E70" s="667"/>
      <c r="J70" s="667"/>
      <c r="K70" s="667"/>
      <c r="L70" s="667"/>
      <c r="M70" s="667"/>
      <c r="O70" s="307"/>
      <c r="P70" s="307"/>
      <c r="Q70" s="307"/>
      <c r="R70" s="307"/>
      <c r="S70" s="307"/>
      <c r="T70" s="307"/>
      <c r="U70" s="307"/>
      <c r="V70" s="667"/>
      <c r="W70" s="667"/>
      <c r="X70" s="667"/>
    </row>
    <row r="71" spans="1:24" ht="13.5" thickBot="1" x14ac:dyDescent="0.25">
      <c r="A71" s="316"/>
      <c r="B71" s="316"/>
      <c r="C71" s="316"/>
      <c r="D71" s="316"/>
      <c r="E71" s="316"/>
      <c r="F71" s="316"/>
      <c r="G71" s="316"/>
      <c r="H71" s="316"/>
      <c r="I71" s="307"/>
      <c r="J71" s="307"/>
      <c r="K71" s="307"/>
      <c r="L71" s="307"/>
      <c r="M71" s="307"/>
      <c r="N71" s="667"/>
      <c r="O71" s="667"/>
      <c r="P71" s="667"/>
      <c r="Q71" s="667"/>
      <c r="R71" s="667"/>
      <c r="S71" s="667"/>
      <c r="T71" s="667"/>
      <c r="U71" s="667"/>
      <c r="V71" s="667"/>
      <c r="W71" s="307"/>
    </row>
    <row r="72" spans="1:24" ht="13.5" thickBot="1" x14ac:dyDescent="0.25">
      <c r="A72" s="1001" t="s">
        <v>34</v>
      </c>
      <c r="B72" s="1002"/>
      <c r="C72" s="1003"/>
      <c r="D72" s="337"/>
      <c r="E72" s="316"/>
      <c r="F72" s="316"/>
      <c r="G72" s="316"/>
      <c r="H72" s="316"/>
      <c r="I72" s="307"/>
      <c r="J72" s="307"/>
      <c r="K72" s="307"/>
      <c r="L72" s="307"/>
      <c r="M72" s="307"/>
      <c r="N72" s="667"/>
      <c r="O72" s="667"/>
      <c r="P72" s="667"/>
      <c r="Q72" s="667"/>
      <c r="R72" s="667"/>
      <c r="S72" s="667"/>
      <c r="T72" s="667"/>
      <c r="U72" s="667"/>
      <c r="V72" s="667"/>
      <c r="W72" s="307"/>
    </row>
    <row r="73" spans="1:24" ht="13.5" thickBot="1" x14ac:dyDescent="0.25">
      <c r="A73" s="1004" t="s">
        <v>566</v>
      </c>
      <c r="B73" s="1005"/>
      <c r="C73" s="1006"/>
      <c r="D73" s="638"/>
      <c r="E73" s="638"/>
      <c r="F73" s="638"/>
      <c r="G73" s="638"/>
      <c r="H73" s="639"/>
      <c r="I73" s="639"/>
      <c r="J73" s="638"/>
      <c r="K73" s="639"/>
      <c r="L73" s="638"/>
      <c r="M73" s="307"/>
      <c r="N73" s="667"/>
      <c r="O73" s="667"/>
      <c r="P73" s="667"/>
      <c r="Q73" s="667"/>
      <c r="R73" s="667"/>
      <c r="S73" s="667"/>
      <c r="T73" s="667"/>
      <c r="U73" s="667"/>
      <c r="V73" s="667"/>
      <c r="W73" s="307"/>
    </row>
    <row r="74" spans="1:24" x14ac:dyDescent="0.2">
      <c r="A74" s="674" t="s">
        <v>30</v>
      </c>
      <c r="B74" s="651"/>
      <c r="C74" s="330" t="s">
        <v>151</v>
      </c>
      <c r="D74" s="330"/>
      <c r="E74" s="675"/>
      <c r="F74" s="675"/>
      <c r="G74" s="675"/>
      <c r="H74" s="676"/>
      <c r="I74" s="676"/>
      <c r="J74" s="675"/>
      <c r="K74" s="676"/>
      <c r="L74" s="691"/>
      <c r="M74" s="307"/>
      <c r="N74" s="667"/>
      <c r="O74" s="667"/>
      <c r="P74" s="667"/>
      <c r="Q74" s="667"/>
      <c r="R74" s="667"/>
      <c r="S74" s="667"/>
      <c r="T74" s="667"/>
      <c r="U74" s="667"/>
      <c r="V74" s="667"/>
      <c r="W74" s="307"/>
    </row>
    <row r="75" spans="1:24" x14ac:dyDescent="0.2">
      <c r="A75" s="652" t="s">
        <v>35</v>
      </c>
      <c r="B75" s="678"/>
      <c r="C75" s="678"/>
      <c r="D75" s="678"/>
      <c r="E75" s="678"/>
      <c r="F75" s="678"/>
      <c r="G75" s="678"/>
      <c r="H75" s="679"/>
      <c r="I75" s="679"/>
      <c r="J75" s="678"/>
      <c r="K75" s="679"/>
      <c r="L75" s="692"/>
      <c r="M75" s="307"/>
      <c r="N75" s="667"/>
      <c r="O75" s="667"/>
      <c r="P75" s="667"/>
      <c r="Q75" s="667"/>
      <c r="R75" s="667"/>
      <c r="S75" s="667"/>
      <c r="T75" s="667"/>
      <c r="U75" s="667"/>
      <c r="V75" s="667"/>
      <c r="W75" s="307"/>
    </row>
    <row r="76" spans="1:24" x14ac:dyDescent="0.2">
      <c r="A76" s="652" t="s">
        <v>168</v>
      </c>
      <c r="B76" s="678"/>
      <c r="C76" s="678"/>
      <c r="D76" s="678"/>
      <c r="E76" s="678"/>
      <c r="F76" s="678"/>
      <c r="G76" s="678"/>
      <c r="H76" s="679"/>
      <c r="I76" s="679"/>
      <c r="J76" s="678"/>
      <c r="K76" s="679"/>
      <c r="L76" s="692"/>
      <c r="M76" s="307"/>
      <c r="N76" s="667"/>
      <c r="O76" s="667"/>
      <c r="P76" s="667"/>
      <c r="Q76" s="667"/>
      <c r="R76" s="667"/>
      <c r="S76" s="667"/>
      <c r="T76" s="667"/>
      <c r="U76" s="667"/>
      <c r="V76" s="667"/>
      <c r="W76" s="307"/>
    </row>
    <row r="77" spans="1:24" x14ac:dyDescent="0.2">
      <c r="A77" s="652" t="s">
        <v>874</v>
      </c>
      <c r="B77" s="678"/>
      <c r="C77" s="678"/>
      <c r="D77" s="678"/>
      <c r="E77" s="678"/>
      <c r="F77" s="678"/>
      <c r="G77" s="678"/>
      <c r="H77" s="679"/>
      <c r="I77" s="679"/>
      <c r="J77" s="678"/>
      <c r="K77" s="679"/>
      <c r="L77" s="692"/>
      <c r="M77" s="307"/>
      <c r="N77" s="667"/>
      <c r="O77" s="667"/>
      <c r="P77" s="667"/>
      <c r="Q77" s="667"/>
      <c r="R77" s="667"/>
      <c r="S77" s="667"/>
      <c r="T77" s="667"/>
      <c r="U77" s="667"/>
      <c r="V77" s="667"/>
      <c r="W77" s="307"/>
    </row>
    <row r="78" spans="1:24" ht="13.5" thickBot="1" x14ac:dyDescent="0.25">
      <c r="A78" s="637" t="s">
        <v>875</v>
      </c>
      <c r="B78" s="681"/>
      <c r="C78" s="681"/>
      <c r="D78" s="681"/>
      <c r="E78" s="681"/>
      <c r="F78" s="681"/>
      <c r="G78" s="681"/>
      <c r="H78" s="682"/>
      <c r="I78" s="682"/>
      <c r="J78" s="681"/>
      <c r="K78" s="682"/>
      <c r="L78" s="693"/>
      <c r="M78" s="307"/>
      <c r="N78" s="667"/>
      <c r="O78" s="667"/>
      <c r="P78" s="667"/>
      <c r="Q78" s="667"/>
      <c r="R78" s="667"/>
      <c r="S78" s="667"/>
      <c r="T78" s="667"/>
      <c r="U78" s="667"/>
      <c r="V78" s="667"/>
      <c r="W78" s="307"/>
    </row>
    <row r="79" spans="1:24" ht="13.5" thickBot="1" x14ac:dyDescent="0.25">
      <c r="A79" s="694"/>
      <c r="E79" s="638"/>
      <c r="F79" s="638"/>
      <c r="G79" s="638"/>
      <c r="H79" s="639"/>
      <c r="I79" s="640"/>
      <c r="J79" s="638"/>
      <c r="K79" s="639"/>
      <c r="L79" s="638"/>
      <c r="M79" s="307"/>
      <c r="N79" s="667"/>
      <c r="O79" s="667"/>
      <c r="P79" s="667"/>
      <c r="Q79" s="667"/>
      <c r="R79" s="307"/>
      <c r="V79" s="338"/>
      <c r="W79" s="338"/>
    </row>
    <row r="80" spans="1:24" s="659" customFormat="1" ht="26.25" thickBot="1" x14ac:dyDescent="0.25">
      <c r="A80" s="685" t="s">
        <v>31</v>
      </c>
      <c r="B80" s="1007" t="s">
        <v>13</v>
      </c>
      <c r="C80" s="1007"/>
      <c r="D80" s="1008"/>
      <c r="E80" s="686" t="s">
        <v>12</v>
      </c>
      <c r="F80" s="686" t="s">
        <v>14</v>
      </c>
      <c r="G80" s="686" t="s">
        <v>264</v>
      </c>
      <c r="H80" s="686" t="s">
        <v>32</v>
      </c>
      <c r="I80" s="686" t="s">
        <v>16</v>
      </c>
      <c r="J80" s="686" t="s">
        <v>17</v>
      </c>
      <c r="K80" s="686" t="s">
        <v>18</v>
      </c>
      <c r="L80" s="686" t="s">
        <v>19</v>
      </c>
      <c r="M80" s="686" t="s">
        <v>20</v>
      </c>
      <c r="N80" s="336" t="s">
        <v>119</v>
      </c>
      <c r="O80" s="686" t="s">
        <v>91</v>
      </c>
      <c r="P80" s="687" t="s">
        <v>737</v>
      </c>
      <c r="W80" s="339"/>
    </row>
    <row r="81" spans="1:23" s="668" customFormat="1" x14ac:dyDescent="0.2">
      <c r="A81" s="568"/>
      <c r="B81" s="1009"/>
      <c r="C81" s="1009"/>
      <c r="D81" s="1009"/>
      <c r="E81" s="569"/>
      <c r="F81" s="569"/>
      <c r="G81" s="569"/>
      <c r="H81" s="569"/>
      <c r="I81" s="569"/>
      <c r="J81" s="597"/>
      <c r="K81" s="597"/>
      <c r="L81" s="597"/>
      <c r="M81" s="597"/>
      <c r="N81" s="598"/>
      <c r="O81" s="569"/>
      <c r="P81" s="566"/>
      <c r="Q81" s="664"/>
      <c r="R81" s="664"/>
      <c r="S81" s="664"/>
      <c r="T81" s="664"/>
      <c r="U81" s="664"/>
      <c r="V81" s="664"/>
      <c r="W81" s="317"/>
    </row>
    <row r="82" spans="1:23" s="668" customFormat="1" x14ac:dyDescent="0.2">
      <c r="A82" s="603"/>
      <c r="B82" s="1010"/>
      <c r="C82" s="1010"/>
      <c r="D82" s="1010"/>
      <c r="E82" s="604"/>
      <c r="F82" s="604"/>
      <c r="G82" s="604"/>
      <c r="H82" s="604"/>
      <c r="I82" s="604"/>
      <c r="J82" s="320"/>
      <c r="K82" s="320"/>
      <c r="L82" s="320"/>
      <c r="M82" s="320"/>
      <c r="N82" s="582"/>
      <c r="O82" s="604"/>
      <c r="P82" s="565"/>
      <c r="Q82" s="664"/>
      <c r="R82" s="664"/>
      <c r="S82" s="664"/>
      <c r="T82" s="664"/>
      <c r="U82" s="664"/>
      <c r="V82" s="664"/>
      <c r="W82" s="317"/>
    </row>
    <row r="83" spans="1:23" s="668" customFormat="1" x14ac:dyDescent="0.2">
      <c r="A83" s="603"/>
      <c r="B83" s="1010"/>
      <c r="C83" s="1010"/>
      <c r="D83" s="1010"/>
      <c r="E83" s="604"/>
      <c r="F83" s="604"/>
      <c r="G83" s="604"/>
      <c r="H83" s="604"/>
      <c r="I83" s="604"/>
      <c r="J83" s="320"/>
      <c r="K83" s="320"/>
      <c r="L83" s="320"/>
      <c r="M83" s="320"/>
      <c r="N83" s="582"/>
      <c r="O83" s="604"/>
      <c r="P83" s="565"/>
      <c r="Q83" s="664"/>
      <c r="R83" s="664"/>
      <c r="S83" s="664"/>
      <c r="T83" s="664"/>
      <c r="U83" s="664"/>
      <c r="V83" s="664"/>
      <c r="W83" s="317"/>
    </row>
    <row r="84" spans="1:23" s="668" customFormat="1" ht="13.5" thickBot="1" x14ac:dyDescent="0.25">
      <c r="A84" s="665"/>
      <c r="B84" s="1013"/>
      <c r="C84" s="1013"/>
      <c r="D84" s="1013"/>
      <c r="E84" s="666"/>
      <c r="F84" s="666"/>
      <c r="G84" s="666"/>
      <c r="H84" s="666"/>
      <c r="I84" s="666"/>
      <c r="J84" s="324"/>
      <c r="K84" s="324"/>
      <c r="L84" s="324"/>
      <c r="M84" s="324"/>
      <c r="N84" s="645"/>
      <c r="O84" s="312"/>
      <c r="P84" s="315"/>
      <c r="Q84" s="664"/>
      <c r="R84" s="664"/>
      <c r="S84" s="664"/>
      <c r="T84" s="664"/>
      <c r="U84" s="664"/>
      <c r="V84" s="664"/>
      <c r="W84" s="317"/>
    </row>
    <row r="85" spans="1:23" ht="13.5" thickBot="1" x14ac:dyDescent="0.25">
      <c r="A85" s="316"/>
      <c r="B85" s="316"/>
      <c r="C85" s="316"/>
      <c r="D85" s="316"/>
      <c r="E85" s="316"/>
      <c r="F85" s="316"/>
      <c r="G85" s="316"/>
      <c r="H85" s="307"/>
      <c r="I85" s="307"/>
      <c r="J85" s="307"/>
      <c r="K85" s="307"/>
      <c r="L85" s="307"/>
      <c r="M85" s="667"/>
      <c r="N85" s="667"/>
      <c r="O85" s="667"/>
      <c r="P85" s="667"/>
      <c r="Q85" s="667"/>
      <c r="R85" s="667"/>
      <c r="S85" s="667"/>
      <c r="T85" s="667"/>
      <c r="U85" s="667"/>
      <c r="V85" s="307"/>
    </row>
    <row r="86" spans="1:23" ht="13.5" thickBot="1" x14ac:dyDescent="0.25">
      <c r="A86" s="1001" t="s">
        <v>36</v>
      </c>
      <c r="B86" s="1014"/>
      <c r="C86" s="1014"/>
      <c r="D86" s="1014"/>
      <c r="E86" s="1014"/>
      <c r="F86" s="1014"/>
      <c r="G86" s="1014"/>
      <c r="H86" s="1014"/>
      <c r="I86" s="1015"/>
      <c r="K86" s="307"/>
      <c r="L86" s="667"/>
      <c r="M86" s="667"/>
      <c r="N86" s="667"/>
      <c r="O86" s="667"/>
      <c r="P86" s="667"/>
      <c r="Q86" s="667"/>
      <c r="R86" s="667"/>
      <c r="S86" s="307"/>
      <c r="T86" s="307"/>
      <c r="U86" s="307"/>
    </row>
    <row r="87" spans="1:23" ht="13.5" thickBot="1" x14ac:dyDescent="0.25">
      <c r="A87" s="1016" t="s">
        <v>37</v>
      </c>
      <c r="B87" s="1017"/>
      <c r="C87" s="1017"/>
      <c r="D87" s="1017"/>
      <c r="E87" s="1017"/>
      <c r="F87" s="1017"/>
      <c r="G87" s="1017"/>
      <c r="H87" s="1017"/>
      <c r="I87" s="1018"/>
      <c r="J87" s="639"/>
      <c r="K87" s="307"/>
      <c r="L87" s="667"/>
      <c r="M87" s="667"/>
      <c r="N87" s="667"/>
      <c r="O87" s="667"/>
      <c r="P87" s="667"/>
      <c r="Q87" s="667"/>
      <c r="R87" s="667"/>
      <c r="S87" s="307"/>
      <c r="T87" s="307"/>
      <c r="U87" s="307"/>
    </row>
    <row r="88" spans="1:23" s="636" customFormat="1" ht="15.75" customHeight="1" thickBot="1" x14ac:dyDescent="0.25">
      <c r="A88" s="596" t="s">
        <v>282</v>
      </c>
      <c r="B88" s="1019" t="s">
        <v>990</v>
      </c>
      <c r="C88" s="1020"/>
      <c r="D88" s="1020"/>
      <c r="E88" s="1020"/>
      <c r="F88" s="1020"/>
      <c r="G88" s="1020"/>
      <c r="H88" s="1020"/>
      <c r="I88" s="1021"/>
      <c r="J88" s="695"/>
      <c r="K88" s="574"/>
      <c r="L88" s="696"/>
      <c r="M88" s="696"/>
      <c r="N88" s="696"/>
      <c r="O88" s="696"/>
      <c r="P88" s="696"/>
      <c r="Q88" s="696"/>
      <c r="R88" s="696"/>
      <c r="S88" s="574"/>
      <c r="T88" s="574"/>
      <c r="U88" s="574"/>
    </row>
    <row r="89" spans="1:23" s="636" customFormat="1" ht="15.75" customHeight="1" thickBot="1" x14ac:dyDescent="0.25">
      <c r="A89" s="596" t="s">
        <v>1146</v>
      </c>
      <c r="B89" s="1019" t="s">
        <v>1758</v>
      </c>
      <c r="C89" s="1020"/>
      <c r="D89" s="1020"/>
      <c r="E89" s="1020"/>
      <c r="F89" s="1020"/>
      <c r="G89" s="1020"/>
      <c r="H89" s="1020"/>
      <c r="I89" s="1021"/>
      <c r="J89" s="695"/>
      <c r="K89" s="574"/>
      <c r="L89" s="696"/>
      <c r="M89" s="696"/>
      <c r="N89" s="696"/>
      <c r="O89" s="696"/>
      <c r="P89" s="696"/>
      <c r="Q89" s="696"/>
      <c r="R89" s="696"/>
      <c r="S89" s="574"/>
      <c r="T89" s="574"/>
      <c r="U89" s="574"/>
    </row>
    <row r="90" spans="1:23" ht="13.5" thickBot="1" x14ac:dyDescent="0.25">
      <c r="A90" s="694"/>
      <c r="J90" s="667"/>
      <c r="K90" s="307"/>
      <c r="L90" s="667"/>
      <c r="M90" s="667"/>
      <c r="N90" s="667"/>
      <c r="O90" s="667"/>
      <c r="P90" s="667"/>
      <c r="Q90" s="307"/>
    </row>
    <row r="91" spans="1:23" ht="16.5" customHeight="1" thickBot="1" x14ac:dyDescent="0.25">
      <c r="A91" s="1033" t="s">
        <v>206</v>
      </c>
      <c r="B91" s="1034"/>
      <c r="C91" s="1034"/>
      <c r="D91" s="1034"/>
      <c r="E91" s="1034"/>
      <c r="F91" s="1034"/>
      <c r="G91" s="1034"/>
      <c r="H91" s="1035" t="s">
        <v>218</v>
      </c>
      <c r="I91" s="1037" t="s">
        <v>568</v>
      </c>
      <c r="J91" s="1037" t="s">
        <v>207</v>
      </c>
      <c r="K91" s="1037" t="s">
        <v>23</v>
      </c>
      <c r="L91" s="1037" t="s">
        <v>288</v>
      </c>
      <c r="M91" s="1022" t="s">
        <v>82</v>
      </c>
      <c r="N91" s="667"/>
      <c r="O91" s="307"/>
      <c r="Q91" s="338"/>
      <c r="R91" s="338"/>
    </row>
    <row r="92" spans="1:23" s="273" customFormat="1" ht="13.5" thickBot="1" x14ac:dyDescent="0.25">
      <c r="A92" s="1024" t="s">
        <v>1738</v>
      </c>
      <c r="B92" s="1025"/>
      <c r="C92" s="1025"/>
      <c r="D92" s="1025"/>
      <c r="E92" s="1025"/>
      <c r="F92" s="1025"/>
      <c r="G92" s="1026"/>
      <c r="H92" s="1036"/>
      <c r="I92" s="1038"/>
      <c r="J92" s="1038"/>
      <c r="K92" s="1038"/>
      <c r="L92" s="1038"/>
      <c r="M92" s="1023"/>
      <c r="N92" s="340"/>
      <c r="O92" s="340"/>
      <c r="P92" s="340"/>
      <c r="Q92" s="340"/>
      <c r="R92" s="340"/>
    </row>
    <row r="93" spans="1:23" s="273" customFormat="1" ht="15.75" customHeight="1" thickBot="1" x14ac:dyDescent="0.25">
      <c r="A93" s="1027" t="s">
        <v>336</v>
      </c>
      <c r="B93" s="1028"/>
      <c r="C93" s="1028"/>
      <c r="D93" s="1028"/>
      <c r="E93" s="1028"/>
      <c r="F93" s="1028"/>
      <c r="G93" s="1029"/>
      <c r="H93" s="1036"/>
      <c r="I93" s="1038"/>
      <c r="J93" s="1038"/>
      <c r="K93" s="1038"/>
      <c r="L93" s="1038"/>
      <c r="M93" s="1023"/>
      <c r="N93" s="340"/>
      <c r="O93" s="340"/>
      <c r="P93" s="340"/>
      <c r="Q93" s="340"/>
      <c r="R93" s="340"/>
    </row>
    <row r="94" spans="1:23" s="668" customFormat="1" x14ac:dyDescent="0.2">
      <c r="A94" s="626" t="s">
        <v>224</v>
      </c>
      <c r="B94" s="1009" t="str">
        <f>IF($A94="","",VLOOKUP($A94,Listes!$A$3:$C$220,2,FALSE))</f>
        <v>Bunker Adjustment Factor</v>
      </c>
      <c r="C94" s="1009"/>
      <c r="D94" s="1009"/>
      <c r="E94" s="1211" t="s">
        <v>52</v>
      </c>
      <c r="F94" s="1211"/>
      <c r="G94" s="1211"/>
      <c r="H94" s="586"/>
      <c r="I94" s="587"/>
      <c r="J94" s="587"/>
      <c r="K94" s="587"/>
      <c r="L94" s="587"/>
      <c r="M94" s="588"/>
      <c r="N94" s="664"/>
      <c r="O94" s="664"/>
      <c r="P94" s="664"/>
      <c r="Q94" s="664"/>
      <c r="R94" s="317"/>
    </row>
    <row r="95" spans="1:23" s="668" customFormat="1" ht="15.75" customHeight="1" x14ac:dyDescent="0.2">
      <c r="A95" s="627" t="s">
        <v>924</v>
      </c>
      <c r="B95" s="1010" t="str">
        <f>IF($A95="","",VLOOKUP($A95,Listes!$A$3:$C$220,2,FALSE))</f>
        <v>Bunker Recovery Charge</v>
      </c>
      <c r="C95" s="1010"/>
      <c r="D95" s="1010"/>
      <c r="E95" s="1206" t="s">
        <v>50</v>
      </c>
      <c r="F95" s="1206"/>
      <c r="G95" s="1206"/>
      <c r="H95" s="590"/>
      <c r="I95" s="584"/>
      <c r="J95" s="584"/>
      <c r="K95" s="584"/>
      <c r="L95" s="584"/>
      <c r="M95" s="591"/>
      <c r="N95" s="664"/>
      <c r="O95" s="664"/>
      <c r="P95" s="664"/>
      <c r="Q95" s="664"/>
      <c r="R95" s="317"/>
    </row>
    <row r="96" spans="1:23" s="668" customFormat="1" ht="15.75" customHeight="1" x14ac:dyDescent="0.2">
      <c r="A96" s="627" t="s">
        <v>1060</v>
      </c>
      <c r="B96" s="1010" t="str">
        <f>IF($A96="","",VLOOKUP($A96,Listes!$A$3:$C$220,2,FALSE))</f>
        <v>Export BL Documentation Fee - Brazil only</v>
      </c>
      <c r="C96" s="1010"/>
      <c r="D96" s="1010"/>
      <c r="E96" s="1206" t="s">
        <v>50</v>
      </c>
      <c r="F96" s="1206"/>
      <c r="G96" s="1206"/>
      <c r="H96" s="590"/>
      <c r="I96" s="584"/>
      <c r="J96" s="584"/>
      <c r="K96" s="584"/>
      <c r="L96" s="584"/>
      <c r="M96" s="591"/>
      <c r="N96" s="664"/>
      <c r="O96" s="664"/>
      <c r="P96" s="664"/>
      <c r="Q96" s="664"/>
      <c r="R96" s="317"/>
    </row>
    <row r="97" spans="1:18" s="668" customFormat="1" ht="15.75" customHeight="1" x14ac:dyDescent="0.2">
      <c r="A97" s="627" t="s">
        <v>508</v>
      </c>
      <c r="B97" s="1010" t="str">
        <f>IF($A97="","",VLOOKUP($A97,Listes!$A$3:$C$220,2,FALSE))</f>
        <v>Cargo Facility Charge</v>
      </c>
      <c r="C97" s="1010"/>
      <c r="D97" s="1010"/>
      <c r="E97" s="1206" t="s">
        <v>52</v>
      </c>
      <c r="F97" s="1206"/>
      <c r="G97" s="1206"/>
      <c r="H97" s="590"/>
      <c r="I97" s="584"/>
      <c r="J97" s="584"/>
      <c r="K97" s="584"/>
      <c r="L97" s="584"/>
      <c r="M97" s="591"/>
      <c r="N97" s="664"/>
      <c r="O97" s="664"/>
      <c r="P97" s="664"/>
      <c r="Q97" s="664"/>
      <c r="R97" s="317"/>
    </row>
    <row r="98" spans="1:18" s="668" customFormat="1" ht="15.75" customHeight="1" x14ac:dyDescent="0.2">
      <c r="A98" s="627" t="s">
        <v>970</v>
      </c>
      <c r="B98" s="1010" t="str">
        <f>IF($A98="","",VLOOKUP($A98,Listes!$A$3:$C$220,2,FALSE))</f>
        <v>Chassis Administration Fee On-Carriage</v>
      </c>
      <c r="C98" s="1010"/>
      <c r="D98" s="1010"/>
      <c r="E98" s="1206" t="s">
        <v>50</v>
      </c>
      <c r="F98" s="1206"/>
      <c r="G98" s="1206"/>
      <c r="H98" s="590"/>
      <c r="I98" s="584"/>
      <c r="J98" s="584"/>
      <c r="K98" s="584"/>
      <c r="L98" s="584"/>
      <c r="M98" s="591"/>
      <c r="N98" s="664"/>
      <c r="O98" s="664"/>
      <c r="P98" s="664"/>
      <c r="Q98" s="664"/>
      <c r="R98" s="317"/>
    </row>
    <row r="99" spans="1:18" s="668" customFormat="1" ht="15.75" customHeight="1" x14ac:dyDescent="0.2">
      <c r="A99" s="627" t="s">
        <v>502</v>
      </c>
      <c r="B99" s="1010" t="str">
        <f>IF($A99="","",VLOOKUP($A99,Listes!$A$3:$C$220,2,FALSE))</f>
        <v>Chassis Provision Charge</v>
      </c>
      <c r="C99" s="1010"/>
      <c r="D99" s="1010"/>
      <c r="E99" s="1206" t="s">
        <v>50</v>
      </c>
      <c r="F99" s="1206"/>
      <c r="G99" s="1206"/>
      <c r="H99" s="590"/>
      <c r="I99" s="584"/>
      <c r="J99" s="584"/>
      <c r="K99" s="584"/>
      <c r="L99" s="584"/>
      <c r="M99" s="591"/>
      <c r="N99" s="664"/>
      <c r="O99" s="664"/>
      <c r="P99" s="664"/>
      <c r="Q99" s="664"/>
      <c r="R99" s="317"/>
    </row>
    <row r="100" spans="1:18" s="668" customFormat="1" ht="15.75" customHeight="1" x14ac:dyDescent="0.2">
      <c r="A100" s="627" t="s">
        <v>251</v>
      </c>
      <c r="B100" s="1010" t="str">
        <f>IF($A100="","",VLOOKUP($A100,Listes!$A$3:$C$220,2,FALSE))</f>
        <v>Carrier Security Charge</v>
      </c>
      <c r="C100" s="1010"/>
      <c r="D100" s="1010"/>
      <c r="E100" s="1206" t="s">
        <v>52</v>
      </c>
      <c r="F100" s="1206"/>
      <c r="G100" s="1206"/>
      <c r="H100" s="590"/>
      <c r="I100" s="584"/>
      <c r="J100" s="584"/>
      <c r="K100" s="584"/>
      <c r="L100" s="584"/>
      <c r="M100" s="591"/>
      <c r="N100" s="664"/>
      <c r="O100" s="664"/>
      <c r="P100" s="664"/>
      <c r="Q100" s="664"/>
      <c r="R100" s="317"/>
    </row>
    <row r="101" spans="1:18" s="668" customFormat="1" ht="15.75" customHeight="1" x14ac:dyDescent="0.2">
      <c r="A101" s="627" t="s">
        <v>1014</v>
      </c>
      <c r="B101" s="1010" t="str">
        <f>IF($A101="","",VLOOKUP($A101,Listes!$A$3:$C$220,2,FALSE))</f>
        <v>Container Maintenance Charge Destination</v>
      </c>
      <c r="C101" s="1010"/>
      <c r="D101" s="1010"/>
      <c r="E101" s="1206" t="s">
        <v>52</v>
      </c>
      <c r="F101" s="1206"/>
      <c r="G101" s="1206"/>
      <c r="H101" s="590"/>
      <c r="I101" s="584"/>
      <c r="J101" s="584"/>
      <c r="K101" s="584"/>
      <c r="L101" s="584"/>
      <c r="M101" s="591"/>
      <c r="N101" s="664"/>
      <c r="O101" s="664"/>
      <c r="P101" s="664"/>
      <c r="Q101" s="664"/>
      <c r="R101" s="317"/>
    </row>
    <row r="102" spans="1:18" s="668" customFormat="1" ht="15.75" customHeight="1" x14ac:dyDescent="0.2">
      <c r="A102" s="627" t="s">
        <v>298</v>
      </c>
      <c r="B102" s="1010" t="str">
        <f>IF($A102="","",VLOOKUP($A102,Listes!$A$3:$C$220,2,FALSE))</f>
        <v>Chassis Usage Charge (Carrier-haulage)</v>
      </c>
      <c r="C102" s="1010"/>
      <c r="D102" s="1010"/>
      <c r="E102" s="1206" t="s">
        <v>50</v>
      </c>
      <c r="F102" s="1206"/>
      <c r="G102" s="1206"/>
      <c r="H102" s="590"/>
      <c r="I102" s="584"/>
      <c r="J102" s="584"/>
      <c r="K102" s="584"/>
      <c r="L102" s="628" t="s">
        <v>1757</v>
      </c>
      <c r="M102" s="591"/>
      <c r="N102" s="664"/>
      <c r="O102" s="664"/>
      <c r="P102" s="664"/>
      <c r="Q102" s="664"/>
      <c r="R102" s="317"/>
    </row>
    <row r="103" spans="1:18" s="668" customFormat="1" ht="15.75" customHeight="1" x14ac:dyDescent="0.2">
      <c r="A103" s="627" t="s">
        <v>298</v>
      </c>
      <c r="B103" s="1010" t="str">
        <f>IF($A103="","",VLOOKUP($A103,Listes!$A$3:$C$220,2,FALSE))</f>
        <v>Chassis Usage Charge (Carrier-haulage)</v>
      </c>
      <c r="C103" s="1010"/>
      <c r="D103" s="1010"/>
      <c r="E103" s="1206" t="s">
        <v>50</v>
      </c>
      <c r="F103" s="1206"/>
      <c r="G103" s="1206"/>
      <c r="H103" s="590"/>
      <c r="I103" s="584"/>
      <c r="J103" s="584"/>
      <c r="K103" s="584"/>
      <c r="L103" s="628" t="s">
        <v>1763</v>
      </c>
      <c r="M103" s="591"/>
      <c r="N103" s="664"/>
      <c r="O103" s="664"/>
      <c r="P103" s="664"/>
      <c r="Q103" s="664"/>
      <c r="R103" s="317"/>
    </row>
    <row r="104" spans="1:18" s="668" customFormat="1" ht="15.75" customHeight="1" x14ac:dyDescent="0.2">
      <c r="A104" s="627" t="s">
        <v>298</v>
      </c>
      <c r="B104" s="1010" t="str">
        <f>IF($A104="","",VLOOKUP($A104,Listes!$A$3:$C$220,2,FALSE))</f>
        <v>Chassis Usage Charge (Carrier-haulage)</v>
      </c>
      <c r="C104" s="1010"/>
      <c r="D104" s="1010"/>
      <c r="E104" s="1206" t="s">
        <v>50</v>
      </c>
      <c r="F104" s="1206"/>
      <c r="G104" s="1206"/>
      <c r="H104" s="590"/>
      <c r="I104" s="584"/>
      <c r="J104" s="584"/>
      <c r="K104" s="584"/>
      <c r="L104" s="628" t="s">
        <v>1756</v>
      </c>
      <c r="M104" s="591"/>
      <c r="N104" s="664"/>
      <c r="O104" s="664"/>
      <c r="P104" s="664"/>
      <c r="Q104" s="664"/>
      <c r="R104" s="317"/>
    </row>
    <row r="105" spans="1:18" s="668" customFormat="1" ht="15.75" customHeight="1" x14ac:dyDescent="0.2">
      <c r="A105" s="627" t="s">
        <v>298</v>
      </c>
      <c r="B105" s="1010" t="str">
        <f>IF($A105="","",VLOOKUP($A105,Listes!$A$3:$C$220,2,FALSE))</f>
        <v>Chassis Usage Charge (Carrier-haulage)</v>
      </c>
      <c r="C105" s="1010"/>
      <c r="D105" s="1010"/>
      <c r="E105" s="1206" t="s">
        <v>50</v>
      </c>
      <c r="F105" s="1206"/>
      <c r="G105" s="1206"/>
      <c r="H105" s="590"/>
      <c r="I105" s="584"/>
      <c r="J105" s="584"/>
      <c r="K105" s="584"/>
      <c r="L105" s="628" t="s">
        <v>1755</v>
      </c>
      <c r="M105" s="591"/>
      <c r="N105" s="664"/>
      <c r="O105" s="664"/>
      <c r="P105" s="664"/>
      <c r="Q105" s="664"/>
      <c r="R105" s="317"/>
    </row>
    <row r="106" spans="1:18" s="668" customFormat="1" ht="15.75" customHeight="1" x14ac:dyDescent="0.2">
      <c r="A106" s="627" t="s">
        <v>298</v>
      </c>
      <c r="B106" s="1010" t="str">
        <f>IF($A106="","",VLOOKUP($A106,Listes!$A$3:$C$220,2,FALSE))</f>
        <v>Chassis Usage Charge (Carrier-haulage)</v>
      </c>
      <c r="C106" s="1010"/>
      <c r="D106" s="1010"/>
      <c r="E106" s="1206" t="s">
        <v>50</v>
      </c>
      <c r="F106" s="1206"/>
      <c r="G106" s="1206"/>
      <c r="H106" s="590"/>
      <c r="I106" s="584"/>
      <c r="J106" s="584"/>
      <c r="K106" s="584"/>
      <c r="L106" s="628" t="s">
        <v>1754</v>
      </c>
      <c r="M106" s="591"/>
      <c r="N106" s="664"/>
      <c r="O106" s="664"/>
      <c r="P106" s="664"/>
      <c r="Q106" s="664"/>
      <c r="R106" s="317"/>
    </row>
    <row r="107" spans="1:18" s="668" customFormat="1" ht="15.75" customHeight="1" x14ac:dyDescent="0.2">
      <c r="A107" s="627" t="s">
        <v>298</v>
      </c>
      <c r="B107" s="1010" t="str">
        <f>IF($A107="","",VLOOKUP($A107,Listes!$A$3:$C$220,2,FALSE))</f>
        <v>Chassis Usage Charge (Carrier-haulage)</v>
      </c>
      <c r="C107" s="1010"/>
      <c r="D107" s="1010"/>
      <c r="E107" s="1206" t="s">
        <v>50</v>
      </c>
      <c r="F107" s="1206"/>
      <c r="G107" s="1206"/>
      <c r="H107" s="590"/>
      <c r="I107" s="584"/>
      <c r="J107" s="584"/>
      <c r="K107" s="584"/>
      <c r="L107" s="628" t="s">
        <v>1753</v>
      </c>
      <c r="M107" s="591"/>
      <c r="N107" s="664"/>
      <c r="O107" s="664"/>
      <c r="P107" s="664"/>
      <c r="Q107" s="664"/>
      <c r="R107" s="317"/>
    </row>
    <row r="108" spans="1:18" s="668" customFormat="1" ht="15.75" customHeight="1" x14ac:dyDescent="0.2">
      <c r="A108" s="627" t="s">
        <v>222</v>
      </c>
      <c r="B108" s="1010" t="str">
        <f>IF($A108="","",VLOOKUP($A108,Listes!$A$3:$C$220,2,FALSE))</f>
        <v>Destination THC / Destination Receiving Charge</v>
      </c>
      <c r="C108" s="1010"/>
      <c r="D108" s="1010"/>
      <c r="E108" s="1206" t="s">
        <v>50</v>
      </c>
      <c r="F108" s="1206"/>
      <c r="G108" s="1206"/>
      <c r="H108" s="590"/>
      <c r="I108" s="584"/>
      <c r="J108" s="584"/>
      <c r="K108" s="584"/>
      <c r="L108" s="584"/>
      <c r="M108" s="591"/>
      <c r="N108" s="664"/>
      <c r="O108" s="664"/>
      <c r="P108" s="664"/>
      <c r="Q108" s="664"/>
      <c r="R108" s="317"/>
    </row>
    <row r="109" spans="1:18" s="668" customFormat="1" ht="15.75" customHeight="1" x14ac:dyDescent="0.2">
      <c r="A109" s="627" t="s">
        <v>948</v>
      </c>
      <c r="B109" s="1010" t="str">
        <f>IF($A109="","",VLOOKUP($A109,Listes!$A$3:$C$220,2,FALSE))</f>
        <v>Equipment Imbalance Surcharge at Origin</v>
      </c>
      <c r="C109" s="1010"/>
      <c r="D109" s="1010"/>
      <c r="E109" s="1206" t="s">
        <v>50</v>
      </c>
      <c r="F109" s="1206"/>
      <c r="G109" s="1206"/>
      <c r="H109" s="590"/>
      <c r="I109" s="584"/>
      <c r="J109" s="584"/>
      <c r="K109" s="584"/>
      <c r="L109" s="584"/>
      <c r="M109" s="591"/>
      <c r="N109" s="664"/>
      <c r="O109" s="664"/>
      <c r="P109" s="664"/>
      <c r="Q109" s="664"/>
      <c r="R109" s="317"/>
    </row>
    <row r="110" spans="1:18" s="668" customFormat="1" ht="15.75" customHeight="1" x14ac:dyDescent="0.2">
      <c r="A110" s="627" t="s">
        <v>949</v>
      </c>
      <c r="B110" s="1010" t="str">
        <f>IF($A110="","",VLOOKUP($A110,Listes!$A$3:$C$220,2,FALSE))</f>
        <v>Equipment Imbalance Surcharge at Destination</v>
      </c>
      <c r="C110" s="1010"/>
      <c r="D110" s="1010"/>
      <c r="E110" s="1206" t="s">
        <v>50</v>
      </c>
      <c r="F110" s="1206"/>
      <c r="G110" s="1206"/>
      <c r="H110" s="590"/>
      <c r="I110" s="584"/>
      <c r="J110" s="584"/>
      <c r="K110" s="584"/>
      <c r="L110" s="584"/>
      <c r="M110" s="591"/>
      <c r="N110" s="664"/>
      <c r="O110" s="664"/>
      <c r="P110" s="664"/>
      <c r="Q110" s="664"/>
      <c r="R110" s="317"/>
    </row>
    <row r="111" spans="1:18" s="668" customFormat="1" ht="15.75" customHeight="1" x14ac:dyDescent="0.2">
      <c r="A111" s="627" t="s">
        <v>445</v>
      </c>
      <c r="B111" s="1010" t="str">
        <f>IF($A111="","",VLOOKUP($A111,Listes!$A$3:$C$220,2,FALSE))</f>
        <v>Emergency Terminal Congestion Surcharge / Emergency Port Surcharge</v>
      </c>
      <c r="C111" s="1010"/>
      <c r="D111" s="1010"/>
      <c r="E111" s="1206" t="s">
        <v>50</v>
      </c>
      <c r="F111" s="1206"/>
      <c r="G111" s="1206"/>
      <c r="H111" s="590"/>
      <c r="I111" s="584"/>
      <c r="J111" s="584"/>
      <c r="K111" s="584"/>
      <c r="L111" s="584"/>
      <c r="M111" s="591"/>
      <c r="N111" s="664"/>
      <c r="O111" s="664"/>
      <c r="P111" s="664"/>
      <c r="Q111" s="664"/>
      <c r="R111" s="317"/>
    </row>
    <row r="112" spans="1:18" s="668" customFormat="1" ht="15.75" customHeight="1" x14ac:dyDescent="0.2">
      <c r="A112" s="627" t="s">
        <v>796</v>
      </c>
      <c r="B112" s="1010" t="str">
        <f>IF($A112="","",VLOOKUP($A112,Listes!$A$3:$C$220,2,FALSE))</f>
        <v>Export Documentation Fees - Carrier</v>
      </c>
      <c r="C112" s="1010"/>
      <c r="D112" s="1010"/>
      <c r="E112" s="1206" t="s">
        <v>50</v>
      </c>
      <c r="F112" s="1206"/>
      <c r="G112" s="1206"/>
      <c r="H112" s="590"/>
      <c r="I112" s="584"/>
      <c r="J112" s="584"/>
      <c r="K112" s="584"/>
      <c r="L112" s="584"/>
      <c r="M112" s="591"/>
      <c r="N112" s="664"/>
      <c r="O112" s="664"/>
      <c r="P112" s="664"/>
      <c r="Q112" s="664"/>
      <c r="R112" s="317"/>
    </row>
    <row r="113" spans="1:18" s="668" customFormat="1" ht="15.75" customHeight="1" x14ac:dyDescent="0.2">
      <c r="A113" s="627" t="s">
        <v>779</v>
      </c>
      <c r="B113" s="1010" t="str">
        <f>IF($A113="","",VLOOKUP($A113,Listes!$A$3:$C$220,2,FALSE))</f>
        <v>Export Declaration Surcharge</v>
      </c>
      <c r="C113" s="1010"/>
      <c r="D113" s="1010"/>
      <c r="E113" s="1206" t="s">
        <v>50</v>
      </c>
      <c r="F113" s="1206"/>
      <c r="G113" s="1206"/>
      <c r="H113" s="590"/>
      <c r="I113" s="584"/>
      <c r="J113" s="584"/>
      <c r="K113" s="584"/>
      <c r="L113" s="584"/>
      <c r="M113" s="591"/>
      <c r="N113" s="664"/>
      <c r="O113" s="664"/>
      <c r="P113" s="664"/>
      <c r="Q113" s="664"/>
      <c r="R113" s="317"/>
    </row>
    <row r="114" spans="1:18" s="668" customFormat="1" ht="15.75" customHeight="1" x14ac:dyDescent="0.2">
      <c r="A114" s="627" t="s">
        <v>95</v>
      </c>
      <c r="B114" s="1010" t="str">
        <f>IF($A114="","",VLOOKUP($A114,Listes!$A$3:$C$220,2,FALSE))</f>
        <v>FAS Terms Landing Charge</v>
      </c>
      <c r="C114" s="1010"/>
      <c r="D114" s="1010"/>
      <c r="E114" s="1206" t="s">
        <v>50</v>
      </c>
      <c r="F114" s="1206"/>
      <c r="G114" s="1206"/>
      <c r="H114" s="590"/>
      <c r="I114" s="584"/>
      <c r="J114" s="584"/>
      <c r="K114" s="584"/>
      <c r="L114" s="584"/>
      <c r="M114" s="591"/>
      <c r="N114" s="664"/>
      <c r="O114" s="664"/>
      <c r="P114" s="664"/>
      <c r="Q114" s="664"/>
      <c r="R114" s="317"/>
    </row>
    <row r="115" spans="1:18" s="668" customFormat="1" ht="15.75" customHeight="1" x14ac:dyDescent="0.2">
      <c r="A115" s="627" t="s">
        <v>525</v>
      </c>
      <c r="B115" s="1010" t="str">
        <f>IF($A115="","",VLOOKUP($A115,Listes!$A$3:$C$220,2,FALSE))</f>
        <v>Genset Surcharge</v>
      </c>
      <c r="C115" s="1010"/>
      <c r="D115" s="1010"/>
      <c r="E115" s="1206" t="s">
        <v>50</v>
      </c>
      <c r="F115" s="1206"/>
      <c r="G115" s="1206"/>
      <c r="H115" s="590"/>
      <c r="I115" s="584"/>
      <c r="J115" s="584"/>
      <c r="K115" s="584"/>
      <c r="L115" s="584"/>
      <c r="M115" s="591"/>
      <c r="N115" s="664"/>
      <c r="O115" s="664"/>
      <c r="P115" s="664"/>
      <c r="Q115" s="664"/>
      <c r="R115" s="317"/>
    </row>
    <row r="116" spans="1:18" s="668" customFormat="1" ht="15.75" customHeight="1" x14ac:dyDescent="0.2">
      <c r="A116" s="627" t="s">
        <v>81</v>
      </c>
      <c r="B116" s="1010" t="str">
        <f>IF($A116="","",VLOOKUP($A116,Listes!$A$3:$C$220,2,FALSE))</f>
        <v>General Rate Increase</v>
      </c>
      <c r="C116" s="1010"/>
      <c r="D116" s="1010"/>
      <c r="E116" s="1206" t="s">
        <v>52</v>
      </c>
      <c r="F116" s="1206"/>
      <c r="G116" s="1206"/>
      <c r="H116" s="590"/>
      <c r="I116" s="584"/>
      <c r="J116" s="584"/>
      <c r="K116" s="584"/>
      <c r="L116" s="584"/>
      <c r="M116" s="591"/>
      <c r="N116" s="664"/>
      <c r="O116" s="664"/>
      <c r="P116" s="664"/>
      <c r="Q116" s="664"/>
      <c r="R116" s="317"/>
    </row>
    <row r="117" spans="1:18" s="668" customFormat="1" ht="15.75" customHeight="1" x14ac:dyDescent="0.2">
      <c r="A117" s="627" t="s">
        <v>248</v>
      </c>
      <c r="B117" s="1010" t="str">
        <f>IF($A117="","",VLOOKUP($A117,Listes!$A$3:$C$220,2,FALSE))</f>
        <v>Hazardous Fees (Ocean)</v>
      </c>
      <c r="C117" s="1010"/>
      <c r="D117" s="1010"/>
      <c r="E117" s="1206" t="s">
        <v>50</v>
      </c>
      <c r="F117" s="1206"/>
      <c r="G117" s="1206"/>
      <c r="H117" s="590"/>
      <c r="I117" s="584"/>
      <c r="J117" s="584"/>
      <c r="K117" s="584"/>
      <c r="L117" s="584"/>
      <c r="M117" s="591"/>
      <c r="N117" s="664"/>
      <c r="O117" s="664"/>
      <c r="P117" s="664"/>
      <c r="Q117" s="664"/>
      <c r="R117" s="317"/>
    </row>
    <row r="118" spans="1:18" s="668" customFormat="1" ht="15.6" customHeight="1" x14ac:dyDescent="0.2">
      <c r="A118" s="627" t="s">
        <v>809</v>
      </c>
      <c r="B118" s="1010" t="str">
        <f>IF($A118="","",VLOOKUP($A118,Listes!$A$3:$C$220,2,FALSE))</f>
        <v>Oncarriage Additional Intermodal Door Delivery Surcharge</v>
      </c>
      <c r="C118" s="1010"/>
      <c r="D118" s="1010"/>
      <c r="E118" s="1206" t="s">
        <v>50</v>
      </c>
      <c r="F118" s="1206"/>
      <c r="G118" s="1206"/>
      <c r="H118" s="590"/>
      <c r="I118" s="584"/>
      <c r="J118" s="584"/>
      <c r="K118" s="584"/>
      <c r="L118" s="584"/>
      <c r="M118" s="591"/>
      <c r="N118" s="664"/>
      <c r="O118" s="664"/>
      <c r="P118" s="664"/>
      <c r="Q118" s="664"/>
      <c r="R118" s="317"/>
    </row>
    <row r="119" spans="1:18" s="668" customFormat="1" ht="31.35" customHeight="1" x14ac:dyDescent="0.2">
      <c r="A119" s="627" t="s">
        <v>929</v>
      </c>
      <c r="B119" s="1010" t="str">
        <f>IF($A119="","",VLOOKUP($A119,Listes!$A$3:$C$220,2,FALSE))</f>
        <v>On-Carriage Emergency Inland Fuel Surcharge</v>
      </c>
      <c r="C119" s="1010"/>
      <c r="D119" s="1010"/>
      <c r="E119" s="1206" t="s">
        <v>50</v>
      </c>
      <c r="F119" s="1206"/>
      <c r="G119" s="1206"/>
      <c r="H119" s="590"/>
      <c r="I119" s="584"/>
      <c r="J119" s="584"/>
      <c r="K119" s="584"/>
      <c r="L119" s="584"/>
      <c r="M119" s="591"/>
      <c r="N119" s="664"/>
      <c r="O119" s="664"/>
      <c r="P119" s="664"/>
      <c r="Q119" s="664"/>
      <c r="R119" s="317"/>
    </row>
    <row r="120" spans="1:18" s="668" customFormat="1" ht="15.75" customHeight="1" x14ac:dyDescent="0.2">
      <c r="A120" s="627" t="s">
        <v>955</v>
      </c>
      <c r="B120" s="1010" t="str">
        <f>IF($A120="","",VLOOKUP($A120,Listes!$A$3:$C$220,2,FALSE))</f>
        <v>On-Carriage Emergency Intermodal Surcharge</v>
      </c>
      <c r="C120" s="1010"/>
      <c r="D120" s="1010"/>
      <c r="E120" s="1206" t="s">
        <v>50</v>
      </c>
      <c r="F120" s="1206"/>
      <c r="G120" s="1206"/>
      <c r="H120" s="590"/>
      <c r="I120" s="584"/>
      <c r="J120" s="584"/>
      <c r="K120" s="584"/>
      <c r="L120" s="584"/>
      <c r="M120" s="591"/>
      <c r="N120" s="664"/>
      <c r="O120" s="664"/>
      <c r="P120" s="664"/>
      <c r="Q120" s="664"/>
      <c r="R120" s="317"/>
    </row>
    <row r="121" spans="1:18" s="668" customFormat="1" ht="15.75" customHeight="1" x14ac:dyDescent="0.2">
      <c r="A121" s="627" t="s">
        <v>457</v>
      </c>
      <c r="B121" s="1010" t="str">
        <f>IF($A121="","",VLOOKUP($A121,Listes!$A$3:$C$220,2,FALSE))</f>
        <v>Inland Hazardous Charge Oncarriage</v>
      </c>
      <c r="C121" s="1010"/>
      <c r="D121" s="1010"/>
      <c r="E121" s="1206" t="s">
        <v>50</v>
      </c>
      <c r="F121" s="1206"/>
      <c r="G121" s="1206"/>
      <c r="H121" s="590"/>
      <c r="I121" s="584"/>
      <c r="J121" s="584"/>
      <c r="K121" s="584"/>
      <c r="L121" s="584"/>
      <c r="M121" s="591"/>
      <c r="N121" s="664"/>
      <c r="O121" s="664"/>
      <c r="P121" s="664"/>
      <c r="Q121" s="664"/>
      <c r="R121" s="317"/>
    </row>
    <row r="122" spans="1:18" s="668" customFormat="1" ht="15.75" customHeight="1" x14ac:dyDescent="0.2">
      <c r="A122" s="627" t="s">
        <v>88</v>
      </c>
      <c r="B122" s="1010" t="str">
        <f>IF($A122="","",VLOOKUP($A122,Listes!$A$3:$C$220,2,FALSE))</f>
        <v>Origin THC / Origin Receiving Charge</v>
      </c>
      <c r="C122" s="1010"/>
      <c r="D122" s="1010"/>
      <c r="E122" s="1206" t="s">
        <v>50</v>
      </c>
      <c r="F122" s="1206"/>
      <c r="G122" s="1206"/>
      <c r="H122" s="590"/>
      <c r="I122" s="584"/>
      <c r="J122" s="584"/>
      <c r="K122" s="584"/>
      <c r="L122" s="584"/>
      <c r="M122" s="591"/>
      <c r="N122" s="664"/>
      <c r="O122" s="664"/>
      <c r="P122" s="664"/>
      <c r="Q122" s="664"/>
      <c r="R122" s="317"/>
    </row>
    <row r="123" spans="1:18" s="668" customFormat="1" ht="13.5" customHeight="1" x14ac:dyDescent="0.2">
      <c r="A123" s="627" t="s">
        <v>1009</v>
      </c>
      <c r="B123" s="1010" t="str">
        <f>IF($A123="","",VLOOKUP($A123,Listes!$A$3:$C$220,2,FALSE))</f>
        <v>Panama Canal Adj Factor</v>
      </c>
      <c r="C123" s="1010"/>
      <c r="D123" s="1010"/>
      <c r="E123" s="1206" t="s">
        <v>50</v>
      </c>
      <c r="F123" s="1206"/>
      <c r="G123" s="1206"/>
      <c r="H123" s="590"/>
      <c r="I123" s="584"/>
      <c r="J123" s="584"/>
      <c r="K123" s="584"/>
      <c r="L123" s="584"/>
      <c r="M123" s="591"/>
      <c r="N123" s="664"/>
      <c r="O123" s="664"/>
      <c r="P123" s="664"/>
      <c r="Q123" s="664"/>
      <c r="R123" s="317"/>
    </row>
    <row r="124" spans="1:18" s="668" customFormat="1" ht="15.75" customHeight="1" x14ac:dyDescent="0.2">
      <c r="A124" s="627" t="s">
        <v>1082</v>
      </c>
      <c r="B124" s="1010" t="str">
        <f>IF($A124="","",VLOOKUP($A124,Listes!$A$3:$C$220,2,FALSE))</f>
        <v>Port Access Fee Origin</v>
      </c>
      <c r="C124" s="1010"/>
      <c r="D124" s="1010"/>
      <c r="E124" s="1206" t="s">
        <v>50</v>
      </c>
      <c r="F124" s="1206"/>
      <c r="G124" s="1206"/>
      <c r="H124" s="590"/>
      <c r="I124" s="584"/>
      <c r="J124" s="584"/>
      <c r="K124" s="584"/>
      <c r="L124" s="584"/>
      <c r="M124" s="591"/>
      <c r="N124" s="664"/>
      <c r="O124" s="664"/>
      <c r="P124" s="664"/>
      <c r="Q124" s="664"/>
      <c r="R124" s="317"/>
    </row>
    <row r="125" spans="1:18" s="668" customFormat="1" ht="15.75" customHeight="1" x14ac:dyDescent="0.2">
      <c r="A125" s="627" t="s">
        <v>757</v>
      </c>
      <c r="B125" s="1010" t="str">
        <f>IF($A125="","",VLOOKUP($A125,Listes!$A$3:$C$220,2,FALSE))</f>
        <v>Port Congestion Surcharge Destination</v>
      </c>
      <c r="C125" s="1010"/>
      <c r="D125" s="1010"/>
      <c r="E125" s="1206" t="s">
        <v>50</v>
      </c>
      <c r="F125" s="1206"/>
      <c r="G125" s="1206"/>
      <c r="H125" s="590"/>
      <c r="I125" s="584"/>
      <c r="J125" s="584"/>
      <c r="K125" s="584"/>
      <c r="L125" s="584"/>
      <c r="M125" s="591"/>
      <c r="N125" s="664"/>
      <c r="O125" s="664"/>
      <c r="P125" s="664"/>
      <c r="Q125" s="664"/>
      <c r="R125" s="317"/>
    </row>
    <row r="126" spans="1:18" s="668" customFormat="1" ht="15.75" customHeight="1" x14ac:dyDescent="0.2">
      <c r="A126" s="627" t="s">
        <v>754</v>
      </c>
      <c r="B126" s="1010" t="str">
        <f>IF($A126="","",VLOOKUP($A126,Listes!$A$3:$C$220,2,FALSE))</f>
        <v>Port Congestion Surcharge Origin</v>
      </c>
      <c r="C126" s="1010"/>
      <c r="D126" s="1010"/>
      <c r="E126" s="1206" t="s">
        <v>50</v>
      </c>
      <c r="F126" s="1206"/>
      <c r="G126" s="1206"/>
      <c r="H126" s="590"/>
      <c r="I126" s="584"/>
      <c r="J126" s="584"/>
      <c r="K126" s="584"/>
      <c r="L126" s="584"/>
      <c r="M126" s="591"/>
      <c r="N126" s="664"/>
      <c r="O126" s="664"/>
      <c r="P126" s="664"/>
      <c r="Q126" s="664"/>
      <c r="R126" s="317"/>
    </row>
    <row r="127" spans="1:18" s="668" customFormat="1" ht="15.75" customHeight="1" x14ac:dyDescent="0.2">
      <c r="A127" s="627" t="s">
        <v>460</v>
      </c>
      <c r="B127" s="1010" t="str">
        <f>IF($A127="","",VLOOKUP($A127,Listes!$A$3:$C$220,2,FALSE))</f>
        <v>Inland Hazardous Charge Precarriage</v>
      </c>
      <c r="C127" s="1010"/>
      <c r="D127" s="1010"/>
      <c r="E127" s="1206" t="s">
        <v>50</v>
      </c>
      <c r="F127" s="1206"/>
      <c r="G127" s="1206"/>
      <c r="H127" s="590"/>
      <c r="I127" s="584"/>
      <c r="J127" s="584"/>
      <c r="K127" s="584"/>
      <c r="L127" s="584"/>
      <c r="M127" s="591"/>
      <c r="N127" s="664"/>
      <c r="O127" s="664"/>
      <c r="P127" s="664"/>
      <c r="Q127" s="664"/>
      <c r="R127" s="317"/>
    </row>
    <row r="128" spans="1:18" s="668" customFormat="1" ht="15.75" customHeight="1" x14ac:dyDescent="0.2">
      <c r="A128" s="627" t="s">
        <v>86</v>
      </c>
      <c r="B128" s="1010" t="str">
        <f>IF($A128="","",VLOOKUP($A128,Listes!$A$3:$C$220,2,FALSE))</f>
        <v>Peak Season</v>
      </c>
      <c r="C128" s="1010"/>
      <c r="D128" s="1010"/>
      <c r="E128" s="1206" t="s">
        <v>50</v>
      </c>
      <c r="F128" s="1206"/>
      <c r="G128" s="1206"/>
      <c r="H128" s="590"/>
      <c r="I128" s="584"/>
      <c r="J128" s="584"/>
      <c r="K128" s="584"/>
      <c r="L128" s="584"/>
      <c r="M128" s="591"/>
      <c r="N128" s="664"/>
      <c r="O128" s="664"/>
      <c r="P128" s="664"/>
      <c r="Q128" s="664"/>
      <c r="R128" s="317"/>
    </row>
    <row r="129" spans="1:21" s="668" customFormat="1" ht="15.75" customHeight="1" x14ac:dyDescent="0.2">
      <c r="A129" s="627" t="s">
        <v>247</v>
      </c>
      <c r="B129" s="1010" t="str">
        <f>IF($A129="","",VLOOKUP($A129,Listes!$A$3:$C$220,2,FALSE))</f>
        <v>Reefer</v>
      </c>
      <c r="C129" s="1010"/>
      <c r="D129" s="1010"/>
      <c r="E129" s="1206" t="s">
        <v>50</v>
      </c>
      <c r="F129" s="1206"/>
      <c r="G129" s="1206"/>
      <c r="H129" s="590"/>
      <c r="I129" s="584"/>
      <c r="J129" s="584"/>
      <c r="K129" s="584"/>
      <c r="L129" s="584"/>
      <c r="M129" s="591"/>
      <c r="N129" s="664"/>
      <c r="O129" s="664"/>
      <c r="P129" s="664"/>
      <c r="Q129" s="664"/>
      <c r="R129" s="317"/>
    </row>
    <row r="130" spans="1:21" s="668" customFormat="1" ht="15.75" customHeight="1" x14ac:dyDescent="0.2">
      <c r="A130" s="627" t="s">
        <v>747</v>
      </c>
      <c r="B130" s="1010" t="str">
        <f>IF($A130="","",VLOOKUP($A130,Listes!$A$3:$C$220,2,FALSE))</f>
        <v>Reefer PTI</v>
      </c>
      <c r="C130" s="1010"/>
      <c r="D130" s="1010"/>
      <c r="E130" s="1206" t="s">
        <v>50</v>
      </c>
      <c r="F130" s="1206"/>
      <c r="G130" s="1206"/>
      <c r="H130" s="590"/>
      <c r="I130" s="584"/>
      <c r="J130" s="584"/>
      <c r="K130" s="584"/>
      <c r="L130" s="584"/>
      <c r="M130" s="591"/>
      <c r="N130" s="664"/>
      <c r="O130" s="664"/>
      <c r="P130" s="664"/>
      <c r="Q130" s="664"/>
      <c r="R130" s="317"/>
    </row>
    <row r="131" spans="1:21" s="668" customFormat="1" ht="15.75" customHeight="1" x14ac:dyDescent="0.2">
      <c r="A131" s="627" t="s">
        <v>266</v>
      </c>
      <c r="B131" s="1010" t="str">
        <f>IF($A131="","",VLOOKUP($A131,Listes!$A$3:$C$220,2,FALSE))</f>
        <v>Destination Terminal Security Charge</v>
      </c>
      <c r="C131" s="1010"/>
      <c r="D131" s="1010"/>
      <c r="E131" s="1206" t="s">
        <v>52</v>
      </c>
      <c r="F131" s="1206"/>
      <c r="G131" s="1206"/>
      <c r="H131" s="590"/>
      <c r="I131" s="584"/>
      <c r="J131" s="584"/>
      <c r="K131" s="584"/>
      <c r="L131" s="584"/>
      <c r="M131" s="591"/>
      <c r="N131" s="664"/>
      <c r="O131" s="664"/>
      <c r="P131" s="664"/>
      <c r="Q131" s="664"/>
      <c r="R131" s="317"/>
    </row>
    <row r="132" spans="1:21" s="668" customFormat="1" ht="15.75" customHeight="1" x14ac:dyDescent="0.2">
      <c r="A132" s="627" t="s">
        <v>265</v>
      </c>
      <c r="B132" s="1010" t="str">
        <f>IF($A132="","",VLOOKUP($A132,Listes!$A$3:$C$220,2,FALSE))</f>
        <v>Origin Terminal Security Charge</v>
      </c>
      <c r="C132" s="1010"/>
      <c r="D132" s="1010"/>
      <c r="E132" s="1206" t="s">
        <v>50</v>
      </c>
      <c r="F132" s="1206"/>
      <c r="G132" s="1206"/>
      <c r="H132" s="590"/>
      <c r="I132" s="584"/>
      <c r="J132" s="584"/>
      <c r="K132" s="584"/>
      <c r="L132" s="584"/>
      <c r="M132" s="591"/>
      <c r="N132" s="664"/>
      <c r="O132" s="664"/>
      <c r="P132" s="664"/>
      <c r="Q132" s="664"/>
      <c r="R132" s="317"/>
    </row>
    <row r="133" spans="1:21" s="668" customFormat="1" ht="31.35" customHeight="1" x14ac:dyDescent="0.2">
      <c r="A133" s="627" t="s">
        <v>922</v>
      </c>
      <c r="B133" s="1010" t="str">
        <f>IF($A133="","",VLOOKUP($A133,Listes!$A$3:$C$220,2,FALSE))</f>
        <v>Terminal Gate In Fee</v>
      </c>
      <c r="C133" s="1010"/>
      <c r="D133" s="1010"/>
      <c r="E133" s="1206" t="s">
        <v>50</v>
      </c>
      <c r="F133" s="1206"/>
      <c r="G133" s="1206"/>
      <c r="H133" s="590"/>
      <c r="I133" s="584"/>
      <c r="J133" s="584"/>
      <c r="K133" s="584"/>
      <c r="L133" s="584"/>
      <c r="M133" s="591"/>
      <c r="N133" s="664"/>
      <c r="O133" s="664"/>
      <c r="P133" s="664"/>
      <c r="Q133" s="664"/>
      <c r="R133" s="317"/>
    </row>
    <row r="134" spans="1:21" s="668" customFormat="1" ht="15.75" customHeight="1" x14ac:dyDescent="0.2">
      <c r="A134" s="627" t="s">
        <v>350</v>
      </c>
      <c r="B134" s="1010" t="str">
        <f>IF($A134="","",VLOOKUP($A134,Listes!$A$3:$C$220,2,FALSE))</f>
        <v>Tri-Axle / Super Chassis Oncarriage Surcharge</v>
      </c>
      <c r="C134" s="1010"/>
      <c r="D134" s="1010"/>
      <c r="E134" s="1206" t="s">
        <v>50</v>
      </c>
      <c r="F134" s="1206"/>
      <c r="G134" s="1206"/>
      <c r="H134" s="590"/>
      <c r="I134" s="584"/>
      <c r="J134" s="584"/>
      <c r="K134" s="584"/>
      <c r="L134" s="584"/>
      <c r="M134" s="591"/>
      <c r="N134" s="664"/>
      <c r="O134" s="664"/>
      <c r="P134" s="664"/>
      <c r="Q134" s="664"/>
      <c r="R134" s="317"/>
    </row>
    <row r="135" spans="1:21" s="668" customFormat="1" ht="16.350000000000001" customHeight="1" x14ac:dyDescent="0.2">
      <c r="A135" s="627" t="s">
        <v>675</v>
      </c>
      <c r="B135" s="1010" t="str">
        <f>IF($A135="","",VLOOKUP($A135,Listes!$A$3:$C$220,2,FALSE))</f>
        <v>Wharfage (Destination)</v>
      </c>
      <c r="C135" s="1010"/>
      <c r="D135" s="1010"/>
      <c r="E135" s="1206" t="s">
        <v>52</v>
      </c>
      <c r="F135" s="1206"/>
      <c r="G135" s="1206"/>
      <c r="H135" s="590"/>
      <c r="I135" s="584"/>
      <c r="J135" s="584"/>
      <c r="K135" s="584"/>
      <c r="L135" s="584"/>
      <c r="M135" s="591"/>
      <c r="N135" s="664"/>
      <c r="O135" s="664"/>
      <c r="P135" s="664"/>
      <c r="Q135" s="664"/>
      <c r="R135" s="317"/>
    </row>
    <row r="136" spans="1:21" s="668" customFormat="1" ht="13.5" thickBot="1" x14ac:dyDescent="0.25">
      <c r="A136" s="629" t="s">
        <v>792</v>
      </c>
      <c r="B136" s="1013" t="str">
        <f>IF($A136="","",VLOOKUP($A136,Listes!$A$3:$C$220,2,FALSE))</f>
        <v>Scanning by Customs, incl other examination charges</v>
      </c>
      <c r="C136" s="1013"/>
      <c r="D136" s="1013"/>
      <c r="E136" s="1210" t="s">
        <v>50</v>
      </c>
      <c r="F136" s="1210"/>
      <c r="G136" s="1210"/>
      <c r="H136" s="593"/>
      <c r="I136" s="594"/>
      <c r="J136" s="594"/>
      <c r="K136" s="594"/>
      <c r="L136" s="594"/>
      <c r="M136" s="595"/>
      <c r="N136" s="664"/>
      <c r="O136" s="664"/>
      <c r="P136" s="664"/>
      <c r="Q136" s="664"/>
      <c r="R136" s="317"/>
    </row>
    <row r="137" spans="1:21" ht="13.5" thickBot="1" x14ac:dyDescent="0.25">
      <c r="A137" s="1041" t="s">
        <v>208</v>
      </c>
      <c r="B137" s="1042"/>
      <c r="C137" s="1042"/>
      <c r="D137" s="1042"/>
      <c r="E137" s="1042"/>
      <c r="F137" s="1042"/>
      <c r="G137" s="1042"/>
      <c r="H137" s="1042"/>
      <c r="I137" s="1043"/>
      <c r="K137" s="307"/>
      <c r="L137" s="667"/>
      <c r="M137" s="667"/>
      <c r="N137" s="667"/>
      <c r="O137" s="667"/>
      <c r="P137" s="667"/>
      <c r="Q137" s="307"/>
    </row>
    <row r="138" spans="1:21" ht="13.5" thickBot="1" x14ac:dyDescent="0.25">
      <c r="A138" s="1044" t="s">
        <v>541</v>
      </c>
      <c r="B138" s="1045"/>
      <c r="C138" s="1045"/>
      <c r="D138" s="1045"/>
      <c r="E138" s="1045"/>
      <c r="F138" s="1045"/>
      <c r="G138" s="1045"/>
      <c r="H138" s="1045"/>
      <c r="I138" s="1046"/>
      <c r="K138" s="667"/>
      <c r="L138" s="667"/>
      <c r="M138" s="667"/>
      <c r="N138" s="667"/>
      <c r="O138" s="307"/>
    </row>
    <row r="139" spans="1:21" ht="13.5" thickBot="1" x14ac:dyDescent="0.25">
      <c r="A139" s="640"/>
      <c r="B139" s="640"/>
      <c r="C139" s="697"/>
      <c r="D139" s="638"/>
      <c r="E139" s="639"/>
      <c r="F139" s="639"/>
      <c r="G139" s="639"/>
      <c r="H139" s="639"/>
      <c r="I139" s="639"/>
      <c r="J139" s="638"/>
      <c r="L139" s="307"/>
      <c r="M139" s="667"/>
      <c r="N139" s="667"/>
      <c r="O139" s="667"/>
      <c r="P139" s="667"/>
      <c r="Q139" s="667"/>
      <c r="R139" s="307"/>
    </row>
    <row r="140" spans="1:21" ht="15.6" customHeight="1" x14ac:dyDescent="0.2">
      <c r="A140" s="1047" t="s">
        <v>476</v>
      </c>
      <c r="B140" s="1048"/>
      <c r="C140" s="1048"/>
      <c r="D140" s="1048"/>
      <c r="E140" s="994" t="s">
        <v>276</v>
      </c>
      <c r="F140" s="994">
        <v>20</v>
      </c>
      <c r="G140" s="994">
        <v>40</v>
      </c>
      <c r="H140" s="994" t="s">
        <v>19</v>
      </c>
      <c r="I140" s="994" t="s">
        <v>20</v>
      </c>
      <c r="J140" s="1050" t="s">
        <v>283</v>
      </c>
      <c r="K140" s="1050" t="s">
        <v>33</v>
      </c>
      <c r="L140" s="1051" t="s">
        <v>209</v>
      </c>
      <c r="M140" s="638"/>
      <c r="N140" s="667"/>
      <c r="O140" s="667"/>
      <c r="P140" s="667"/>
      <c r="Q140" s="667"/>
      <c r="R140" s="667"/>
      <c r="S140" s="667"/>
      <c r="T140" s="667"/>
      <c r="U140" s="667"/>
    </row>
    <row r="141" spans="1:21" x14ac:dyDescent="0.2">
      <c r="A141" s="698" t="s">
        <v>210</v>
      </c>
      <c r="B141" s="699" t="s">
        <v>11</v>
      </c>
      <c r="C141" s="699" t="s">
        <v>12</v>
      </c>
      <c r="D141" s="699" t="s">
        <v>211</v>
      </c>
      <c r="E141" s="1049"/>
      <c r="F141" s="1049"/>
      <c r="G141" s="1049"/>
      <c r="H141" s="1049"/>
      <c r="I141" s="1049"/>
      <c r="J141" s="1049"/>
      <c r="K141" s="1049"/>
      <c r="L141" s="1052"/>
      <c r="M141" s="638"/>
      <c r="N141" s="667"/>
      <c r="O141" s="667"/>
      <c r="P141" s="667"/>
      <c r="Q141" s="667"/>
      <c r="R141" s="667"/>
      <c r="S141" s="667"/>
      <c r="T141" s="667"/>
      <c r="U141" s="667"/>
    </row>
    <row r="142" spans="1:21" s="668" customFormat="1" x14ac:dyDescent="0.2">
      <c r="A142" s="579"/>
      <c r="B142" s="580"/>
      <c r="C142" s="580"/>
      <c r="D142" s="580"/>
      <c r="E142" s="580"/>
      <c r="F142" s="581"/>
      <c r="G142" s="581"/>
      <c r="H142" s="581"/>
      <c r="I142" s="581"/>
      <c r="J142" s="580"/>
      <c r="K142" s="582"/>
      <c r="L142" s="583"/>
      <c r="M142" s="700"/>
      <c r="N142" s="664"/>
      <c r="O142" s="664"/>
      <c r="P142" s="664"/>
      <c r="Q142" s="664"/>
      <c r="R142" s="664"/>
      <c r="S142" s="664"/>
      <c r="T142" s="664"/>
      <c r="U142" s="664"/>
    </row>
    <row r="143" spans="1:21" s="668" customFormat="1" x14ac:dyDescent="0.2">
      <c r="A143" s="579"/>
      <c r="B143" s="580"/>
      <c r="C143" s="580"/>
      <c r="D143" s="580"/>
      <c r="E143" s="580"/>
      <c r="F143" s="320"/>
      <c r="G143" s="320"/>
      <c r="H143" s="320"/>
      <c r="I143" s="320"/>
      <c r="J143" s="580"/>
      <c r="K143" s="582"/>
      <c r="L143" s="583"/>
      <c r="M143" s="664"/>
      <c r="N143" s="664"/>
      <c r="O143" s="664"/>
      <c r="P143" s="664"/>
      <c r="Q143" s="664"/>
      <c r="R143" s="664"/>
      <c r="S143" s="664"/>
      <c r="T143" s="664"/>
      <c r="U143" s="664"/>
    </row>
    <row r="144" spans="1:21" s="668" customFormat="1" x14ac:dyDescent="0.2">
      <c r="A144" s="579"/>
      <c r="B144" s="580"/>
      <c r="C144" s="580"/>
      <c r="D144" s="580"/>
      <c r="E144" s="580"/>
      <c r="F144" s="320"/>
      <c r="G144" s="320"/>
      <c r="H144" s="320"/>
      <c r="I144" s="320"/>
      <c r="J144" s="580"/>
      <c r="K144" s="582"/>
      <c r="L144" s="583"/>
      <c r="M144" s="664"/>
      <c r="N144" s="664"/>
      <c r="O144" s="664"/>
      <c r="P144" s="664"/>
      <c r="Q144" s="664"/>
      <c r="R144" s="664"/>
      <c r="S144" s="664"/>
      <c r="T144" s="664"/>
      <c r="U144" s="664"/>
    </row>
    <row r="145" spans="1:23" s="668" customFormat="1" ht="13.5" thickBot="1" x14ac:dyDescent="0.25">
      <c r="A145" s="701"/>
      <c r="B145" s="625"/>
      <c r="C145" s="625"/>
      <c r="D145" s="625"/>
      <c r="E145" s="625"/>
      <c r="F145" s="324"/>
      <c r="G145" s="324"/>
      <c r="H145" s="324"/>
      <c r="I145" s="324"/>
      <c r="J145" s="625"/>
      <c r="K145" s="645"/>
      <c r="L145" s="702"/>
      <c r="M145" s="664"/>
      <c r="N145" s="664"/>
      <c r="O145" s="664"/>
      <c r="P145" s="664"/>
      <c r="Q145" s="664"/>
      <c r="R145" s="664"/>
      <c r="S145" s="664"/>
      <c r="T145" s="664"/>
      <c r="U145" s="664"/>
    </row>
    <row r="146" spans="1:23" s="668" customFormat="1" x14ac:dyDescent="0.2">
      <c r="A146" s="696"/>
      <c r="B146" s="696"/>
      <c r="C146" s="696"/>
      <c r="D146" s="696"/>
      <c r="E146" s="696"/>
      <c r="F146" s="696"/>
      <c r="G146" s="696"/>
      <c r="H146" s="696"/>
      <c r="I146" s="696"/>
      <c r="J146" s="696"/>
      <c r="K146" s="696"/>
      <c r="L146" s="703"/>
      <c r="M146" s="664"/>
      <c r="N146" s="664"/>
      <c r="O146" s="664"/>
      <c r="P146" s="664"/>
      <c r="Q146" s="664"/>
      <c r="R146" s="664"/>
      <c r="S146" s="664"/>
      <c r="T146" s="664"/>
      <c r="U146" s="664"/>
    </row>
    <row r="147" spans="1:23" ht="15.6" customHeight="1" x14ac:dyDescent="0.2">
      <c r="A147" s="1053" t="s">
        <v>540</v>
      </c>
      <c r="B147" s="1053"/>
      <c r="C147" s="1053"/>
      <c r="D147" s="1053"/>
      <c r="E147" s="1053" t="s">
        <v>276</v>
      </c>
      <c r="F147" s="1053">
        <v>20</v>
      </c>
      <c r="G147" s="1053">
        <v>40</v>
      </c>
      <c r="H147" s="1053" t="s">
        <v>19</v>
      </c>
      <c r="I147" s="1053" t="s">
        <v>20</v>
      </c>
      <c r="J147" s="1054" t="s">
        <v>283</v>
      </c>
      <c r="K147" s="1054" t="s">
        <v>33</v>
      </c>
      <c r="L147" s="1053" t="s">
        <v>209</v>
      </c>
      <c r="M147" s="1053" t="s">
        <v>23</v>
      </c>
      <c r="O147" s="307"/>
      <c r="P147" s="667"/>
      <c r="Q147" s="667"/>
      <c r="R147" s="667"/>
      <c r="S147" s="667"/>
      <c r="T147" s="667"/>
      <c r="U147" s="667"/>
      <c r="V147" s="667"/>
      <c r="W147" s="667"/>
    </row>
    <row r="148" spans="1:23" x14ac:dyDescent="0.2">
      <c r="A148" s="530" t="s">
        <v>210</v>
      </c>
      <c r="B148" s="530" t="s">
        <v>11</v>
      </c>
      <c r="C148" s="530" t="s">
        <v>12</v>
      </c>
      <c r="D148" s="530" t="s">
        <v>211</v>
      </c>
      <c r="E148" s="1053"/>
      <c r="F148" s="1053"/>
      <c r="G148" s="1053"/>
      <c r="H148" s="1053"/>
      <c r="I148" s="1053"/>
      <c r="J148" s="1053"/>
      <c r="K148" s="1053"/>
      <c r="L148" s="1053"/>
      <c r="M148" s="1053"/>
      <c r="O148" s="307"/>
      <c r="P148" s="667"/>
      <c r="Q148" s="667"/>
      <c r="R148" s="667"/>
      <c r="S148" s="667"/>
      <c r="T148" s="667"/>
      <c r="U148" s="667"/>
      <c r="V148" s="667"/>
      <c r="W148" s="667"/>
    </row>
    <row r="149" spans="1:23" s="668" customFormat="1" x14ac:dyDescent="0.2">
      <c r="A149" s="46"/>
      <c r="B149" s="46"/>
      <c r="C149" s="46"/>
      <c r="D149" s="46"/>
      <c r="E149" s="46"/>
      <c r="F149" s="341"/>
      <c r="G149" s="341"/>
      <c r="H149" s="341"/>
      <c r="I149" s="341"/>
      <c r="J149" s="46"/>
      <c r="K149" s="342"/>
      <c r="L149" s="47"/>
      <c r="M149" s="47"/>
      <c r="O149" s="317"/>
      <c r="P149" s="664"/>
      <c r="Q149" s="664"/>
      <c r="R149" s="664"/>
      <c r="S149" s="664"/>
      <c r="T149" s="664"/>
      <c r="U149" s="664"/>
      <c r="V149" s="664"/>
      <c r="W149" s="664"/>
    </row>
    <row r="150" spans="1:23" s="668" customFormat="1" x14ac:dyDescent="0.2">
      <c r="A150" s="46"/>
      <c r="B150" s="46"/>
      <c r="C150" s="46"/>
      <c r="D150" s="46"/>
      <c r="E150" s="46"/>
      <c r="F150" s="341"/>
      <c r="G150" s="341"/>
      <c r="H150" s="341"/>
      <c r="I150" s="341"/>
      <c r="J150" s="46"/>
      <c r="K150" s="342"/>
      <c r="L150" s="47"/>
      <c r="M150" s="47"/>
      <c r="O150" s="317"/>
      <c r="P150" s="664"/>
      <c r="Q150" s="664"/>
      <c r="R150" s="664"/>
      <c r="S150" s="664"/>
      <c r="T150" s="664"/>
      <c r="U150" s="664"/>
      <c r="V150" s="664"/>
      <c r="W150" s="664"/>
    </row>
    <row r="151" spans="1:23" s="668" customFormat="1" x14ac:dyDescent="0.2">
      <c r="A151" s="46"/>
      <c r="B151" s="46"/>
      <c r="C151" s="46"/>
      <c r="D151" s="46"/>
      <c r="E151" s="46"/>
      <c r="F151" s="341"/>
      <c r="G151" s="341"/>
      <c r="H151" s="341"/>
      <c r="I151" s="341"/>
      <c r="J151" s="46"/>
      <c r="K151" s="342"/>
      <c r="L151" s="47"/>
      <c r="M151" s="47"/>
      <c r="O151" s="317"/>
      <c r="P151" s="664"/>
      <c r="Q151" s="664"/>
      <c r="R151" s="664"/>
      <c r="S151" s="664"/>
      <c r="T151" s="664"/>
      <c r="U151" s="664"/>
      <c r="V151" s="664"/>
      <c r="W151" s="664"/>
    </row>
    <row r="152" spans="1:23" s="668" customFormat="1" x14ac:dyDescent="0.2">
      <c r="A152" s="46"/>
      <c r="B152" s="46"/>
      <c r="C152" s="46"/>
      <c r="D152" s="46"/>
      <c r="E152" s="46"/>
      <c r="F152" s="341"/>
      <c r="G152" s="341"/>
      <c r="H152" s="341"/>
      <c r="I152" s="341"/>
      <c r="J152" s="46"/>
      <c r="K152" s="342"/>
      <c r="L152" s="47"/>
      <c r="M152" s="47"/>
      <c r="N152" s="664"/>
      <c r="O152" s="317"/>
      <c r="P152" s="664"/>
      <c r="Q152" s="664"/>
      <c r="R152" s="664"/>
      <c r="S152" s="664"/>
      <c r="T152" s="664"/>
      <c r="U152" s="664"/>
      <c r="V152" s="664"/>
      <c r="W152" s="664"/>
    </row>
    <row r="153" spans="1:23" x14ac:dyDescent="0.2">
      <c r="F153" s="639"/>
      <c r="G153" s="635"/>
      <c r="H153" s="659"/>
      <c r="I153" s="659"/>
      <c r="J153" s="667"/>
      <c r="K153" s="307"/>
      <c r="L153" s="667"/>
      <c r="M153" s="667"/>
      <c r="N153" s="667"/>
      <c r="O153" s="667"/>
      <c r="P153" s="667"/>
      <c r="Q153" s="667"/>
    </row>
    <row r="154" spans="1:23" ht="13.5" thickBot="1" x14ac:dyDescent="0.25">
      <c r="A154" s="694"/>
      <c r="B154" s="343"/>
      <c r="C154" s="344"/>
      <c r="D154" s="344"/>
      <c r="J154" s="639"/>
      <c r="K154" s="307"/>
      <c r="L154" s="667"/>
      <c r="M154" s="667"/>
      <c r="N154" s="667"/>
      <c r="O154" s="667"/>
      <c r="P154" s="667"/>
      <c r="Q154" s="667"/>
      <c r="R154" s="667"/>
      <c r="S154" s="307"/>
      <c r="T154" s="307"/>
      <c r="U154" s="307"/>
    </row>
    <row r="155" spans="1:23" ht="13.5" thickBot="1" x14ac:dyDescent="0.25">
      <c r="A155" s="1001" t="s">
        <v>212</v>
      </c>
      <c r="B155" s="1014"/>
      <c r="C155" s="1014"/>
      <c r="D155" s="1014"/>
      <c r="E155" s="1015"/>
      <c r="J155" s="639"/>
      <c r="K155" s="307"/>
      <c r="L155" s="667"/>
      <c r="M155" s="667"/>
      <c r="N155" s="667"/>
      <c r="O155" s="667"/>
      <c r="P155" s="667"/>
      <c r="Q155" s="667"/>
      <c r="R155" s="667"/>
      <c r="S155" s="307"/>
      <c r="T155" s="307"/>
      <c r="U155" s="307"/>
    </row>
    <row r="156" spans="1:23" ht="13.5" thickBot="1" x14ac:dyDescent="0.25">
      <c r="A156" s="697"/>
      <c r="F156" s="639"/>
      <c r="G156" s="635"/>
      <c r="H156" s="638"/>
      <c r="I156" s="639"/>
      <c r="J156" s="639"/>
      <c r="K156" s="307"/>
      <c r="L156" s="667"/>
      <c r="M156" s="667"/>
      <c r="N156" s="667"/>
      <c r="O156" s="667"/>
      <c r="P156" s="667"/>
      <c r="Q156" s="667"/>
      <c r="R156" s="667"/>
      <c r="S156" s="307"/>
      <c r="T156" s="307"/>
      <c r="U156" s="307"/>
    </row>
    <row r="157" spans="1:23" ht="13.5" thickBot="1" x14ac:dyDescent="0.25">
      <c r="A157" s="1060" t="s">
        <v>213</v>
      </c>
      <c r="B157" s="1061"/>
      <c r="C157" s="1061"/>
      <c r="D157" s="1061"/>
      <c r="E157" s="1061"/>
      <c r="F157" s="1062"/>
      <c r="G157" s="635"/>
      <c r="H157" s="638"/>
      <c r="I157" s="639"/>
      <c r="J157" s="639"/>
      <c r="K157" s="307"/>
      <c r="L157" s="667"/>
      <c r="M157" s="667"/>
      <c r="N157" s="667"/>
      <c r="O157" s="667"/>
      <c r="P157" s="667"/>
      <c r="Q157" s="667"/>
      <c r="R157" s="667"/>
      <c r="S157" s="307"/>
      <c r="T157" s="307"/>
      <c r="U157" s="307"/>
    </row>
    <row r="158" spans="1:23" ht="16.5" customHeight="1" x14ac:dyDescent="0.2">
      <c r="A158" s="946" t="s">
        <v>214</v>
      </c>
      <c r="B158" s="1063"/>
      <c r="C158" s="1063"/>
      <c r="D158" s="1063"/>
      <c r="E158" s="1063"/>
      <c r="F158" s="947"/>
      <c r="G158" s="635"/>
      <c r="H158" s="704"/>
      <c r="I158" s="639"/>
      <c r="J158" s="639"/>
      <c r="K158" s="307"/>
      <c r="L158" s="667"/>
      <c r="M158" s="667"/>
      <c r="N158" s="667"/>
      <c r="O158" s="667"/>
      <c r="P158" s="667"/>
      <c r="Q158" s="667"/>
      <c r="R158" s="667"/>
      <c r="S158" s="307"/>
      <c r="T158" s="307"/>
      <c r="U158" s="307"/>
    </row>
    <row r="159" spans="1:23" ht="13.5" thickBot="1" x14ac:dyDescent="0.25">
      <c r="A159" s="1055" t="s">
        <v>215</v>
      </c>
      <c r="B159" s="1045"/>
      <c r="C159" s="1045"/>
      <c r="D159" s="1045"/>
      <c r="E159" s="1045"/>
      <c r="F159" s="1046"/>
    </row>
    <row r="160" spans="1:23" x14ac:dyDescent="0.2">
      <c r="A160" s="725" t="s">
        <v>216</v>
      </c>
      <c r="B160" s="643" t="s">
        <v>217</v>
      </c>
      <c r="C160" s="644" t="s">
        <v>218</v>
      </c>
      <c r="D160" s="706" t="s">
        <v>219</v>
      </c>
      <c r="E160" s="667"/>
      <c r="H160" s="635"/>
      <c r="I160" s="635"/>
    </row>
    <row r="161" spans="1:21" s="668" customFormat="1" x14ac:dyDescent="0.2">
      <c r="A161" s="707"/>
      <c r="B161" s="577" t="s">
        <v>329</v>
      </c>
      <c r="C161" s="578" t="s">
        <v>400</v>
      </c>
      <c r="D161" s="494">
        <v>1</v>
      </c>
      <c r="E161" s="664"/>
      <c r="F161" s="664"/>
      <c r="G161" s="664"/>
    </row>
    <row r="162" spans="1:21" s="668" customFormat="1" x14ac:dyDescent="0.2">
      <c r="A162" s="707"/>
      <c r="B162" s="577" t="s">
        <v>329</v>
      </c>
      <c r="C162" s="578" t="s">
        <v>401</v>
      </c>
      <c r="D162" s="494">
        <v>1.2</v>
      </c>
      <c r="E162" s="664"/>
      <c r="F162" s="664"/>
      <c r="G162" s="664"/>
    </row>
    <row r="163" spans="1:21" s="668" customFormat="1" ht="13.5" thickBot="1" x14ac:dyDescent="0.25">
      <c r="A163" s="708"/>
      <c r="B163" s="575"/>
      <c r="C163" s="576"/>
      <c r="D163" s="251"/>
      <c r="E163" s="664"/>
      <c r="F163" s="664"/>
      <c r="G163" s="664"/>
    </row>
    <row r="164" spans="1:21" ht="13.5" thickBot="1" x14ac:dyDescent="0.25"/>
    <row r="165" spans="1:21" ht="13.5" thickBot="1" x14ac:dyDescent="0.25">
      <c r="A165" s="1001" t="s">
        <v>220</v>
      </c>
      <c r="B165" s="1014"/>
      <c r="C165" s="1014"/>
      <c r="D165" s="1014"/>
      <c r="E165" s="1014"/>
      <c r="F165" s="1014"/>
      <c r="G165" s="1014"/>
      <c r="H165" s="1014"/>
      <c r="I165" s="1015"/>
      <c r="K165" s="307"/>
      <c r="L165" s="667"/>
      <c r="M165" s="667"/>
      <c r="N165" s="667"/>
      <c r="O165" s="667"/>
      <c r="P165" s="667"/>
      <c r="Q165" s="667"/>
      <c r="R165" s="667"/>
      <c r="S165" s="307"/>
      <c r="T165" s="307"/>
      <c r="U165" s="307"/>
    </row>
    <row r="166" spans="1:21" x14ac:dyDescent="0.2">
      <c r="A166" s="709" t="s">
        <v>221</v>
      </c>
      <c r="B166" s="345"/>
      <c r="C166" s="653"/>
      <c r="D166" s="653"/>
      <c r="E166" s="653"/>
      <c r="F166" s="653"/>
      <c r="G166" s="679"/>
      <c r="H166" s="653"/>
      <c r="I166" s="710"/>
      <c r="J166" s="639"/>
      <c r="K166" s="307"/>
      <c r="L166" s="667"/>
      <c r="M166" s="667"/>
      <c r="N166" s="667"/>
      <c r="O166" s="667"/>
      <c r="P166" s="667"/>
      <c r="Q166" s="667"/>
      <c r="R166" s="667"/>
      <c r="S166" s="307"/>
      <c r="T166" s="307"/>
      <c r="U166" s="307"/>
    </row>
    <row r="167" spans="1:21" s="668" customFormat="1" ht="116.25" customHeight="1" x14ac:dyDescent="0.2">
      <c r="A167" s="624"/>
      <c r="B167" s="1207"/>
      <c r="C167" s="1208"/>
      <c r="D167" s="1208"/>
      <c r="E167" s="1208"/>
      <c r="F167" s="1208"/>
      <c r="G167" s="1208"/>
      <c r="H167" s="1208"/>
      <c r="I167" s="1209"/>
    </row>
    <row r="168" spans="1:21" s="668" customFormat="1" x14ac:dyDescent="0.2">
      <c r="A168" s="624"/>
      <c r="B168" s="1059"/>
      <c r="C168" s="971"/>
      <c r="D168" s="971"/>
      <c r="E168" s="971"/>
      <c r="F168" s="971"/>
      <c r="G168" s="971"/>
      <c r="H168" s="971"/>
      <c r="I168" s="972"/>
    </row>
    <row r="169" spans="1:21" s="668" customFormat="1" x14ac:dyDescent="0.2">
      <c r="A169" s="624"/>
      <c r="B169" s="1059"/>
      <c r="C169" s="971"/>
      <c r="D169" s="971"/>
      <c r="E169" s="971"/>
      <c r="F169" s="971"/>
      <c r="G169" s="971"/>
      <c r="H169" s="971"/>
      <c r="I169" s="972"/>
    </row>
    <row r="170" spans="1:21" s="668" customFormat="1" x14ac:dyDescent="0.2">
      <c r="A170" s="624"/>
      <c r="B170" s="1059"/>
      <c r="C170" s="971"/>
      <c r="D170" s="971"/>
      <c r="E170" s="971"/>
      <c r="F170" s="971"/>
      <c r="G170" s="971"/>
      <c r="H170" s="971"/>
      <c r="I170" s="972"/>
    </row>
    <row r="171" spans="1:21" s="668" customFormat="1" x14ac:dyDescent="0.2">
      <c r="A171" s="624"/>
      <c r="B171" s="1059"/>
      <c r="C171" s="971"/>
      <c r="D171" s="971"/>
      <c r="E171" s="971"/>
      <c r="F171" s="971"/>
      <c r="G171" s="971"/>
      <c r="H171" s="971"/>
      <c r="I171" s="972"/>
    </row>
    <row r="172" spans="1:21" s="668" customFormat="1" x14ac:dyDescent="0.2">
      <c r="A172" s="624"/>
      <c r="B172" s="1059"/>
      <c r="C172" s="971"/>
      <c r="D172" s="971"/>
      <c r="E172" s="971"/>
      <c r="F172" s="971"/>
      <c r="G172" s="971"/>
      <c r="H172" s="971"/>
      <c r="I172" s="972"/>
    </row>
    <row r="173" spans="1:21" s="668" customFormat="1" x14ac:dyDescent="0.2">
      <c r="A173" s="624"/>
      <c r="B173" s="1059"/>
      <c r="C173" s="971"/>
      <c r="D173" s="971"/>
      <c r="E173" s="971"/>
      <c r="F173" s="971"/>
      <c r="G173" s="971"/>
      <c r="H173" s="971"/>
      <c r="I173" s="972"/>
    </row>
    <row r="174" spans="1:21" s="668" customFormat="1" x14ac:dyDescent="0.2">
      <c r="A174" s="624"/>
      <c r="B174" s="1059"/>
      <c r="C174" s="971"/>
      <c r="D174" s="971"/>
      <c r="E174" s="971"/>
      <c r="F174" s="971"/>
      <c r="G174" s="971"/>
      <c r="H174" s="971"/>
      <c r="I174" s="972"/>
    </row>
    <row r="175" spans="1:21" s="668" customFormat="1" x14ac:dyDescent="0.2">
      <c r="A175" s="624"/>
      <c r="B175" s="1059"/>
      <c r="C175" s="971"/>
      <c r="D175" s="971"/>
      <c r="E175" s="971"/>
      <c r="F175" s="971"/>
      <c r="G175" s="971"/>
      <c r="H175" s="971"/>
      <c r="I175" s="972"/>
    </row>
    <row r="176" spans="1:21" s="668" customFormat="1" x14ac:dyDescent="0.2">
      <c r="A176" s="624"/>
      <c r="B176" s="1059"/>
      <c r="C176" s="971"/>
      <c r="D176" s="971"/>
      <c r="E176" s="971"/>
      <c r="F176" s="971"/>
      <c r="G176" s="971"/>
      <c r="H176" s="971"/>
      <c r="I176" s="972"/>
    </row>
    <row r="177" spans="1:14" s="668" customFormat="1" x14ac:dyDescent="0.2">
      <c r="A177" s="624"/>
      <c r="B177" s="1059"/>
      <c r="C177" s="971"/>
      <c r="D177" s="971"/>
      <c r="E177" s="971"/>
      <c r="F177" s="971"/>
      <c r="G177" s="971"/>
      <c r="H177" s="971"/>
      <c r="I177" s="972"/>
    </row>
    <row r="178" spans="1:14" s="668" customFormat="1" x14ac:dyDescent="0.2">
      <c r="A178" s="624"/>
      <c r="B178" s="1059"/>
      <c r="C178" s="971"/>
      <c r="D178" s="971"/>
      <c r="E178" s="971"/>
      <c r="F178" s="971"/>
      <c r="G178" s="971"/>
      <c r="H178" s="971"/>
      <c r="I178" s="972"/>
    </row>
    <row r="179" spans="1:14" s="668" customFormat="1" x14ac:dyDescent="0.2">
      <c r="A179" s="624"/>
      <c r="B179" s="1059"/>
      <c r="C179" s="971"/>
      <c r="D179" s="971"/>
      <c r="E179" s="971"/>
      <c r="F179" s="971"/>
      <c r="G179" s="971"/>
      <c r="H179" s="971"/>
      <c r="I179" s="972"/>
    </row>
    <row r="180" spans="1:14" s="668" customFormat="1" ht="13.5" thickBot="1" x14ac:dyDescent="0.25">
      <c r="A180" s="711"/>
      <c r="B180" s="1064"/>
      <c r="C180" s="1065"/>
      <c r="D180" s="1065"/>
      <c r="E180" s="1065"/>
      <c r="F180" s="1065"/>
      <c r="G180" s="1065"/>
      <c r="H180" s="1065"/>
      <c r="I180" s="1066"/>
    </row>
    <row r="182" spans="1:14" s="668" customFormat="1" x14ac:dyDescent="0.2">
      <c r="F182" s="664"/>
      <c r="G182" s="664"/>
      <c r="H182" s="664"/>
      <c r="I182" s="664"/>
    </row>
    <row r="183" spans="1:14" s="668" customFormat="1" ht="13.5" thickBot="1" x14ac:dyDescent="0.25">
      <c r="F183" s="664"/>
      <c r="G183" s="664"/>
      <c r="H183" s="664"/>
      <c r="I183" s="664"/>
    </row>
    <row r="184" spans="1:14" s="668" customFormat="1" ht="13.5" thickBot="1" x14ac:dyDescent="0.25">
      <c r="A184" s="1060" t="s">
        <v>3</v>
      </c>
      <c r="B184" s="1067"/>
      <c r="F184" s="664"/>
      <c r="G184" s="664"/>
      <c r="H184" s="664"/>
      <c r="I184" s="664"/>
    </row>
    <row r="185" spans="1:14" s="713" customFormat="1" ht="13.5" thickBot="1" x14ac:dyDescent="0.25">
      <c r="A185" s="712"/>
      <c r="B185" s="712"/>
      <c r="F185" s="714"/>
      <c r="G185" s="714"/>
      <c r="H185" s="714"/>
      <c r="I185" s="714"/>
    </row>
    <row r="186" spans="1:14" s="668" customFormat="1" ht="15.75" customHeight="1" thickBot="1" x14ac:dyDescent="0.25">
      <c r="A186" s="1004" t="s">
        <v>2</v>
      </c>
      <c r="B186" s="1005"/>
      <c r="C186" s="1005"/>
      <c r="D186" s="1005"/>
      <c r="E186" s="1005"/>
      <c r="F186" s="1005"/>
      <c r="G186" s="1006"/>
      <c r="H186" s="664"/>
      <c r="I186" s="664"/>
    </row>
    <row r="187" spans="1:14" s="713" customFormat="1" ht="15.75" customHeight="1" thickBot="1" x14ac:dyDescent="0.25">
      <c r="A187" s="712"/>
      <c r="B187" s="712"/>
      <c r="C187" s="712"/>
      <c r="D187" s="712"/>
      <c r="E187" s="712"/>
      <c r="F187" s="712"/>
      <c r="G187" s="712"/>
      <c r="H187" s="714"/>
      <c r="I187" s="714"/>
    </row>
    <row r="188" spans="1:14" s="668" customFormat="1" ht="15.75" customHeight="1" thickBot="1" x14ac:dyDescent="0.25">
      <c r="A188" s="1068" t="s">
        <v>1</v>
      </c>
      <c r="B188" s="1069"/>
      <c r="C188" s="1069"/>
      <c r="D188" s="1069"/>
      <c r="E188" s="1070"/>
      <c r="F188" s="715"/>
      <c r="G188" s="715"/>
      <c r="H188" s="664"/>
      <c r="I188" s="664"/>
    </row>
    <row r="189" spans="1:14" s="668" customFormat="1" x14ac:dyDescent="0.2">
      <c r="A189" s="1071" t="s">
        <v>568</v>
      </c>
      <c r="B189" s="1073" t="s">
        <v>1739</v>
      </c>
      <c r="C189" s="1037" t="s">
        <v>0</v>
      </c>
      <c r="D189" s="1037" t="s">
        <v>551</v>
      </c>
      <c r="E189" s="1073" t="s">
        <v>1740</v>
      </c>
      <c r="F189" s="1037" t="s">
        <v>416</v>
      </c>
      <c r="G189" s="1037" t="s">
        <v>403</v>
      </c>
      <c r="H189" s="1037" t="s">
        <v>569</v>
      </c>
      <c r="I189" s="1037" t="s">
        <v>11</v>
      </c>
      <c r="J189" s="1037" t="s">
        <v>12</v>
      </c>
      <c r="K189" s="1037" t="s">
        <v>13</v>
      </c>
      <c r="L189" s="1037" t="s">
        <v>428</v>
      </c>
      <c r="M189" s="1037" t="s">
        <v>552</v>
      </c>
      <c r="N189" s="1022"/>
    </row>
    <row r="190" spans="1:14" s="668" customFormat="1" ht="32.25" customHeight="1" thickBot="1" x14ac:dyDescent="0.25">
      <c r="A190" s="1072"/>
      <c r="B190" s="1074"/>
      <c r="C190" s="1075"/>
      <c r="D190" s="1075"/>
      <c r="E190" s="1074"/>
      <c r="F190" s="1075"/>
      <c r="G190" s="1075"/>
      <c r="H190" s="1075"/>
      <c r="I190" s="1075"/>
      <c r="J190" s="1075"/>
      <c r="K190" s="1075"/>
      <c r="L190" s="1075"/>
      <c r="M190" s="1075"/>
      <c r="N190" s="1083"/>
    </row>
    <row r="191" spans="1:14" s="668" customFormat="1" x14ac:dyDescent="0.2">
      <c r="A191" s="568"/>
      <c r="B191" s="569"/>
      <c r="C191" s="570"/>
      <c r="D191" s="569"/>
      <c r="E191" s="569"/>
      <c r="F191" s="569"/>
      <c r="G191" s="569"/>
      <c r="H191" s="569"/>
      <c r="I191" s="569"/>
      <c r="J191" s="569"/>
      <c r="K191" s="569"/>
      <c r="L191" s="572"/>
      <c r="M191" s="1077"/>
      <c r="N191" s="1078"/>
    </row>
    <row r="192" spans="1:14" s="668" customFormat="1" x14ac:dyDescent="0.2">
      <c r="A192" s="603"/>
      <c r="B192" s="604"/>
      <c r="C192" s="580"/>
      <c r="D192" s="604"/>
      <c r="E192" s="604"/>
      <c r="F192" s="604"/>
      <c r="G192" s="604"/>
      <c r="H192" s="604"/>
      <c r="I192" s="604"/>
      <c r="J192" s="604"/>
      <c r="K192" s="604"/>
      <c r="L192" s="716"/>
      <c r="M192" s="1079"/>
      <c r="N192" s="1080"/>
    </row>
    <row r="193" spans="1:23" s="668" customFormat="1" x14ac:dyDescent="0.2">
      <c r="A193" s="603"/>
      <c r="B193" s="604"/>
      <c r="C193" s="580"/>
      <c r="D193" s="604"/>
      <c r="E193" s="604"/>
      <c r="F193" s="604"/>
      <c r="G193" s="604"/>
      <c r="H193" s="604"/>
      <c r="I193" s="604"/>
      <c r="J193" s="604"/>
      <c r="K193" s="604"/>
      <c r="L193" s="716"/>
      <c r="M193" s="1079"/>
      <c r="N193" s="1080"/>
    </row>
    <row r="194" spans="1:23" s="668" customFormat="1" x14ac:dyDescent="0.2">
      <c r="A194" s="603"/>
      <c r="B194" s="604"/>
      <c r="C194" s="580"/>
      <c r="D194" s="604"/>
      <c r="E194" s="604"/>
      <c r="F194" s="604"/>
      <c r="G194" s="604"/>
      <c r="H194" s="604"/>
      <c r="I194" s="604"/>
      <c r="J194" s="604"/>
      <c r="K194" s="604"/>
      <c r="L194" s="716"/>
      <c r="M194" s="1079"/>
      <c r="N194" s="1080"/>
    </row>
    <row r="195" spans="1:23" s="668" customFormat="1" x14ac:dyDescent="0.2">
      <c r="A195" s="603"/>
      <c r="B195" s="604"/>
      <c r="C195" s="580"/>
      <c r="D195" s="604"/>
      <c r="E195" s="604"/>
      <c r="F195" s="604"/>
      <c r="G195" s="604"/>
      <c r="H195" s="604"/>
      <c r="I195" s="604"/>
      <c r="J195" s="604"/>
      <c r="K195" s="604"/>
      <c r="L195" s="716"/>
      <c r="M195" s="1079"/>
      <c r="N195" s="1080"/>
    </row>
    <row r="196" spans="1:23" s="668" customFormat="1" ht="13.5" thickBot="1" x14ac:dyDescent="0.25">
      <c r="A196" s="665"/>
      <c r="B196" s="666"/>
      <c r="C196" s="625"/>
      <c r="D196" s="666"/>
      <c r="E196" s="666"/>
      <c r="F196" s="666"/>
      <c r="G196" s="666"/>
      <c r="H196" s="666"/>
      <c r="I196" s="666"/>
      <c r="J196" s="666"/>
      <c r="K196" s="666"/>
      <c r="L196" s="717"/>
      <c r="M196" s="1081"/>
      <c r="N196" s="1082"/>
    </row>
    <row r="197" spans="1:23" s="668" customFormat="1" x14ac:dyDescent="0.2">
      <c r="F197" s="664"/>
      <c r="G197" s="664"/>
      <c r="H197" s="664"/>
      <c r="I197" s="664"/>
    </row>
    <row r="198" spans="1:23" s="668" customFormat="1" ht="13.5" thickBot="1" x14ac:dyDescent="0.25">
      <c r="F198" s="664"/>
      <c r="G198" s="664"/>
      <c r="H198" s="664"/>
      <c r="I198" s="664"/>
    </row>
    <row r="199" spans="1:23" s="668" customFormat="1" ht="13.5" thickBot="1" x14ac:dyDescent="0.25">
      <c r="A199" s="1004" t="s">
        <v>723</v>
      </c>
      <c r="B199" s="1005"/>
      <c r="C199" s="1005"/>
      <c r="D199" s="1005"/>
      <c r="E199" s="1005"/>
      <c r="F199" s="1005"/>
      <c r="G199" s="1006"/>
      <c r="H199" s="664"/>
      <c r="I199" s="664"/>
    </row>
    <row r="200" spans="1:23" s="668" customFormat="1" ht="13.5" thickBot="1" x14ac:dyDescent="0.25">
      <c r="F200" s="664"/>
      <c r="G200" s="664"/>
      <c r="H200" s="664"/>
      <c r="I200" s="664"/>
    </row>
    <row r="201" spans="1:23" s="668" customFormat="1" ht="13.5" thickBot="1" x14ac:dyDescent="0.25">
      <c r="A201" s="1068" t="s">
        <v>1</v>
      </c>
      <c r="B201" s="1069"/>
      <c r="C201" s="1069"/>
      <c r="D201" s="1069"/>
      <c r="E201" s="1069"/>
      <c r="F201" s="1069"/>
      <c r="G201" s="1069"/>
      <c r="H201" s="1070"/>
      <c r="I201" s="664"/>
    </row>
    <row r="202" spans="1:23" s="668" customFormat="1" ht="16.5" customHeight="1" thickBot="1" x14ac:dyDescent="0.25">
      <c r="A202" s="1071" t="s">
        <v>568</v>
      </c>
      <c r="B202" s="1073" t="s">
        <v>1739</v>
      </c>
      <c r="C202" s="1037" t="s">
        <v>0</v>
      </c>
      <c r="D202" s="1037" t="s">
        <v>551</v>
      </c>
      <c r="E202" s="1073" t="s">
        <v>1740</v>
      </c>
      <c r="F202" s="1037" t="s">
        <v>41</v>
      </c>
      <c r="G202" s="1076" t="s">
        <v>722</v>
      </c>
      <c r="H202" s="1076"/>
      <c r="I202" s="1076"/>
      <c r="J202" s="1076"/>
      <c r="K202" s="1076"/>
      <c r="L202" s="1076"/>
      <c r="M202" s="1076"/>
      <c r="N202" s="1076"/>
      <c r="O202" s="1037" t="s">
        <v>416</v>
      </c>
      <c r="P202" s="1037" t="s">
        <v>403</v>
      </c>
      <c r="Q202" s="1037" t="s">
        <v>569</v>
      </c>
      <c r="R202" s="1037" t="s">
        <v>11</v>
      </c>
      <c r="S202" s="1037" t="s">
        <v>12</v>
      </c>
      <c r="T202" s="1037" t="s">
        <v>13</v>
      </c>
      <c r="U202" s="1037" t="s">
        <v>428</v>
      </c>
      <c r="V202" s="1037" t="s">
        <v>552</v>
      </c>
      <c r="W202" s="1022"/>
    </row>
    <row r="203" spans="1:23" s="668" customFormat="1" ht="28.5" customHeight="1" thickBot="1" x14ac:dyDescent="0.25">
      <c r="A203" s="1072"/>
      <c r="B203" s="1074"/>
      <c r="C203" s="1075"/>
      <c r="D203" s="1075"/>
      <c r="E203" s="1074"/>
      <c r="F203" s="1075"/>
      <c r="G203" s="686" t="s">
        <v>412</v>
      </c>
      <c r="H203" s="686" t="s">
        <v>42</v>
      </c>
      <c r="I203" s="686" t="s">
        <v>413</v>
      </c>
      <c r="J203" s="686" t="s">
        <v>43</v>
      </c>
      <c r="K203" s="686" t="s">
        <v>414</v>
      </c>
      <c r="L203" s="686" t="s">
        <v>44</v>
      </c>
      <c r="M203" s="686" t="s">
        <v>415</v>
      </c>
      <c r="N203" s="686" t="s">
        <v>45</v>
      </c>
      <c r="O203" s="1075"/>
      <c r="P203" s="1075"/>
      <c r="Q203" s="1075"/>
      <c r="R203" s="1075"/>
      <c r="S203" s="1075"/>
      <c r="T203" s="1075"/>
      <c r="U203" s="1075"/>
      <c r="V203" s="1075"/>
      <c r="W203" s="1083"/>
    </row>
    <row r="204" spans="1:23" s="668" customFormat="1" x14ac:dyDescent="0.2">
      <c r="A204" s="568"/>
      <c r="B204" s="569"/>
      <c r="C204" s="570"/>
      <c r="D204" s="569"/>
      <c r="E204" s="569"/>
      <c r="F204" s="571"/>
      <c r="G204" s="569"/>
      <c r="H204" s="569"/>
      <c r="I204" s="569"/>
      <c r="J204" s="569"/>
      <c r="K204" s="569"/>
      <c r="L204" s="569"/>
      <c r="M204" s="569"/>
      <c r="N204" s="569"/>
      <c r="O204" s="569"/>
      <c r="P204" s="569"/>
      <c r="Q204" s="569"/>
      <c r="R204" s="569"/>
      <c r="S204" s="569"/>
      <c r="T204" s="569"/>
      <c r="U204" s="572"/>
      <c r="V204" s="1088"/>
      <c r="W204" s="1089"/>
    </row>
    <row r="205" spans="1:23" s="668" customFormat="1" x14ac:dyDescent="0.2">
      <c r="A205" s="603"/>
      <c r="B205" s="604"/>
      <c r="C205" s="580"/>
      <c r="D205" s="604"/>
      <c r="E205" s="604"/>
      <c r="F205" s="718"/>
      <c r="G205" s="604"/>
      <c r="H205" s="604"/>
      <c r="I205" s="604"/>
      <c r="J205" s="604"/>
      <c r="K205" s="604"/>
      <c r="L205" s="604"/>
      <c r="M205" s="604"/>
      <c r="N205" s="604"/>
      <c r="O205" s="604"/>
      <c r="P205" s="604"/>
      <c r="Q205" s="604"/>
      <c r="R205" s="604"/>
      <c r="S205" s="604"/>
      <c r="T205" s="604"/>
      <c r="U205" s="716"/>
      <c r="V205" s="1084"/>
      <c r="W205" s="1085"/>
    </row>
    <row r="206" spans="1:23" s="668" customFormat="1" x14ac:dyDescent="0.2">
      <c r="A206" s="603"/>
      <c r="B206" s="604"/>
      <c r="C206" s="580"/>
      <c r="D206" s="604"/>
      <c r="E206" s="604"/>
      <c r="F206" s="718"/>
      <c r="G206" s="604"/>
      <c r="H206" s="604"/>
      <c r="I206" s="604"/>
      <c r="J206" s="604"/>
      <c r="K206" s="604"/>
      <c r="L206" s="604"/>
      <c r="M206" s="604"/>
      <c r="N206" s="604"/>
      <c r="O206" s="604"/>
      <c r="P206" s="604"/>
      <c r="Q206" s="604"/>
      <c r="R206" s="604"/>
      <c r="S206" s="604"/>
      <c r="T206" s="604"/>
      <c r="U206" s="716"/>
      <c r="V206" s="1084"/>
      <c r="W206" s="1085"/>
    </row>
    <row r="207" spans="1:23" s="668" customFormat="1" x14ac:dyDescent="0.2">
      <c r="A207" s="603"/>
      <c r="B207" s="604"/>
      <c r="C207" s="580"/>
      <c r="D207" s="604"/>
      <c r="E207" s="604"/>
      <c r="F207" s="718"/>
      <c r="G207" s="604"/>
      <c r="H207" s="604"/>
      <c r="I207" s="604"/>
      <c r="J207" s="604"/>
      <c r="K207" s="604"/>
      <c r="L207" s="604"/>
      <c r="M207" s="604"/>
      <c r="N207" s="604"/>
      <c r="O207" s="604"/>
      <c r="P207" s="604"/>
      <c r="Q207" s="604"/>
      <c r="R207" s="604"/>
      <c r="S207" s="604"/>
      <c r="T207" s="604"/>
      <c r="U207" s="716"/>
      <c r="V207" s="1084"/>
      <c r="W207" s="1085"/>
    </row>
    <row r="208" spans="1:23" s="668" customFormat="1" x14ac:dyDescent="0.2">
      <c r="A208" s="603"/>
      <c r="B208" s="604"/>
      <c r="C208" s="580"/>
      <c r="D208" s="604"/>
      <c r="E208" s="604"/>
      <c r="F208" s="718"/>
      <c r="G208" s="604"/>
      <c r="H208" s="604"/>
      <c r="I208" s="604"/>
      <c r="J208" s="604"/>
      <c r="K208" s="604"/>
      <c r="L208" s="604"/>
      <c r="M208" s="604"/>
      <c r="N208" s="604"/>
      <c r="O208" s="604"/>
      <c r="P208" s="604"/>
      <c r="Q208" s="604"/>
      <c r="R208" s="604"/>
      <c r="S208" s="604"/>
      <c r="T208" s="604"/>
      <c r="U208" s="716"/>
      <c r="V208" s="1084"/>
      <c r="W208" s="1085"/>
    </row>
    <row r="209" spans="1:23" s="668" customFormat="1" ht="13.5" thickBot="1" x14ac:dyDescent="0.25">
      <c r="A209" s="665"/>
      <c r="B209" s="666"/>
      <c r="C209" s="625"/>
      <c r="D209" s="666"/>
      <c r="E209" s="666"/>
      <c r="F209" s="719"/>
      <c r="G209" s="666"/>
      <c r="H209" s="666"/>
      <c r="I209" s="666"/>
      <c r="J209" s="666"/>
      <c r="K209" s="666"/>
      <c r="L209" s="666"/>
      <c r="M209" s="666"/>
      <c r="N209" s="666"/>
      <c r="O209" s="666"/>
      <c r="P209" s="666"/>
      <c r="Q209" s="666"/>
      <c r="R209" s="666"/>
      <c r="S209" s="666"/>
      <c r="T209" s="666"/>
      <c r="U209" s="717"/>
      <c r="V209" s="1086"/>
      <c r="W209" s="1087"/>
    </row>
    <row r="210" spans="1:23" s="668" customFormat="1" x14ac:dyDescent="0.2">
      <c r="F210" s="664"/>
      <c r="G210" s="664"/>
      <c r="H210" s="664"/>
      <c r="I210" s="664"/>
    </row>
    <row r="211" spans="1:23" s="668" customFormat="1" x14ac:dyDescent="0.2">
      <c r="F211" s="664"/>
      <c r="G211" s="664"/>
      <c r="H211" s="664"/>
      <c r="I211" s="664"/>
    </row>
    <row r="212" spans="1:23" s="668" customFormat="1" ht="13.5" thickBot="1" x14ac:dyDescent="0.25">
      <c r="F212" s="664"/>
      <c r="G212" s="664"/>
      <c r="H212" s="664"/>
      <c r="I212" s="664"/>
    </row>
    <row r="213" spans="1:23" ht="13.5" thickBot="1" x14ac:dyDescent="0.25">
      <c r="A213" s="274" t="s">
        <v>432</v>
      </c>
      <c r="B213" s="346" t="s">
        <v>433</v>
      </c>
    </row>
    <row r="214" spans="1:23" x14ac:dyDescent="0.2">
      <c r="A214" s="643" t="s">
        <v>434</v>
      </c>
      <c r="B214" s="566" t="s">
        <v>50</v>
      </c>
    </row>
    <row r="215" spans="1:23" x14ac:dyDescent="0.2">
      <c r="A215" s="720" t="s">
        <v>64</v>
      </c>
      <c r="B215" s="565" t="s">
        <v>50</v>
      </c>
    </row>
    <row r="216" spans="1:23" x14ac:dyDescent="0.2">
      <c r="A216" s="720" t="s">
        <v>245</v>
      </c>
      <c r="B216" s="565" t="s">
        <v>50</v>
      </c>
    </row>
    <row r="217" spans="1:23" x14ac:dyDescent="0.2">
      <c r="A217" s="720" t="s">
        <v>246</v>
      </c>
      <c r="B217" s="565" t="s">
        <v>50</v>
      </c>
    </row>
    <row r="218" spans="1:23" x14ac:dyDescent="0.2">
      <c r="A218" s="720" t="s">
        <v>247</v>
      </c>
      <c r="B218" s="565" t="s">
        <v>52</v>
      </c>
    </row>
    <row r="219" spans="1:23" x14ac:dyDescent="0.2">
      <c r="A219" s="720" t="s">
        <v>269</v>
      </c>
      <c r="B219" s="565" t="s">
        <v>52</v>
      </c>
    </row>
    <row r="220" spans="1:23" x14ac:dyDescent="0.2">
      <c r="A220" s="721" t="s">
        <v>267</v>
      </c>
      <c r="B220" s="565" t="s">
        <v>52</v>
      </c>
    </row>
    <row r="221" spans="1:23" x14ac:dyDescent="0.2">
      <c r="A221" s="721" t="s">
        <v>435</v>
      </c>
      <c r="B221" s="565" t="s">
        <v>52</v>
      </c>
      <c r="F221" s="635"/>
      <c r="G221" s="635"/>
      <c r="H221" s="635"/>
      <c r="I221" s="635"/>
    </row>
    <row r="222" spans="1:23" ht="13.5" thickBot="1" x14ac:dyDescent="0.25">
      <c r="A222" s="722" t="s">
        <v>438</v>
      </c>
      <c r="B222" s="567" t="s">
        <v>50</v>
      </c>
      <c r="F222" s="635"/>
      <c r="G222" s="635"/>
      <c r="H222" s="635"/>
      <c r="I222" s="635"/>
    </row>
  </sheetData>
  <sheetProtection formatCells="0" formatColumns="0" formatRows="0" insertColumns="0" insertRows="0" deleteColumns="0" deleteRows="0" sort="0" autoFilter="0"/>
  <dataConsolidate>
    <dataRefs count="2">
      <dataRef ref="B9" sheet="APPENDIX B-1  (FE - USWC)" r:id="rId1"/>
      <dataRef ref="A14:A18" sheet="APPENDIX B-1  (FE - USWC)" r:id="rId2"/>
    </dataRefs>
  </dataConsolidate>
  <mergeCells count="284">
    <mergeCell ref="L13:M13"/>
    <mergeCell ref="B14:I14"/>
    <mergeCell ref="J14:K14"/>
    <mergeCell ref="L14:M14"/>
    <mergeCell ref="B15:I15"/>
    <mergeCell ref="J13:K13"/>
    <mergeCell ref="B23:H23"/>
    <mergeCell ref="B30:B31"/>
    <mergeCell ref="C30:C31"/>
    <mergeCell ref="L15:M15"/>
    <mergeCell ref="L16:M16"/>
    <mergeCell ref="L30:L31"/>
    <mergeCell ref="A12:J12"/>
    <mergeCell ref="A6:B6"/>
    <mergeCell ref="C6:F6"/>
    <mergeCell ref="A7:B7"/>
    <mergeCell ref="B16:I16"/>
    <mergeCell ref="J16:K16"/>
    <mergeCell ref="A30:A31"/>
    <mergeCell ref="A47:D47"/>
    <mergeCell ref="J15:K15"/>
    <mergeCell ref="A39:A40"/>
    <mergeCell ref="B39:B40"/>
    <mergeCell ref="C39:C40"/>
    <mergeCell ref="D39:D40"/>
    <mergeCell ref="D30:D31"/>
    <mergeCell ref="E30:E31"/>
    <mergeCell ref="F30:F31"/>
    <mergeCell ref="I39:I40"/>
    <mergeCell ref="E39:E40"/>
    <mergeCell ref="F39:F40"/>
    <mergeCell ref="G30:G31"/>
    <mergeCell ref="H30:H31"/>
    <mergeCell ref="G39:G40"/>
    <mergeCell ref="A1:B1"/>
    <mergeCell ref="C1:F1"/>
    <mergeCell ref="A2:B2"/>
    <mergeCell ref="C2:F2"/>
    <mergeCell ref="A3:B3"/>
    <mergeCell ref="C3:F3"/>
    <mergeCell ref="H39:H40"/>
    <mergeCell ref="I30:I31"/>
    <mergeCell ref="Y30:Y31"/>
    <mergeCell ref="B17:I17"/>
    <mergeCell ref="J17:K17"/>
    <mergeCell ref="L17:M17"/>
    <mergeCell ref="B20:H20"/>
    <mergeCell ref="B21:H21"/>
    <mergeCell ref="B24:H24"/>
    <mergeCell ref="B22:H22"/>
    <mergeCell ref="A4:B4"/>
    <mergeCell ref="C4:F4"/>
    <mergeCell ref="A5:B5"/>
    <mergeCell ref="C7:F7"/>
    <mergeCell ref="A8:B8"/>
    <mergeCell ref="B13:I13"/>
    <mergeCell ref="C5:F5"/>
    <mergeCell ref="C8:F8"/>
    <mergeCell ref="Z30:Z31"/>
    <mergeCell ref="AA30:AA31"/>
    <mergeCell ref="X30:X31"/>
    <mergeCell ref="X39:X40"/>
    <mergeCell ref="J30:J31"/>
    <mergeCell ref="K30:K31"/>
    <mergeCell ref="K48:K49"/>
    <mergeCell ref="I48:I49"/>
    <mergeCell ref="J48:J49"/>
    <mergeCell ref="L48:L49"/>
    <mergeCell ref="M48:M49"/>
    <mergeCell ref="Z48:Z49"/>
    <mergeCell ref="AA48:AA49"/>
    <mergeCell ref="Z39:Z40"/>
    <mergeCell ref="AA39:AA40"/>
    <mergeCell ref="Y39:Y40"/>
    <mergeCell ref="J39:J40"/>
    <mergeCell ref="K39:K40"/>
    <mergeCell ref="AB48:AB49"/>
    <mergeCell ref="AC48:AC49"/>
    <mergeCell ref="B69:D69"/>
    <mergeCell ref="A72:C72"/>
    <mergeCell ref="A73:C73"/>
    <mergeCell ref="B81:D81"/>
    <mergeCell ref="B67:D67"/>
    <mergeCell ref="B68:D68"/>
    <mergeCell ref="B80:D80"/>
    <mergeCell ref="A57:C57"/>
    <mergeCell ref="A58:C58"/>
    <mergeCell ref="B65:D65"/>
    <mergeCell ref="B66:D66"/>
    <mergeCell ref="F48:F49"/>
    <mergeCell ref="G48:G49"/>
    <mergeCell ref="H48:H49"/>
    <mergeCell ref="A48:A49"/>
    <mergeCell ref="B48:B49"/>
    <mergeCell ref="C48:C49"/>
    <mergeCell ref="D48:D49"/>
    <mergeCell ref="E48:E49"/>
    <mergeCell ref="A87:I87"/>
    <mergeCell ref="B88:I88"/>
    <mergeCell ref="B82:D82"/>
    <mergeCell ref="B83:D83"/>
    <mergeCell ref="B84:D84"/>
    <mergeCell ref="A86:I86"/>
    <mergeCell ref="B94:D94"/>
    <mergeCell ref="E94:G94"/>
    <mergeCell ref="B97:D97"/>
    <mergeCell ref="E97:G97"/>
    <mergeCell ref="B95:D95"/>
    <mergeCell ref="E95:G95"/>
    <mergeCell ref="B96:D96"/>
    <mergeCell ref="E96:G96"/>
    <mergeCell ref="B89:I89"/>
    <mergeCell ref="E111:G111"/>
    <mergeCell ref="M91:M93"/>
    <mergeCell ref="A92:G92"/>
    <mergeCell ref="A93:G93"/>
    <mergeCell ref="B98:D98"/>
    <mergeCell ref="E98:G98"/>
    <mergeCell ref="J91:J93"/>
    <mergeCell ref="K91:K93"/>
    <mergeCell ref="L91:L93"/>
    <mergeCell ref="E109:G109"/>
    <mergeCell ref="B108:D108"/>
    <mergeCell ref="E108:G108"/>
    <mergeCell ref="A91:G91"/>
    <mergeCell ref="H91:H93"/>
    <mergeCell ref="I91:I93"/>
    <mergeCell ref="E123:G123"/>
    <mergeCell ref="E118:G118"/>
    <mergeCell ref="E122:G122"/>
    <mergeCell ref="B118:D118"/>
    <mergeCell ref="E105:G105"/>
    <mergeCell ref="B110:D110"/>
    <mergeCell ref="E110:G110"/>
    <mergeCell ref="B115:D115"/>
    <mergeCell ref="E115:G115"/>
    <mergeCell ref="B116:D116"/>
    <mergeCell ref="E116:G116"/>
    <mergeCell ref="B112:D112"/>
    <mergeCell ref="E112:G112"/>
    <mergeCell ref="B109:D109"/>
    <mergeCell ref="B120:D120"/>
    <mergeCell ref="E120:G120"/>
    <mergeCell ref="B113:D113"/>
    <mergeCell ref="E113:G113"/>
    <mergeCell ref="B114:D114"/>
    <mergeCell ref="B119:D119"/>
    <mergeCell ref="E119:G119"/>
    <mergeCell ref="B117:D117"/>
    <mergeCell ref="E117:G117"/>
    <mergeCell ref="B111:D111"/>
    <mergeCell ref="B125:D125"/>
    <mergeCell ref="E125:G125"/>
    <mergeCell ref="B127:D127"/>
    <mergeCell ref="E127:G127"/>
    <mergeCell ref="B126:D126"/>
    <mergeCell ref="E126:G126"/>
    <mergeCell ref="B136:D136"/>
    <mergeCell ref="E136:G136"/>
    <mergeCell ref="O202:O203"/>
    <mergeCell ref="M194:N194"/>
    <mergeCell ref="E189:E190"/>
    <mergeCell ref="F189:F190"/>
    <mergeCell ref="G189:G190"/>
    <mergeCell ref="H189:H190"/>
    <mergeCell ref="L189:L190"/>
    <mergeCell ref="M191:N191"/>
    <mergeCell ref="M192:N192"/>
    <mergeCell ref="M193:N193"/>
    <mergeCell ref="B175:I175"/>
    <mergeCell ref="B176:I176"/>
    <mergeCell ref="B177:I177"/>
    <mergeCell ref="B178:I178"/>
    <mergeCell ref="M195:N195"/>
    <mergeCell ref="M196:N196"/>
    <mergeCell ref="V209:W209"/>
    <mergeCell ref="V202:W203"/>
    <mergeCell ref="V204:W204"/>
    <mergeCell ref="V205:W205"/>
    <mergeCell ref="V206:W206"/>
    <mergeCell ref="V207:W207"/>
    <mergeCell ref="V208:W208"/>
    <mergeCell ref="A199:G199"/>
    <mergeCell ref="A201:H201"/>
    <mergeCell ref="A202:A203"/>
    <mergeCell ref="B202:B203"/>
    <mergeCell ref="C202:C203"/>
    <mergeCell ref="D202:D203"/>
    <mergeCell ref="E202:E203"/>
    <mergeCell ref="F202:F203"/>
    <mergeCell ref="G202:N202"/>
    <mergeCell ref="U202:U203"/>
    <mergeCell ref="P202:P203"/>
    <mergeCell ref="Q202:Q203"/>
    <mergeCell ref="R202:R203"/>
    <mergeCell ref="S202:S203"/>
    <mergeCell ref="T202:T203"/>
    <mergeCell ref="J189:J190"/>
    <mergeCell ref="K189:K190"/>
    <mergeCell ref="M189:N190"/>
    <mergeCell ref="B174:I174"/>
    <mergeCell ref="B167:I167"/>
    <mergeCell ref="B168:I168"/>
    <mergeCell ref="B169:I169"/>
    <mergeCell ref="A159:F159"/>
    <mergeCell ref="A165:I165"/>
    <mergeCell ref="B179:I179"/>
    <mergeCell ref="B180:I180"/>
    <mergeCell ref="A184:B184"/>
    <mergeCell ref="A186:G186"/>
    <mergeCell ref="I189:I190"/>
    <mergeCell ref="C189:C190"/>
    <mergeCell ref="D189:D190"/>
    <mergeCell ref="A188:E188"/>
    <mergeCell ref="A189:A190"/>
    <mergeCell ref="B189:B190"/>
    <mergeCell ref="A158:F158"/>
    <mergeCell ref="B171:I171"/>
    <mergeCell ref="B172:I172"/>
    <mergeCell ref="B173:I173"/>
    <mergeCell ref="B170:I170"/>
    <mergeCell ref="F140:F141"/>
    <mergeCell ref="G140:G141"/>
    <mergeCell ref="L140:L141"/>
    <mergeCell ref="A147:D147"/>
    <mergeCell ref="E147:E148"/>
    <mergeCell ref="F147:F148"/>
    <mergeCell ref="G147:G148"/>
    <mergeCell ref="K140:K141"/>
    <mergeCell ref="H140:H141"/>
    <mergeCell ref="I140:I141"/>
    <mergeCell ref="J147:J148"/>
    <mergeCell ref="K147:K148"/>
    <mergeCell ref="L147:L148"/>
    <mergeCell ref="H147:H148"/>
    <mergeCell ref="I147:I148"/>
    <mergeCell ref="M147:M148"/>
    <mergeCell ref="A155:E155"/>
    <mergeCell ref="A157:F157"/>
    <mergeCell ref="B128:D128"/>
    <mergeCell ref="E128:G128"/>
    <mergeCell ref="B130:D130"/>
    <mergeCell ref="E130:G130"/>
    <mergeCell ref="B131:D131"/>
    <mergeCell ref="E131:G131"/>
    <mergeCell ref="B134:D134"/>
    <mergeCell ref="B129:D129"/>
    <mergeCell ref="E129:G129"/>
    <mergeCell ref="E134:G134"/>
    <mergeCell ref="B135:D135"/>
    <mergeCell ref="E135:G135"/>
    <mergeCell ref="A138:I138"/>
    <mergeCell ref="A137:I137"/>
    <mergeCell ref="B132:D132"/>
    <mergeCell ref="E132:G132"/>
    <mergeCell ref="B133:D133"/>
    <mergeCell ref="E133:G133"/>
    <mergeCell ref="J140:J141"/>
    <mergeCell ref="A140:D140"/>
    <mergeCell ref="E140:E141"/>
    <mergeCell ref="B124:D124"/>
    <mergeCell ref="E124:G124"/>
    <mergeCell ref="B122:D122"/>
    <mergeCell ref="E114:G114"/>
    <mergeCell ref="B105:D105"/>
    <mergeCell ref="E99:G99"/>
    <mergeCell ref="B100:D100"/>
    <mergeCell ref="E100:G100"/>
    <mergeCell ref="B103:D103"/>
    <mergeCell ref="E103:G103"/>
    <mergeCell ref="B101:D101"/>
    <mergeCell ref="E101:G101"/>
    <mergeCell ref="B102:D102"/>
    <mergeCell ref="E102:G102"/>
    <mergeCell ref="B104:D104"/>
    <mergeCell ref="E104:G104"/>
    <mergeCell ref="B107:D107"/>
    <mergeCell ref="E107:G107"/>
    <mergeCell ref="B106:D106"/>
    <mergeCell ref="E106:G106"/>
    <mergeCell ref="B99:D99"/>
    <mergeCell ref="B121:D121"/>
    <mergeCell ref="E121:G121"/>
    <mergeCell ref="B123:D123"/>
  </mergeCells>
  <dataValidations count="33">
    <dataValidation type="list" allowBlank="1" showInputMessage="1" showErrorMessage="1" errorTitle="Pick up the list" promptTitle="Blank = ALL" sqref="H94:H136" xr:uid="{00000000-0002-0000-1B00-000020000000}">
      <formula1>Type_note2</formula1>
    </dataValidation>
    <dataValidation allowBlank="1" showInputMessage="1" showErrorMessage="1" promptTitle="Acceptable Values:" prompt="- Applicable _x000a_- Not applicable _x000a_- Included_x000a_- Amount and OSPF for cases of fixed per D40 OSPF_x000a_    (example-  &quot;375 OSPF&quot;)" sqref="E94:E136 F95:G136" xr:uid="{00000000-0002-0000-1B00-00001F000000}"/>
    <dataValidation type="list" allowBlank="1" showErrorMessage="1" sqref="A94:A136" xr:uid="{00000000-0002-0000-1B00-00001E000000}">
      <formula1>Charges</formula1>
    </dataValidation>
    <dataValidation type="list" allowBlank="1" showInputMessage="1" showErrorMessage="1" sqref="I94:I136" xr:uid="{00000000-0002-0000-1B00-00001D000000}">
      <formula1>$A$14:$A$18</formula1>
    </dataValidation>
    <dataValidation type="list" allowBlank="1" showInputMessage="1" showErrorMessage="1" sqref="AA41:AA44 AC50:AC53 AA35" xr:uid="{00000000-0002-0000-1B00-00001C000000}">
      <formula1>CST</formula1>
    </dataValidation>
    <dataValidation type="list" allowBlank="1" showErrorMessage="1" sqref="Q48:Y48 O39:W39 N30:W30" xr:uid="{00000000-0002-0000-1B00-00001B000000}">
      <formula1>Exceptions</formula1>
    </dataValidation>
    <dataValidation type="list" allowBlank="1" showInputMessage="1" showErrorMessage="1" sqref="N50:N53" xr:uid="{00000000-0002-0000-1B00-00001A000000}">
      <formula1>OOG</formula1>
    </dataValidation>
    <dataValidation type="list" allowBlank="1" showInputMessage="1" showErrorMessage="1" sqref="M41:M44 O50:O53" xr:uid="{00000000-0002-0000-1B00-000019000000}">
      <formula1>ShipperOwn</formula1>
    </dataValidation>
    <dataValidation type="list" allowBlank="1" showInputMessage="1" showErrorMessage="1" sqref="F41:F44 F50:F53 F35" xr:uid="{00000000-0002-0000-1B00-000018000000}">
      <formula1>Mode</formula1>
    </dataValidation>
    <dataValidation type="list" allowBlank="1" showInputMessage="1" showErrorMessage="1" sqref="O40:W40" xr:uid="{00000000-0002-0000-1B00-000017000000}">
      <formula1>Reefer</formula1>
    </dataValidation>
    <dataValidation type="list" allowBlank="1" showInputMessage="1" showErrorMessage="1" sqref="M31:W31 Q49:Y49" xr:uid="{00000000-0002-0000-1B00-000016000000}">
      <formula1>Container</formula1>
    </dataValidation>
    <dataValidation type="list" allowBlank="1" showInputMessage="1" showErrorMessage="1" sqref="G41:G44 G50:G53 G35" xr:uid="{00000000-0002-0000-1B00-000015000000}">
      <formula1>SDD</formula1>
    </dataValidation>
    <dataValidation type="list" allowBlank="1" showInputMessage="1" showErrorMessage="1" sqref="F66:F69 F81:F84" xr:uid="{00000000-0002-0000-1B00-000014000000}">
      <formula1>ArbMode</formula1>
    </dataValidation>
    <dataValidation type="list" allowBlank="1" showInputMessage="1" showErrorMessage="1" sqref="M50:M53" xr:uid="{00000000-0002-0000-1B00-000013000000}">
      <formula1>Equip</formula1>
    </dataValidation>
    <dataValidation type="list" allowBlank="1" showInputMessage="1" showErrorMessage="1" sqref="L41:L44 G81:G84 N41:N44 P50:P53 G66:G69" xr:uid="{00000000-0002-0000-1B00-000012000000}">
      <formula1>YesNo</formula1>
    </dataValidation>
    <dataValidation type="list" allowBlank="1" showInputMessage="1" showErrorMessage="1" sqref="O66:P69 O81:P84" xr:uid="{00000000-0002-0000-1B00-000011000000}">
      <formula1 xml:space="preserve"> droppull</formula1>
    </dataValidation>
    <dataValidation type="list" showDropDown="1" showErrorMessage="1" sqref="O65:P65 O80:P80" xr:uid="{00000000-0002-0000-1B00-000010000000}">
      <formula1>Charges</formula1>
    </dataValidation>
    <dataValidation type="date" allowBlank="1" showInputMessage="1" showErrorMessage="1" sqref="J94:K136 X32:Y35" xr:uid="{00000000-0002-0000-1B00-00000F000000}">
      <formula1>10101</formula1>
      <formula2>311299</formula2>
    </dataValidation>
    <dataValidation type="list" showInputMessage="1" showErrorMessage="1" sqref="A191:A196 A204:A209" xr:uid="{00000000-0002-0000-1B00-00000E000000}">
      <formula1>BULLET</formula1>
    </dataValidation>
    <dataValidation type="list" allowBlank="1" showInputMessage="1" showErrorMessage="1" sqref="E142:E145 E149:E152" xr:uid="{00000000-0002-0000-1B00-00000D000000}">
      <formula1>GRIPSS_EQ</formula1>
    </dataValidation>
    <dataValidation type="decimal" allowBlank="1" showInputMessage="1" showErrorMessage="1" sqref="F149:I152 F142:I145 I50:L53 J81:M84 I41:K44 I32:L35" xr:uid="{00000000-0002-0000-1B00-00000C000000}">
      <formula1>0</formula1>
      <formula2>999999999999999</formula2>
    </dataValidation>
    <dataValidation type="list" allowBlank="1" showInputMessage="1" showErrorMessage="1" sqref="J142:J145 J149:J152" xr:uid="{00000000-0002-0000-1B00-00000B000000}">
      <formula1>GRIPSS</formula1>
    </dataValidation>
    <dataValidation type="list" showInputMessage="1" showErrorMessage="1" sqref="K142:K145 K149:K152 N81:N84 A50:A53 A41:A44 N66:N69 A32:A35" xr:uid="{00000000-0002-0000-1B00-00000A000000}">
      <formula1>$A$14:$A$18</formula1>
    </dataValidation>
    <dataValidation type="decimal" allowBlank="1" showInputMessage="1" showErrorMessage="1" error="Only numbers may be entered into this field" sqref="H204:H209 N204:N209 L204:L209 J204:J209" xr:uid="{00000000-0002-0000-1B00-000009000000}">
      <formula1>1</formula1>
      <formula2>1000000000</formula2>
    </dataValidation>
    <dataValidation type="whole" allowBlank="1" showInputMessage="1" showErrorMessage="1" error="Only whole numbers may be entered into this field_x000a_" sqref="G204:G209 M204:M209 K204:K209 I204:I209" xr:uid="{00000000-0002-0000-1B00-000008000000}">
      <formula1>1</formula1>
      <formula2>99</formula2>
    </dataValidation>
    <dataValidation type="list" showInputMessage="1" showErrorMessage="1" sqref="E204:E209 E191:E196" xr:uid="{00000000-0002-0000-1B00-000007000000}">
      <formula1>DAYS</formula1>
    </dataValidation>
    <dataValidation type="whole" allowBlank="1" showInputMessage="1" showErrorMessage="1" error="Only whole numbers can be entered into this field" sqref="D191:D196 D204:D209" xr:uid="{00000000-0002-0000-1B00-000006000000}">
      <formula1>1</formula1>
      <formula2>99</formula2>
    </dataValidation>
    <dataValidation type="list" allowBlank="1" showInputMessage="1" showErrorMessage="1" sqref="F204:F209" xr:uid="{00000000-0002-0000-1B00-000005000000}">
      <formula1>CURRENCY</formula1>
    </dataValidation>
    <dataValidation type="list" allowBlank="1" showInputMessage="1" showErrorMessage="1" sqref="P204:P209 G191:G196" xr:uid="{00000000-0002-0000-1B00-000004000000}">
      <formula1>OPREEFER</formula1>
    </dataValidation>
    <dataValidation type="list" allowBlank="1" showInputMessage="1" showErrorMessage="1" sqref="O204:O209 F191:F196" xr:uid="{00000000-0002-0000-1B00-000003000000}">
      <formula1>EQTYPE</formula1>
    </dataValidation>
    <dataValidation type="list" allowBlank="1" showInputMessage="1" showErrorMessage="1" sqref="B204:B209 B191:B196" xr:uid="{00000000-0002-0000-1B00-000002000000}">
      <formula1>EXPIMP</formula1>
    </dataValidation>
    <dataValidation type="list" showInputMessage="1" showErrorMessage="1" sqref="C191:C196 C204:C209" xr:uid="{00000000-0002-0000-1B00-000001000000}">
      <formula1>IF($B191="I",DDTARIFFUS,DDTARIFF)</formula1>
    </dataValidation>
    <dataValidation type="list" allowBlank="1" showInputMessage="1" showErrorMessage="1" sqref="B214:B222" xr:uid="{00000000-0002-0000-1B00-000000000000}">
      <formula1>Autom</formula1>
    </dataValidation>
  </dataValidations>
  <pageMargins left="0.25" right="0.25" top="0.25" bottom="0.25" header="0.5" footer="0"/>
  <pageSetup scale="26" fitToHeight="0" orientation="landscape" r:id="rId3"/>
  <headerFooter alignWithMargins="0"/>
  <rowBreaks count="1" manualBreakCount="1">
    <brk id="89" max="16383" man="1"/>
  </rowBreaks>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A05365A9-41CC-4127-8779-D0EAB99EE3D7}">
          <x14:formula1>
            <xm:f>Listes!$B$271:$B$320</xm:f>
          </x14:formula1>
          <xm:sqref>F32:F34</xm:sqref>
        </x14:dataValidation>
        <x14:dataValidation type="list" allowBlank="1" showInputMessage="1" showErrorMessage="1" xr:uid="{2A24E6FC-8987-4E73-A056-072AA83979F9}">
          <x14:formula1>
            <xm:f>Listes!$B$209:$B$213</xm:f>
          </x14:formula1>
          <xm:sqref>G32:G34</xm:sqref>
        </x14:dataValidation>
        <x14:dataValidation type="list" allowBlank="1" showInputMessage="1" showErrorMessage="1" xr:uid="{CD20E05C-7263-46D8-A561-F5058CE4ED42}">
          <x14:formula1>
            <xm:f>Listes!$B$406:$B$413</xm:f>
          </x14:formula1>
          <xm:sqref>AA32:AA34</xm:sqref>
        </x14:dataValidation>
        <x14:dataValidation type="list" allowBlank="1" showErrorMessage="1" xr:uid="{F917D928-99DF-42A1-B594-1884CBC395F9}">
          <x14:formula1>
            <xm:f>Listes!$H$2:$H$206</xm:f>
          </x14:formula1>
          <xm:sqref>M30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
    <pageSetUpPr fitToPage="1"/>
  </sheetPr>
  <dimension ref="A1:I5004"/>
  <sheetViews>
    <sheetView showGridLines="0" zoomScaleNormal="100" workbookViewId="0"/>
  </sheetViews>
  <sheetFormatPr defaultColWidth="9.42578125" defaultRowHeight="12.75" x14ac:dyDescent="0.2"/>
  <cols>
    <col min="1" max="1" width="18.140625" style="506" bestFit="1" customWidth="1"/>
    <col min="2" max="2" width="84.85546875" style="506" bestFit="1" customWidth="1"/>
    <col min="3" max="3" width="108.85546875" style="506" customWidth="1"/>
    <col min="4" max="4" width="16.5703125" style="506" bestFit="1" customWidth="1"/>
    <col min="5" max="5" width="16.140625" style="506" bestFit="1" customWidth="1"/>
    <col min="6" max="6" width="15.5703125" style="506" bestFit="1" customWidth="1"/>
    <col min="7" max="7" width="23.42578125" style="506" bestFit="1" customWidth="1"/>
    <col min="8" max="8" width="10" style="13" customWidth="1"/>
    <col min="9" max="16384" width="9.42578125" style="13"/>
  </cols>
  <sheetData>
    <row r="1" spans="1:9" x14ac:dyDescent="0.2">
      <c r="A1" s="511" t="s">
        <v>464</v>
      </c>
      <c r="B1" s="467" t="str">
        <f>Cover!B1</f>
        <v>24-3283</v>
      </c>
      <c r="I1" s="13">
        <v>21</v>
      </c>
    </row>
    <row r="2" spans="1:9" x14ac:dyDescent="0.2">
      <c r="A2" s="521" t="s">
        <v>1001</v>
      </c>
      <c r="B2" s="468"/>
    </row>
    <row r="3" spans="1:9" x14ac:dyDescent="0.2">
      <c r="A3" s="521" t="s">
        <v>475</v>
      </c>
      <c r="B3" s="469">
        <f>Cover!B2</f>
        <v>10</v>
      </c>
    </row>
    <row r="4" spans="1:9" x14ac:dyDescent="0.2">
      <c r="A4" s="521" t="s">
        <v>995</v>
      </c>
      <c r="B4" s="470" t="str">
        <f>Cover!B7</f>
        <v>FASHION ACCESSORIES SHIPPERS ASSOCIATION, INC DBA GEMINI SHIPPERS ASSOCIATION</v>
      </c>
    </row>
    <row r="5" spans="1:9" ht="13.5" thickBot="1" x14ac:dyDescent="0.25">
      <c r="A5" s="512" t="s">
        <v>481</v>
      </c>
      <c r="B5" s="471" t="str">
        <f>Cover!C62</f>
        <v>Affiliates</v>
      </c>
    </row>
    <row r="6" spans="1:9" ht="13.5" thickBot="1" x14ac:dyDescent="0.25">
      <c r="A6" s="107">
        <v>41</v>
      </c>
    </row>
    <row r="7" spans="1:9" ht="13.5" thickBot="1" x14ac:dyDescent="0.25">
      <c r="A7" s="1220" t="s">
        <v>431</v>
      </c>
      <c r="B7" s="1221"/>
      <c r="C7" s="1221"/>
      <c r="D7" s="1221"/>
      <c r="E7" s="1221"/>
      <c r="F7" s="1221"/>
      <c r="G7" s="1222"/>
    </row>
    <row r="8" spans="1:9" ht="13.5" thickBot="1" x14ac:dyDescent="0.25">
      <c r="A8" s="819" t="s">
        <v>71</v>
      </c>
      <c r="B8" s="820"/>
      <c r="C8" s="820"/>
      <c r="D8" s="820"/>
      <c r="E8" s="820"/>
      <c r="F8" s="821"/>
      <c r="G8" s="472" t="s">
        <v>430</v>
      </c>
    </row>
    <row r="9" spans="1:9" ht="13.5" thickBot="1" x14ac:dyDescent="0.25">
      <c r="A9" s="473" t="s">
        <v>564</v>
      </c>
      <c r="B9" s="473" t="s">
        <v>72</v>
      </c>
      <c r="C9" s="473" t="s">
        <v>425</v>
      </c>
      <c r="D9" s="473" t="s">
        <v>426</v>
      </c>
      <c r="E9" s="473" t="s">
        <v>427</v>
      </c>
      <c r="F9" s="473" t="s">
        <v>428</v>
      </c>
      <c r="G9" s="474" t="s">
        <v>429</v>
      </c>
    </row>
    <row r="10" spans="1:9" s="24" customFormat="1" x14ac:dyDescent="0.2">
      <c r="A10" s="630" t="s">
        <v>1324</v>
      </c>
      <c r="B10" s="630" t="s">
        <v>1325</v>
      </c>
      <c r="C10" s="630" t="s">
        <v>1326</v>
      </c>
      <c r="D10" s="630" t="s">
        <v>1327</v>
      </c>
      <c r="E10" s="630" t="s">
        <v>1328</v>
      </c>
      <c r="F10" s="630" t="s">
        <v>1339</v>
      </c>
      <c r="G10" s="630"/>
    </row>
    <row r="11" spans="1:9" s="24" customFormat="1" x14ac:dyDescent="0.2">
      <c r="A11" s="631" t="s">
        <v>1748</v>
      </c>
      <c r="B11" s="631" t="s">
        <v>1749</v>
      </c>
      <c r="C11" s="631" t="s">
        <v>1750</v>
      </c>
      <c r="D11" s="631" t="s">
        <v>1751</v>
      </c>
      <c r="E11" s="631" t="s">
        <v>1752</v>
      </c>
      <c r="F11" s="631" t="s">
        <v>1339</v>
      </c>
      <c r="G11" s="631"/>
    </row>
    <row r="12" spans="1:9" s="24" customFormat="1" x14ac:dyDescent="0.2">
      <c r="A12" s="631" t="s">
        <v>1329</v>
      </c>
      <c r="B12" s="631" t="s">
        <v>1330</v>
      </c>
      <c r="C12" s="631" t="s">
        <v>1331</v>
      </c>
      <c r="D12" s="631" t="s">
        <v>1332</v>
      </c>
      <c r="E12" s="631" t="s">
        <v>1333</v>
      </c>
      <c r="F12" s="631" t="s">
        <v>1339</v>
      </c>
      <c r="G12" s="631" t="s">
        <v>1837</v>
      </c>
    </row>
    <row r="13" spans="1:9" s="24" customFormat="1" x14ac:dyDescent="0.2">
      <c r="A13" s="631" t="s">
        <v>1334</v>
      </c>
      <c r="B13" s="631" t="s">
        <v>1335</v>
      </c>
      <c r="C13" s="631" t="s">
        <v>1336</v>
      </c>
      <c r="D13" s="631" t="s">
        <v>1337</v>
      </c>
      <c r="E13" s="631" t="s">
        <v>1352</v>
      </c>
      <c r="F13" s="631" t="s">
        <v>1339</v>
      </c>
      <c r="G13" s="631" t="s">
        <v>1837</v>
      </c>
    </row>
    <row r="14" spans="1:9" s="24" customFormat="1" x14ac:dyDescent="0.2">
      <c r="A14" s="631" t="s">
        <v>1340</v>
      </c>
      <c r="B14" s="631" t="s">
        <v>1341</v>
      </c>
      <c r="C14" s="631" t="s">
        <v>1342</v>
      </c>
      <c r="D14" s="631" t="s">
        <v>1343</v>
      </c>
      <c r="E14" s="631" t="s">
        <v>1702</v>
      </c>
      <c r="F14" s="631" t="s">
        <v>1339</v>
      </c>
      <c r="G14" s="631"/>
    </row>
    <row r="15" spans="1:9" s="24" customFormat="1" x14ac:dyDescent="0.2">
      <c r="A15" s="631" t="s">
        <v>1344</v>
      </c>
      <c r="B15" s="631" t="s">
        <v>1345</v>
      </c>
      <c r="C15" s="631" t="s">
        <v>1346</v>
      </c>
      <c r="D15" s="631" t="s">
        <v>1347</v>
      </c>
      <c r="E15" s="631" t="s">
        <v>1703</v>
      </c>
      <c r="F15" s="631" t="s">
        <v>1339</v>
      </c>
      <c r="G15" s="631"/>
    </row>
    <row r="16" spans="1:9" s="24" customFormat="1" ht="25.5" x14ac:dyDescent="0.2">
      <c r="A16" s="631" t="s">
        <v>1348</v>
      </c>
      <c r="B16" s="631" t="s">
        <v>1349</v>
      </c>
      <c r="C16" s="631" t="s">
        <v>1350</v>
      </c>
      <c r="D16" s="631" t="s">
        <v>1351</v>
      </c>
      <c r="E16" s="631" t="s">
        <v>1806</v>
      </c>
      <c r="F16" s="631" t="s">
        <v>1339</v>
      </c>
      <c r="G16" s="631"/>
    </row>
    <row r="17" spans="1:7" s="24" customFormat="1" x14ac:dyDescent="0.2">
      <c r="A17" s="631" t="s">
        <v>1682</v>
      </c>
      <c r="B17" s="631" t="s">
        <v>1683</v>
      </c>
      <c r="C17" s="631" t="s">
        <v>1684</v>
      </c>
      <c r="D17" s="631" t="s">
        <v>1685</v>
      </c>
      <c r="E17" s="631" t="s">
        <v>1686</v>
      </c>
      <c r="F17" s="631" t="s">
        <v>1339</v>
      </c>
      <c r="G17" s="631"/>
    </row>
    <row r="18" spans="1:7" s="24" customFormat="1" x14ac:dyDescent="0.2">
      <c r="A18" s="631" t="s">
        <v>1859</v>
      </c>
      <c r="B18" s="631" t="s">
        <v>1360</v>
      </c>
      <c r="C18" s="631" t="s">
        <v>1361</v>
      </c>
      <c r="D18" s="631" t="s">
        <v>1362</v>
      </c>
      <c r="E18" s="631" t="s">
        <v>1363</v>
      </c>
      <c r="F18" s="631" t="s">
        <v>1339</v>
      </c>
      <c r="G18" s="631"/>
    </row>
    <row r="19" spans="1:7" s="24" customFormat="1" x14ac:dyDescent="0.2">
      <c r="A19" s="631" t="s">
        <v>1765</v>
      </c>
      <c r="B19" s="631" t="s">
        <v>1766</v>
      </c>
      <c r="C19" s="631" t="s">
        <v>1767</v>
      </c>
      <c r="D19" s="631" t="s">
        <v>1768</v>
      </c>
      <c r="E19" s="631" t="s">
        <v>1769</v>
      </c>
      <c r="F19" s="631" t="s">
        <v>1339</v>
      </c>
      <c r="G19" s="631"/>
    </row>
    <row r="20" spans="1:7" s="24" customFormat="1" x14ac:dyDescent="0.2">
      <c r="A20" s="631" t="s">
        <v>1645</v>
      </c>
      <c r="B20" s="631" t="s">
        <v>1646</v>
      </c>
      <c r="C20" s="631" t="s">
        <v>1647</v>
      </c>
      <c r="D20" s="631" t="s">
        <v>1648</v>
      </c>
      <c r="E20" s="631" t="s">
        <v>1649</v>
      </c>
      <c r="F20" s="631" t="s">
        <v>1339</v>
      </c>
      <c r="G20" s="631"/>
    </row>
    <row r="21" spans="1:7" s="24" customFormat="1" x14ac:dyDescent="0.2">
      <c r="A21" s="631" t="s">
        <v>1365</v>
      </c>
      <c r="B21" s="631" t="s">
        <v>1366</v>
      </c>
      <c r="C21" s="631" t="s">
        <v>1367</v>
      </c>
      <c r="D21" s="631" t="s">
        <v>1315</v>
      </c>
      <c r="E21" s="631" t="s">
        <v>1368</v>
      </c>
      <c r="F21" s="631" t="s">
        <v>1339</v>
      </c>
      <c r="G21" s="631" t="s">
        <v>1837</v>
      </c>
    </row>
    <row r="22" spans="1:7" s="24" customFormat="1" x14ac:dyDescent="0.2">
      <c r="A22" s="631" t="s">
        <v>1770</v>
      </c>
      <c r="B22" s="632" t="s">
        <v>1771</v>
      </c>
      <c r="C22" s="632" t="s">
        <v>1772</v>
      </c>
      <c r="D22" s="632" t="s">
        <v>1681</v>
      </c>
      <c r="E22" s="632" t="s">
        <v>1773</v>
      </c>
      <c r="F22" s="631" t="s">
        <v>1339</v>
      </c>
      <c r="G22" s="631"/>
    </row>
    <row r="23" spans="1:7" s="24" customFormat="1" x14ac:dyDescent="0.2">
      <c r="A23" s="631" t="s">
        <v>1779</v>
      </c>
      <c r="B23" s="631" t="s">
        <v>1780</v>
      </c>
      <c r="C23" s="631" t="s">
        <v>1805</v>
      </c>
      <c r="D23" s="631" t="s">
        <v>1370</v>
      </c>
      <c r="E23" s="631" t="s">
        <v>1665</v>
      </c>
      <c r="F23" s="631" t="s">
        <v>1339</v>
      </c>
      <c r="G23" s="631"/>
    </row>
    <row r="24" spans="1:7" s="24" customFormat="1" x14ac:dyDescent="0.2">
      <c r="A24" s="631"/>
      <c r="B24" s="631" t="s">
        <v>1371</v>
      </c>
      <c r="C24" s="631" t="s">
        <v>1336</v>
      </c>
      <c r="D24" s="631" t="s">
        <v>1337</v>
      </c>
      <c r="E24" s="631" t="s">
        <v>1352</v>
      </c>
      <c r="F24" s="631" t="s">
        <v>1339</v>
      </c>
      <c r="G24" s="631"/>
    </row>
    <row r="25" spans="1:7" s="24" customFormat="1" x14ac:dyDescent="0.2">
      <c r="A25" s="631" t="s">
        <v>1774</v>
      </c>
      <c r="B25" s="632" t="s">
        <v>1775</v>
      </c>
      <c r="C25" s="632" t="s">
        <v>1776</v>
      </c>
      <c r="D25" s="632" t="s">
        <v>1777</v>
      </c>
      <c r="E25" s="632" t="s">
        <v>1778</v>
      </c>
      <c r="F25" s="631" t="s">
        <v>1339</v>
      </c>
      <c r="G25" s="631"/>
    </row>
    <row r="26" spans="1:7" s="24" customFormat="1" x14ac:dyDescent="0.2">
      <c r="A26" s="631" t="s">
        <v>1678</v>
      </c>
      <c r="B26" s="631" t="s">
        <v>1679</v>
      </c>
      <c r="C26" s="631" t="s">
        <v>1680</v>
      </c>
      <c r="D26" s="631" t="s">
        <v>1681</v>
      </c>
      <c r="E26" s="631" t="s">
        <v>1481</v>
      </c>
      <c r="F26" s="631" t="s">
        <v>1339</v>
      </c>
      <c r="G26" s="631"/>
    </row>
    <row r="27" spans="1:7" s="24" customFormat="1" x14ac:dyDescent="0.2">
      <c r="A27" s="631" t="s">
        <v>1781</v>
      </c>
      <c r="B27" s="631" t="s">
        <v>1782</v>
      </c>
      <c r="C27" s="631" t="s">
        <v>1783</v>
      </c>
      <c r="D27" s="631" t="s">
        <v>1784</v>
      </c>
      <c r="E27" s="631" t="s">
        <v>1785</v>
      </c>
      <c r="F27" s="631" t="s">
        <v>1339</v>
      </c>
      <c r="G27" s="631"/>
    </row>
    <row r="28" spans="1:7" s="24" customFormat="1" x14ac:dyDescent="0.2">
      <c r="A28" s="631" t="s">
        <v>1786</v>
      </c>
      <c r="B28" s="631" t="s">
        <v>1787</v>
      </c>
      <c r="C28" s="631" t="s">
        <v>1788</v>
      </c>
      <c r="D28" s="631" t="s">
        <v>1332</v>
      </c>
      <c r="E28" s="631" t="s">
        <v>1338</v>
      </c>
      <c r="F28" s="631" t="s">
        <v>1339</v>
      </c>
      <c r="G28" s="631" t="s">
        <v>1837</v>
      </c>
    </row>
    <row r="29" spans="1:7" s="24" customFormat="1" ht="25.5" x14ac:dyDescent="0.2">
      <c r="A29" s="631" t="s">
        <v>1688</v>
      </c>
      <c r="B29" s="632" t="s">
        <v>1689</v>
      </c>
      <c r="C29" s="631" t="s">
        <v>1690</v>
      </c>
      <c r="D29" s="631" t="s">
        <v>1691</v>
      </c>
      <c r="E29" s="631" t="s">
        <v>1448</v>
      </c>
      <c r="F29" s="631" t="s">
        <v>1339</v>
      </c>
      <c r="G29" s="631" t="s">
        <v>1837</v>
      </c>
    </row>
    <row r="30" spans="1:7" s="24" customFormat="1" x14ac:dyDescent="0.2">
      <c r="A30" s="631" t="s">
        <v>1378</v>
      </c>
      <c r="B30" s="631" t="s">
        <v>1379</v>
      </c>
      <c r="C30" s="631" t="s">
        <v>1380</v>
      </c>
      <c r="D30" s="631" t="s">
        <v>1381</v>
      </c>
      <c r="E30" s="631" t="s">
        <v>1382</v>
      </c>
      <c r="F30" s="631" t="s">
        <v>1339</v>
      </c>
      <c r="G30" s="631"/>
    </row>
    <row r="31" spans="1:7" s="24" customFormat="1" x14ac:dyDescent="0.2">
      <c r="A31" s="631" t="s">
        <v>1650</v>
      </c>
      <c r="B31" s="631" t="s">
        <v>1651</v>
      </c>
      <c r="C31" s="631" t="s">
        <v>1652</v>
      </c>
      <c r="D31" s="631" t="s">
        <v>1653</v>
      </c>
      <c r="E31" s="631" t="s">
        <v>1654</v>
      </c>
      <c r="F31" s="631" t="s">
        <v>1339</v>
      </c>
      <c r="G31" s="631"/>
    </row>
    <row r="32" spans="1:7" s="24" customFormat="1" ht="25.5" x14ac:dyDescent="0.2">
      <c r="A32" s="631" t="s">
        <v>1383</v>
      </c>
      <c r="B32" s="631" t="s">
        <v>1384</v>
      </c>
      <c r="C32" s="631" t="s">
        <v>1385</v>
      </c>
      <c r="D32" s="631" t="s">
        <v>1386</v>
      </c>
      <c r="E32" s="631" t="s">
        <v>1387</v>
      </c>
      <c r="F32" s="631" t="s">
        <v>1339</v>
      </c>
      <c r="G32" s="631"/>
    </row>
    <row r="33" spans="1:7" s="24" customFormat="1" x14ac:dyDescent="0.2">
      <c r="A33" s="631" t="s">
        <v>1389</v>
      </c>
      <c r="B33" s="631" t="s">
        <v>1390</v>
      </c>
      <c r="C33" s="631" t="s">
        <v>1391</v>
      </c>
      <c r="D33" s="631" t="s">
        <v>1332</v>
      </c>
      <c r="E33" s="631" t="s">
        <v>1333</v>
      </c>
      <c r="F33" s="631" t="s">
        <v>1339</v>
      </c>
      <c r="G33" s="631"/>
    </row>
    <row r="34" spans="1:7" s="24" customFormat="1" x14ac:dyDescent="0.2">
      <c r="A34" s="631" t="s">
        <v>1392</v>
      </c>
      <c r="B34" s="631" t="s">
        <v>1393</v>
      </c>
      <c r="C34" s="631" t="s">
        <v>1388</v>
      </c>
      <c r="D34" s="631" t="s">
        <v>1332</v>
      </c>
      <c r="E34" s="631" t="s">
        <v>1333</v>
      </c>
      <c r="F34" s="631" t="s">
        <v>1339</v>
      </c>
      <c r="G34" s="631"/>
    </row>
    <row r="35" spans="1:7" s="24" customFormat="1" x14ac:dyDescent="0.2">
      <c r="A35" s="631" t="s">
        <v>1394</v>
      </c>
      <c r="B35" s="631" t="s">
        <v>1395</v>
      </c>
      <c r="C35" s="631" t="s">
        <v>1336</v>
      </c>
      <c r="D35" s="631" t="s">
        <v>1337</v>
      </c>
      <c r="E35" s="631" t="s">
        <v>1352</v>
      </c>
      <c r="F35" s="631" t="s">
        <v>1339</v>
      </c>
      <c r="G35" s="631" t="s">
        <v>1837</v>
      </c>
    </row>
    <row r="36" spans="1:7" s="24" customFormat="1" x14ac:dyDescent="0.2">
      <c r="A36" s="631" t="s">
        <v>1825</v>
      </c>
      <c r="B36" s="631" t="s">
        <v>1824</v>
      </c>
      <c r="C36" s="631" t="s">
        <v>1826</v>
      </c>
      <c r="D36" s="631" t="s">
        <v>1827</v>
      </c>
      <c r="E36" s="631" t="s">
        <v>1828</v>
      </c>
      <c r="F36" s="631" t="s">
        <v>1339</v>
      </c>
      <c r="G36" s="631" t="s">
        <v>1837</v>
      </c>
    </row>
    <row r="37" spans="1:7" s="24" customFormat="1" x14ac:dyDescent="0.2">
      <c r="A37" s="631" t="s">
        <v>1396</v>
      </c>
      <c r="B37" s="631" t="s">
        <v>1397</v>
      </c>
      <c r="C37" s="631" t="s">
        <v>1398</v>
      </c>
      <c r="D37" s="631" t="s">
        <v>1399</v>
      </c>
      <c r="E37" s="631" t="s">
        <v>1400</v>
      </c>
      <c r="F37" s="631" t="s">
        <v>1339</v>
      </c>
      <c r="G37" s="631" t="s">
        <v>1837</v>
      </c>
    </row>
    <row r="38" spans="1:7" s="24" customFormat="1" x14ac:dyDescent="0.2">
      <c r="A38" s="631" t="s">
        <v>1789</v>
      </c>
      <c r="B38" s="631" t="s">
        <v>1790</v>
      </c>
      <c r="C38" s="631" t="s">
        <v>1791</v>
      </c>
      <c r="D38" s="631" t="s">
        <v>1792</v>
      </c>
      <c r="E38" s="631" t="s">
        <v>1793</v>
      </c>
      <c r="F38" s="631" t="s">
        <v>1339</v>
      </c>
      <c r="G38" s="631"/>
    </row>
    <row r="39" spans="1:7" s="24" customFormat="1" x14ac:dyDescent="0.2">
      <c r="A39" s="631" t="s">
        <v>1402</v>
      </c>
      <c r="B39" s="631" t="s">
        <v>1403</v>
      </c>
      <c r="C39" s="631" t="s">
        <v>1807</v>
      </c>
      <c r="D39" s="631" t="s">
        <v>1370</v>
      </c>
      <c r="E39" s="631" t="s">
        <v>1665</v>
      </c>
      <c r="F39" s="631" t="s">
        <v>1339</v>
      </c>
      <c r="G39" s="631"/>
    </row>
    <row r="40" spans="1:7" s="24" customFormat="1" x14ac:dyDescent="0.2">
      <c r="A40" s="631" t="s">
        <v>1404</v>
      </c>
      <c r="B40" s="631" t="s">
        <v>1405</v>
      </c>
      <c r="C40" s="631" t="s">
        <v>1406</v>
      </c>
      <c r="D40" s="631" t="s">
        <v>1407</v>
      </c>
      <c r="E40" s="631" t="s">
        <v>1808</v>
      </c>
      <c r="F40" s="631" t="s">
        <v>1339</v>
      </c>
      <c r="G40" s="631"/>
    </row>
    <row r="41" spans="1:7" s="24" customFormat="1" x14ac:dyDescent="0.2">
      <c r="A41" s="631" t="s">
        <v>1408</v>
      </c>
      <c r="B41" s="631" t="s">
        <v>1409</v>
      </c>
      <c r="C41" s="631" t="s">
        <v>1410</v>
      </c>
      <c r="D41" s="631" t="s">
        <v>1315</v>
      </c>
      <c r="E41" s="631" t="s">
        <v>1368</v>
      </c>
      <c r="F41" s="631" t="s">
        <v>1339</v>
      </c>
      <c r="G41" s="631"/>
    </row>
    <row r="42" spans="1:7" s="24" customFormat="1" x14ac:dyDescent="0.2">
      <c r="A42" s="631" t="s">
        <v>1411</v>
      </c>
      <c r="B42" s="631" t="s">
        <v>1412</v>
      </c>
      <c r="C42" s="631" t="s">
        <v>1413</v>
      </c>
      <c r="D42" s="631" t="s">
        <v>1414</v>
      </c>
      <c r="E42" s="631" t="s">
        <v>1415</v>
      </c>
      <c r="F42" s="631" t="s">
        <v>1339</v>
      </c>
      <c r="G42" s="631"/>
    </row>
    <row r="43" spans="1:7" s="24" customFormat="1" x14ac:dyDescent="0.2">
      <c r="A43" s="631"/>
      <c r="B43" s="631" t="s">
        <v>1416</v>
      </c>
      <c r="C43" s="631" t="s">
        <v>1417</v>
      </c>
      <c r="D43" s="631" t="s">
        <v>1418</v>
      </c>
      <c r="E43" s="631" t="s">
        <v>1419</v>
      </c>
      <c r="F43" s="631" t="s">
        <v>1339</v>
      </c>
      <c r="G43" s="631"/>
    </row>
    <row r="44" spans="1:7" s="24" customFormat="1" x14ac:dyDescent="0.2">
      <c r="A44" s="631" t="s">
        <v>1420</v>
      </c>
      <c r="B44" s="631" t="s">
        <v>1421</v>
      </c>
      <c r="C44" s="631" t="s">
        <v>1422</v>
      </c>
      <c r="D44" s="631" t="s">
        <v>1418</v>
      </c>
      <c r="E44" s="631" t="s">
        <v>1419</v>
      </c>
      <c r="F44" s="631" t="s">
        <v>1339</v>
      </c>
      <c r="G44" s="631"/>
    </row>
    <row r="45" spans="1:7" s="24" customFormat="1" x14ac:dyDescent="0.2">
      <c r="A45" s="631" t="s">
        <v>1423</v>
      </c>
      <c r="B45" s="631" t="s">
        <v>1424</v>
      </c>
      <c r="C45" s="631" t="s">
        <v>1425</v>
      </c>
      <c r="D45" s="631" t="s">
        <v>1426</v>
      </c>
      <c r="E45" s="631" t="s">
        <v>1427</v>
      </c>
      <c r="F45" s="631" t="s">
        <v>1339</v>
      </c>
      <c r="G45" s="631"/>
    </row>
    <row r="46" spans="1:7" s="24" customFormat="1" x14ac:dyDescent="0.2">
      <c r="A46" s="631" t="s">
        <v>1428</v>
      </c>
      <c r="B46" s="632" t="s">
        <v>1429</v>
      </c>
      <c r="C46" s="632" t="s">
        <v>1430</v>
      </c>
      <c r="D46" s="632" t="s">
        <v>1431</v>
      </c>
      <c r="E46" s="632" t="s">
        <v>1432</v>
      </c>
      <c r="F46" s="631" t="s">
        <v>1339</v>
      </c>
      <c r="G46" s="631"/>
    </row>
    <row r="47" spans="1:7" s="24" customFormat="1" x14ac:dyDescent="0.2">
      <c r="A47" s="631" t="s">
        <v>1441</v>
      </c>
      <c r="B47" s="631" t="s">
        <v>1442</v>
      </c>
      <c r="C47" s="631" t="s">
        <v>1443</v>
      </c>
      <c r="D47" s="631" t="s">
        <v>1444</v>
      </c>
      <c r="E47" s="631" t="s">
        <v>1445</v>
      </c>
      <c r="F47" s="631" t="s">
        <v>1339</v>
      </c>
      <c r="G47" s="631"/>
    </row>
    <row r="48" spans="1:7" s="24" customFormat="1" x14ac:dyDescent="0.2">
      <c r="A48" s="631" t="s">
        <v>1840</v>
      </c>
      <c r="B48" s="631" t="s">
        <v>1841</v>
      </c>
      <c r="C48" s="631" t="s">
        <v>1842</v>
      </c>
      <c r="D48" s="631" t="s">
        <v>1843</v>
      </c>
      <c r="E48" s="631" t="s">
        <v>1844</v>
      </c>
      <c r="F48" s="631" t="s">
        <v>1339</v>
      </c>
      <c r="G48" s="631"/>
    </row>
    <row r="49" spans="1:7" s="24" customFormat="1" x14ac:dyDescent="0.2">
      <c r="A49" s="631" t="s">
        <v>1359</v>
      </c>
      <c r="B49" s="631" t="s">
        <v>1446</v>
      </c>
      <c r="C49" s="631" t="s">
        <v>1447</v>
      </c>
      <c r="D49" s="631" t="s">
        <v>1401</v>
      </c>
      <c r="E49" s="631" t="s">
        <v>1448</v>
      </c>
      <c r="F49" s="631" t="s">
        <v>1339</v>
      </c>
      <c r="G49" s="631"/>
    </row>
    <row r="50" spans="1:7" s="24" customFormat="1" x14ac:dyDescent="0.2">
      <c r="A50" s="631" t="s">
        <v>1453</v>
      </c>
      <c r="B50" s="631" t="s">
        <v>1454</v>
      </c>
      <c r="C50" s="631" t="s">
        <v>1455</v>
      </c>
      <c r="D50" s="631" t="s">
        <v>1332</v>
      </c>
      <c r="E50" s="631" t="s">
        <v>1338</v>
      </c>
      <c r="F50" s="631" t="s">
        <v>1339</v>
      </c>
      <c r="G50" s="631"/>
    </row>
    <row r="51" spans="1:7" s="24" customFormat="1" x14ac:dyDescent="0.2">
      <c r="A51" s="631" t="s">
        <v>1461</v>
      </c>
      <c r="B51" s="631" t="s">
        <v>1462</v>
      </c>
      <c r="C51" s="631" t="s">
        <v>1463</v>
      </c>
      <c r="D51" s="631" t="s">
        <v>1332</v>
      </c>
      <c r="E51" s="631" t="s">
        <v>1333</v>
      </c>
      <c r="F51" s="631" t="s">
        <v>1339</v>
      </c>
      <c r="G51" s="631" t="s">
        <v>1837</v>
      </c>
    </row>
    <row r="52" spans="1:7" s="24" customFormat="1" x14ac:dyDescent="0.2">
      <c r="A52" s="631" t="s">
        <v>1464</v>
      </c>
      <c r="B52" s="631" t="s">
        <v>1465</v>
      </c>
      <c r="C52" s="632" t="s">
        <v>1466</v>
      </c>
      <c r="D52" s="632" t="s">
        <v>1467</v>
      </c>
      <c r="E52" s="631" t="s">
        <v>1468</v>
      </c>
      <c r="F52" s="631" t="s">
        <v>1339</v>
      </c>
      <c r="G52" s="631"/>
    </row>
    <row r="53" spans="1:7" s="24" customFormat="1" x14ac:dyDescent="0.2">
      <c r="A53" s="631" t="s">
        <v>1638</v>
      </c>
      <c r="B53" s="631" t="s">
        <v>1639</v>
      </c>
      <c r="C53" s="631" t="s">
        <v>1640</v>
      </c>
      <c r="D53" s="631" t="s">
        <v>1641</v>
      </c>
      <c r="E53" s="631" t="s">
        <v>1642</v>
      </c>
      <c r="F53" s="631" t="s">
        <v>1339</v>
      </c>
      <c r="G53" s="631" t="s">
        <v>1837</v>
      </c>
    </row>
    <row r="54" spans="1:7" s="24" customFormat="1" x14ac:dyDescent="0.2">
      <c r="A54" s="631" t="s">
        <v>1474</v>
      </c>
      <c r="B54" s="631" t="s">
        <v>1475</v>
      </c>
      <c r="C54" s="631" t="s">
        <v>1388</v>
      </c>
      <c r="D54" s="631" t="s">
        <v>1332</v>
      </c>
      <c r="E54" s="631" t="s">
        <v>1333</v>
      </c>
      <c r="F54" s="631" t="s">
        <v>1339</v>
      </c>
      <c r="G54" s="631"/>
    </row>
    <row r="55" spans="1:7" s="24" customFormat="1" x14ac:dyDescent="0.2">
      <c r="A55" s="631" t="s">
        <v>1476</v>
      </c>
      <c r="B55" s="631" t="s">
        <v>1477</v>
      </c>
      <c r="C55" s="631" t="s">
        <v>1388</v>
      </c>
      <c r="D55" s="631" t="s">
        <v>1332</v>
      </c>
      <c r="E55" s="631" t="s">
        <v>1333</v>
      </c>
      <c r="F55" s="631" t="s">
        <v>1339</v>
      </c>
      <c r="G55" s="631"/>
    </row>
    <row r="56" spans="1:7" s="24" customFormat="1" x14ac:dyDescent="0.2">
      <c r="A56" s="631" t="s">
        <v>1478</v>
      </c>
      <c r="B56" s="631" t="s">
        <v>1479</v>
      </c>
      <c r="C56" s="631" t="s">
        <v>1480</v>
      </c>
      <c r="D56" s="631" t="s">
        <v>1332</v>
      </c>
      <c r="E56" s="631" t="s">
        <v>1333</v>
      </c>
      <c r="F56" s="631" t="s">
        <v>1339</v>
      </c>
      <c r="G56" s="631"/>
    </row>
    <row r="57" spans="1:7" s="24" customFormat="1" x14ac:dyDescent="0.2">
      <c r="A57" s="631" t="s">
        <v>1794</v>
      </c>
      <c r="B57" s="632" t="s">
        <v>1795</v>
      </c>
      <c r="C57" s="632" t="s">
        <v>1796</v>
      </c>
      <c r="D57" s="632" t="s">
        <v>1797</v>
      </c>
      <c r="E57" s="632" t="s">
        <v>1798</v>
      </c>
      <c r="F57" s="631" t="s">
        <v>1339</v>
      </c>
      <c r="G57" s="631"/>
    </row>
    <row r="58" spans="1:7" s="24" customFormat="1" x14ac:dyDescent="0.2">
      <c r="A58" s="631" t="s">
        <v>1482</v>
      </c>
      <c r="B58" s="632" t="s">
        <v>1483</v>
      </c>
      <c r="C58" s="632" t="s">
        <v>1484</v>
      </c>
      <c r="D58" s="632" t="s">
        <v>1485</v>
      </c>
      <c r="E58" s="632" t="s">
        <v>1486</v>
      </c>
      <c r="F58" s="631" t="s">
        <v>1339</v>
      </c>
      <c r="G58" s="631"/>
    </row>
    <row r="59" spans="1:7" s="24" customFormat="1" x14ac:dyDescent="0.2">
      <c r="A59" s="631" t="s">
        <v>1655</v>
      </c>
      <c r="B59" s="631" t="s">
        <v>1656</v>
      </c>
      <c r="C59" s="631" t="s">
        <v>1657</v>
      </c>
      <c r="D59" s="631" t="s">
        <v>1315</v>
      </c>
      <c r="E59" s="631" t="s">
        <v>1338</v>
      </c>
      <c r="F59" s="631" t="s">
        <v>1339</v>
      </c>
      <c r="G59" s="631"/>
    </row>
    <row r="60" spans="1:7" s="24" customFormat="1" x14ac:dyDescent="0.2">
      <c r="A60" s="631" t="s">
        <v>1488</v>
      </c>
      <c r="B60" s="631" t="s">
        <v>1489</v>
      </c>
      <c r="C60" s="631" t="s">
        <v>1490</v>
      </c>
      <c r="D60" s="631" t="s">
        <v>1491</v>
      </c>
      <c r="E60" s="631" t="s">
        <v>1382</v>
      </c>
      <c r="F60" s="631" t="s">
        <v>1339</v>
      </c>
      <c r="G60" s="631" t="s">
        <v>1837</v>
      </c>
    </row>
    <row r="61" spans="1:7" s="24" customFormat="1" x14ac:dyDescent="0.2">
      <c r="A61" s="631" t="s">
        <v>1674</v>
      </c>
      <c r="B61" s="631" t="s">
        <v>1489</v>
      </c>
      <c r="C61" s="631" t="s">
        <v>1675</v>
      </c>
      <c r="D61" s="631" t="s">
        <v>1676</v>
      </c>
      <c r="E61" s="631" t="s">
        <v>1677</v>
      </c>
      <c r="F61" s="631" t="s">
        <v>1339</v>
      </c>
      <c r="G61" s="631"/>
    </row>
    <row r="62" spans="1:7" s="24" customFormat="1" x14ac:dyDescent="0.2">
      <c r="A62" s="631" t="s">
        <v>1492</v>
      </c>
      <c r="B62" s="631" t="s">
        <v>1493</v>
      </c>
      <c r="C62" s="631" t="s">
        <v>1494</v>
      </c>
      <c r="D62" s="631" t="s">
        <v>1495</v>
      </c>
      <c r="E62" s="631" t="s">
        <v>1809</v>
      </c>
      <c r="F62" s="631" t="s">
        <v>1339</v>
      </c>
      <c r="G62" s="631"/>
    </row>
    <row r="63" spans="1:7" s="24" customFormat="1" x14ac:dyDescent="0.2">
      <c r="A63" s="631" t="s">
        <v>1496</v>
      </c>
      <c r="B63" s="631" t="s">
        <v>1497</v>
      </c>
      <c r="C63" s="631" t="s">
        <v>1498</v>
      </c>
      <c r="D63" s="631" t="s">
        <v>1491</v>
      </c>
      <c r="E63" s="631" t="s">
        <v>1382</v>
      </c>
      <c r="F63" s="631" t="s">
        <v>1339</v>
      </c>
      <c r="G63" s="631"/>
    </row>
    <row r="64" spans="1:7" s="24" customFormat="1" x14ac:dyDescent="0.2">
      <c r="A64" s="631" t="s">
        <v>1499</v>
      </c>
      <c r="B64" s="631" t="s">
        <v>1500</v>
      </c>
      <c r="C64" s="631" t="s">
        <v>1380</v>
      </c>
      <c r="D64" s="631" t="s">
        <v>1381</v>
      </c>
      <c r="E64" s="631" t="s">
        <v>1382</v>
      </c>
      <c r="F64" s="631" t="s">
        <v>1339</v>
      </c>
      <c r="G64" s="631"/>
    </row>
    <row r="65" spans="1:7" s="24" customFormat="1" x14ac:dyDescent="0.2">
      <c r="A65" s="631" t="s">
        <v>1501</v>
      </c>
      <c r="B65" s="631" t="s">
        <v>1502</v>
      </c>
      <c r="C65" s="631" t="s">
        <v>1503</v>
      </c>
      <c r="D65" s="631" t="s">
        <v>1504</v>
      </c>
      <c r="E65" s="631" t="s">
        <v>1505</v>
      </c>
      <c r="F65" s="631" t="s">
        <v>1339</v>
      </c>
      <c r="G65" s="631"/>
    </row>
    <row r="66" spans="1:7" s="24" customFormat="1" x14ac:dyDescent="0.2">
      <c r="A66" s="631" t="s">
        <v>1700</v>
      </c>
      <c r="B66" s="631" t="s">
        <v>1701</v>
      </c>
      <c r="C66" s="631" t="s">
        <v>1699</v>
      </c>
      <c r="D66" s="631" t="s">
        <v>1315</v>
      </c>
      <c r="E66" s="631" t="s">
        <v>1333</v>
      </c>
      <c r="F66" s="631" t="s">
        <v>1339</v>
      </c>
      <c r="G66" s="631"/>
    </row>
    <row r="67" spans="1:7" s="24" customFormat="1" x14ac:dyDescent="0.2">
      <c r="A67" s="631" t="s">
        <v>1697</v>
      </c>
      <c r="B67" s="632" t="s">
        <v>1698</v>
      </c>
      <c r="C67" s="631" t="s">
        <v>1699</v>
      </c>
      <c r="D67" s="631" t="s">
        <v>1315</v>
      </c>
      <c r="E67" s="631" t="s">
        <v>1333</v>
      </c>
      <c r="F67" s="631" t="s">
        <v>1339</v>
      </c>
      <c r="G67" s="631"/>
    </row>
    <row r="68" spans="1:7" s="24" customFormat="1" x14ac:dyDescent="0.2">
      <c r="A68" s="631" t="s">
        <v>1506</v>
      </c>
      <c r="B68" s="631" t="s">
        <v>1507</v>
      </c>
      <c r="C68" s="631" t="s">
        <v>1508</v>
      </c>
      <c r="D68" s="631" t="s">
        <v>1353</v>
      </c>
      <c r="E68" s="631" t="s">
        <v>1481</v>
      </c>
      <c r="F68" s="631" t="s">
        <v>1339</v>
      </c>
      <c r="G68" s="631"/>
    </row>
    <row r="69" spans="1:7" s="24" customFormat="1" x14ac:dyDescent="0.2">
      <c r="A69" s="631"/>
      <c r="B69" s="631" t="s">
        <v>1509</v>
      </c>
      <c r="C69" s="631" t="s">
        <v>1336</v>
      </c>
      <c r="D69" s="631" t="s">
        <v>1337</v>
      </c>
      <c r="E69" s="631" t="s">
        <v>1352</v>
      </c>
      <c r="F69" s="631" t="s">
        <v>1339</v>
      </c>
      <c r="G69" s="631"/>
    </row>
    <row r="70" spans="1:7" s="24" customFormat="1" x14ac:dyDescent="0.2">
      <c r="A70" s="631" t="s">
        <v>1512</v>
      </c>
      <c r="B70" s="631" t="s">
        <v>1513</v>
      </c>
      <c r="C70" s="632" t="s">
        <v>1514</v>
      </c>
      <c r="D70" s="631" t="s">
        <v>1515</v>
      </c>
      <c r="E70" s="631" t="s">
        <v>1516</v>
      </c>
      <c r="F70" s="631" t="s">
        <v>1339</v>
      </c>
      <c r="G70" s="631"/>
    </row>
    <row r="71" spans="1:7" s="24" customFormat="1" x14ac:dyDescent="0.2">
      <c r="A71" s="631" t="s">
        <v>1819</v>
      </c>
      <c r="B71" s="632" t="s">
        <v>1820</v>
      </c>
      <c r="C71" s="632" t="s">
        <v>1821</v>
      </c>
      <c r="D71" s="632" t="s">
        <v>1822</v>
      </c>
      <c r="E71" s="632" t="s">
        <v>1823</v>
      </c>
      <c r="F71" s="632" t="s">
        <v>1339</v>
      </c>
      <c r="G71" s="632"/>
    </row>
    <row r="72" spans="1:7" s="24" customFormat="1" x14ac:dyDescent="0.2">
      <c r="A72" s="631" t="s">
        <v>1518</v>
      </c>
      <c r="B72" s="631" t="s">
        <v>1519</v>
      </c>
      <c r="C72" s="631" t="s">
        <v>1520</v>
      </c>
      <c r="D72" s="631" t="s">
        <v>1327</v>
      </c>
      <c r="E72" s="631" t="s">
        <v>1810</v>
      </c>
      <c r="F72" s="631" t="s">
        <v>1339</v>
      </c>
      <c r="G72" s="631"/>
    </row>
    <row r="73" spans="1:7" s="24" customFormat="1" x14ac:dyDescent="0.2">
      <c r="A73" s="631" t="s">
        <v>1521</v>
      </c>
      <c r="B73" s="631" t="s">
        <v>1522</v>
      </c>
      <c r="C73" s="631" t="s">
        <v>1523</v>
      </c>
      <c r="D73" s="631" t="s">
        <v>1364</v>
      </c>
      <c r="E73" s="631" t="s">
        <v>1517</v>
      </c>
      <c r="F73" s="631" t="s">
        <v>1339</v>
      </c>
      <c r="G73" s="631"/>
    </row>
    <row r="74" spans="1:7" s="24" customFormat="1" x14ac:dyDescent="0.2">
      <c r="A74" s="631" t="s">
        <v>1527</v>
      </c>
      <c r="B74" s="631" t="s">
        <v>1528</v>
      </c>
      <c r="C74" s="631" t="s">
        <v>1529</v>
      </c>
      <c r="D74" s="631" t="s">
        <v>1800</v>
      </c>
      <c r="E74" s="631" t="s">
        <v>1799</v>
      </c>
      <c r="F74" s="631" t="s">
        <v>1339</v>
      </c>
      <c r="G74" s="631"/>
    </row>
    <row r="75" spans="1:7" s="24" customFormat="1" x14ac:dyDescent="0.2">
      <c r="A75" s="631" t="s">
        <v>1532</v>
      </c>
      <c r="B75" s="631" t="s">
        <v>1528</v>
      </c>
      <c r="C75" s="631" t="s">
        <v>1533</v>
      </c>
      <c r="D75" s="631" t="s">
        <v>1802</v>
      </c>
      <c r="E75" s="631" t="s">
        <v>1801</v>
      </c>
      <c r="F75" s="631" t="s">
        <v>1339</v>
      </c>
      <c r="G75" s="631"/>
    </row>
    <row r="76" spans="1:7" s="24" customFormat="1" x14ac:dyDescent="0.2">
      <c r="A76" s="631" t="s">
        <v>1534</v>
      </c>
      <c r="B76" s="631" t="s">
        <v>1528</v>
      </c>
      <c r="C76" s="631" t="s">
        <v>1535</v>
      </c>
      <c r="D76" s="631" t="s">
        <v>1814</v>
      </c>
      <c r="E76" s="631" t="s">
        <v>1815</v>
      </c>
      <c r="F76" s="631" t="s">
        <v>1339</v>
      </c>
      <c r="G76" s="631"/>
    </row>
    <row r="77" spans="1:7" s="24" customFormat="1" x14ac:dyDescent="0.2">
      <c r="A77" s="631" t="s">
        <v>1536</v>
      </c>
      <c r="B77" s="631" t="s">
        <v>1528</v>
      </c>
      <c r="C77" s="631" t="s">
        <v>1350</v>
      </c>
      <c r="D77" s="631" t="s">
        <v>1816</v>
      </c>
      <c r="E77" s="631" t="s">
        <v>1806</v>
      </c>
      <c r="F77" s="631" t="s">
        <v>1339</v>
      </c>
      <c r="G77" s="631"/>
    </row>
    <row r="78" spans="1:7" s="24" customFormat="1" x14ac:dyDescent="0.2">
      <c r="A78" s="631" t="s">
        <v>1530</v>
      </c>
      <c r="B78" s="631" t="s">
        <v>1528</v>
      </c>
      <c r="C78" s="631" t="s">
        <v>1531</v>
      </c>
      <c r="D78" s="631" t="s">
        <v>1804</v>
      </c>
      <c r="E78" s="631" t="s">
        <v>1803</v>
      </c>
      <c r="F78" s="631" t="s">
        <v>1339</v>
      </c>
      <c r="G78" s="631" t="s">
        <v>1837</v>
      </c>
    </row>
    <row r="79" spans="1:7" s="24" customFormat="1" x14ac:dyDescent="0.2">
      <c r="A79" s="631" t="s">
        <v>1666</v>
      </c>
      <c r="B79" s="631" t="s">
        <v>1667</v>
      </c>
      <c r="C79" s="631" t="s">
        <v>1668</v>
      </c>
      <c r="D79" s="631" t="s">
        <v>1315</v>
      </c>
      <c r="E79" s="631" t="s">
        <v>1338</v>
      </c>
      <c r="F79" s="631" t="s">
        <v>1339</v>
      </c>
      <c r="G79" s="631" t="s">
        <v>1837</v>
      </c>
    </row>
    <row r="80" spans="1:7" s="24" customFormat="1" x14ac:dyDescent="0.2">
      <c r="A80" s="631" t="s">
        <v>1537</v>
      </c>
      <c r="B80" s="631" t="s">
        <v>1538</v>
      </c>
      <c r="C80" s="631" t="s">
        <v>1539</v>
      </c>
      <c r="D80" s="631" t="s">
        <v>1327</v>
      </c>
      <c r="E80" s="631" t="s">
        <v>1817</v>
      </c>
      <c r="F80" s="631" t="s">
        <v>1339</v>
      </c>
      <c r="G80" s="631"/>
    </row>
    <row r="81" spans="1:7" s="24" customFormat="1" x14ac:dyDescent="0.2">
      <c r="A81" s="631" t="s">
        <v>1540</v>
      </c>
      <c r="B81" s="631" t="s">
        <v>1538</v>
      </c>
      <c r="C81" s="631" t="s">
        <v>1541</v>
      </c>
      <c r="D81" s="631" t="s">
        <v>1327</v>
      </c>
      <c r="E81" s="631" t="s">
        <v>1542</v>
      </c>
      <c r="F81" s="631" t="s">
        <v>1339</v>
      </c>
      <c r="G81" s="631"/>
    </row>
    <row r="82" spans="1:7" s="24" customFormat="1" x14ac:dyDescent="0.2">
      <c r="A82" s="631" t="s">
        <v>1543</v>
      </c>
      <c r="B82" s="631" t="s">
        <v>1544</v>
      </c>
      <c r="C82" s="631" t="s">
        <v>1545</v>
      </c>
      <c r="D82" s="631" t="s">
        <v>1510</v>
      </c>
      <c r="E82" s="631" t="s">
        <v>1511</v>
      </c>
      <c r="F82" s="631" t="s">
        <v>1339</v>
      </c>
      <c r="G82" s="631" t="s">
        <v>1837</v>
      </c>
    </row>
    <row r="83" spans="1:7" s="24" customFormat="1" x14ac:dyDescent="0.2">
      <c r="A83" s="631" t="s">
        <v>1643</v>
      </c>
      <c r="B83" s="631" t="s">
        <v>1544</v>
      </c>
      <c r="C83" s="631" t="s">
        <v>1644</v>
      </c>
      <c r="D83" s="631" t="s">
        <v>1510</v>
      </c>
      <c r="E83" s="631" t="s">
        <v>1511</v>
      </c>
      <c r="F83" s="631" t="s">
        <v>1339</v>
      </c>
      <c r="G83" s="631"/>
    </row>
    <row r="84" spans="1:7" s="24" customFormat="1" x14ac:dyDescent="0.2">
      <c r="A84" s="631" t="s">
        <v>1546</v>
      </c>
      <c r="B84" s="631" t="s">
        <v>1547</v>
      </c>
      <c r="C84" s="631" t="s">
        <v>1548</v>
      </c>
      <c r="D84" s="631" t="s">
        <v>313</v>
      </c>
      <c r="E84" s="631" t="s">
        <v>1552</v>
      </c>
      <c r="F84" s="631" t="s">
        <v>1339</v>
      </c>
      <c r="G84" s="631"/>
    </row>
    <row r="85" spans="1:7" s="24" customFormat="1" x14ac:dyDescent="0.2">
      <c r="A85" s="631" t="s">
        <v>1549</v>
      </c>
      <c r="B85" s="631" t="s">
        <v>1550</v>
      </c>
      <c r="C85" s="631" t="s">
        <v>1551</v>
      </c>
      <c r="D85" s="631" t="s">
        <v>313</v>
      </c>
      <c r="E85" s="631" t="s">
        <v>1552</v>
      </c>
      <c r="F85" s="631" t="s">
        <v>1339</v>
      </c>
      <c r="G85" s="631"/>
    </row>
    <row r="86" spans="1:7" s="24" customFormat="1" x14ac:dyDescent="0.2">
      <c r="A86" s="631"/>
      <c r="B86" s="631" t="s">
        <v>1553</v>
      </c>
      <c r="C86" s="631" t="s">
        <v>1413</v>
      </c>
      <c r="D86" s="631" t="s">
        <v>1554</v>
      </c>
      <c r="E86" s="631" t="s">
        <v>1415</v>
      </c>
      <c r="F86" s="631" t="s">
        <v>1339</v>
      </c>
      <c r="G86" s="631"/>
    </row>
    <row r="87" spans="1:7" s="24" customFormat="1" x14ac:dyDescent="0.2">
      <c r="A87" s="631" t="s">
        <v>1829</v>
      </c>
      <c r="B87" s="631" t="s">
        <v>1830</v>
      </c>
      <c r="C87" s="631" t="s">
        <v>1831</v>
      </c>
      <c r="D87" s="631" t="s">
        <v>1832</v>
      </c>
      <c r="E87" s="631" t="s">
        <v>1833</v>
      </c>
      <c r="F87" s="631" t="s">
        <v>1339</v>
      </c>
      <c r="G87" s="631"/>
    </row>
    <row r="88" spans="1:7" s="24" customFormat="1" x14ac:dyDescent="0.2">
      <c r="A88" s="631" t="s">
        <v>1669</v>
      </c>
      <c r="B88" s="631" t="s">
        <v>1670</v>
      </c>
      <c r="C88" s="631" t="s">
        <v>1671</v>
      </c>
      <c r="D88" s="631" t="s">
        <v>1672</v>
      </c>
      <c r="E88" s="631" t="s">
        <v>1673</v>
      </c>
      <c r="F88" s="631" t="s">
        <v>1339</v>
      </c>
      <c r="G88" s="631"/>
    </row>
    <row r="89" spans="1:7" s="24" customFormat="1" x14ac:dyDescent="0.2">
      <c r="A89" s="631" t="s">
        <v>1692</v>
      </c>
      <c r="B89" s="632" t="s">
        <v>1693</v>
      </c>
      <c r="C89" s="631" t="s">
        <v>1694</v>
      </c>
      <c r="D89" s="631" t="s">
        <v>1695</v>
      </c>
      <c r="E89" s="631" t="s">
        <v>1696</v>
      </c>
      <c r="F89" s="631" t="s">
        <v>1339</v>
      </c>
      <c r="G89" s="631"/>
    </row>
    <row r="90" spans="1:7" s="24" customFormat="1" x14ac:dyDescent="0.2">
      <c r="A90" s="631" t="s">
        <v>1555</v>
      </c>
      <c r="B90" s="631" t="s">
        <v>1556</v>
      </c>
      <c r="C90" s="631" t="s">
        <v>1557</v>
      </c>
      <c r="D90" s="631" t="s">
        <v>1332</v>
      </c>
      <c r="E90" s="631" t="s">
        <v>1333</v>
      </c>
      <c r="F90" s="631" t="s">
        <v>1339</v>
      </c>
      <c r="G90" s="631"/>
    </row>
    <row r="91" spans="1:7" s="24" customFormat="1" x14ac:dyDescent="0.2">
      <c r="A91" s="631" t="s">
        <v>1658</v>
      </c>
      <c r="B91" s="631" t="s">
        <v>1659</v>
      </c>
      <c r="C91" s="631" t="s">
        <v>1660</v>
      </c>
      <c r="D91" s="631" t="s">
        <v>1332</v>
      </c>
      <c r="E91" s="631" t="s">
        <v>1338</v>
      </c>
      <c r="F91" s="631" t="s">
        <v>1339</v>
      </c>
      <c r="G91" s="631"/>
    </row>
    <row r="92" spans="1:7" s="24" customFormat="1" x14ac:dyDescent="0.2">
      <c r="A92" s="631" t="s">
        <v>1586</v>
      </c>
      <c r="B92" s="631" t="s">
        <v>1587</v>
      </c>
      <c r="C92" s="631" t="s">
        <v>1588</v>
      </c>
      <c r="D92" s="631" t="s">
        <v>1487</v>
      </c>
      <c r="E92" s="631" t="s">
        <v>1589</v>
      </c>
      <c r="F92" s="631" t="s">
        <v>1339</v>
      </c>
      <c r="G92" s="631"/>
    </row>
    <row r="93" spans="1:7" s="24" customFormat="1" x14ac:dyDescent="0.2">
      <c r="A93" s="631" t="s">
        <v>1613</v>
      </c>
      <c r="B93" s="631" t="s">
        <v>1614</v>
      </c>
      <c r="C93" s="631" t="s">
        <v>1615</v>
      </c>
      <c r="D93" s="631" t="s">
        <v>1362</v>
      </c>
      <c r="E93" s="631" t="s">
        <v>1363</v>
      </c>
      <c r="F93" s="631" t="s">
        <v>1339</v>
      </c>
      <c r="G93" s="631"/>
    </row>
    <row r="94" spans="1:7" s="24" customFormat="1" x14ac:dyDescent="0.2">
      <c r="A94" s="631" t="s">
        <v>1616</v>
      </c>
      <c r="B94" s="631" t="s">
        <v>1617</v>
      </c>
      <c r="C94" s="631" t="s">
        <v>1618</v>
      </c>
      <c r="D94" s="631" t="s">
        <v>1619</v>
      </c>
      <c r="E94" s="631" t="s">
        <v>1818</v>
      </c>
      <c r="F94" s="631" t="s">
        <v>1339</v>
      </c>
      <c r="G94" s="631"/>
    </row>
    <row r="95" spans="1:7" s="24" customFormat="1" x14ac:dyDescent="0.2">
      <c r="A95" s="631" t="s">
        <v>1620</v>
      </c>
      <c r="B95" s="631" t="s">
        <v>1621</v>
      </c>
      <c r="C95" s="631" t="s">
        <v>1838</v>
      </c>
      <c r="D95" s="631" t="s">
        <v>1622</v>
      </c>
      <c r="E95" s="631" t="s">
        <v>1623</v>
      </c>
      <c r="F95" s="631" t="s">
        <v>1339</v>
      </c>
      <c r="G95" s="631"/>
    </row>
    <row r="96" spans="1:7" s="24" customFormat="1" x14ac:dyDescent="0.2">
      <c r="A96" s="631" t="s">
        <v>1624</v>
      </c>
      <c r="B96" s="631" t="s">
        <v>1625</v>
      </c>
      <c r="C96" s="631" t="s">
        <v>1626</v>
      </c>
      <c r="D96" s="631" t="s">
        <v>1332</v>
      </c>
      <c r="E96" s="631" t="s">
        <v>1338</v>
      </c>
      <c r="F96" s="631" t="s">
        <v>1339</v>
      </c>
      <c r="G96" s="631"/>
    </row>
    <row r="97" spans="1:7" s="24" customFormat="1" x14ac:dyDescent="0.2">
      <c r="A97" s="631" t="s">
        <v>1627</v>
      </c>
      <c r="B97" s="631" t="s">
        <v>1628</v>
      </c>
      <c r="C97" s="631" t="s">
        <v>1831</v>
      </c>
      <c r="D97" s="631" t="s">
        <v>1832</v>
      </c>
      <c r="E97" s="631" t="s">
        <v>1833</v>
      </c>
      <c r="F97" s="631" t="s">
        <v>1339</v>
      </c>
      <c r="G97" s="631"/>
    </row>
    <row r="98" spans="1:7" s="24" customFormat="1" x14ac:dyDescent="0.2">
      <c r="A98" s="631" t="s">
        <v>1629</v>
      </c>
      <c r="B98" s="631" t="s">
        <v>1630</v>
      </c>
      <c r="C98" s="631" t="s">
        <v>1631</v>
      </c>
      <c r="D98" s="631" t="s">
        <v>1632</v>
      </c>
      <c r="E98" s="631" t="s">
        <v>1415</v>
      </c>
      <c r="F98" s="631" t="s">
        <v>1339</v>
      </c>
      <c r="G98" s="631"/>
    </row>
    <row r="99" spans="1:7" s="24" customFormat="1" x14ac:dyDescent="0.2">
      <c r="A99" s="631" t="s">
        <v>1319</v>
      </c>
      <c r="B99" s="631" t="s">
        <v>1320</v>
      </c>
      <c r="C99" s="631" t="s">
        <v>1321</v>
      </c>
      <c r="D99" s="631" t="s">
        <v>1322</v>
      </c>
      <c r="E99" s="631" t="s">
        <v>1323</v>
      </c>
      <c r="F99" s="631" t="s">
        <v>1339</v>
      </c>
      <c r="G99" s="631"/>
    </row>
    <row r="100" spans="1:7" s="24" customFormat="1" x14ac:dyDescent="0.2">
      <c r="A100" s="631" t="s">
        <v>1633</v>
      </c>
      <c r="B100" s="631" t="s">
        <v>1634</v>
      </c>
      <c r="C100" s="631" t="s">
        <v>1635</v>
      </c>
      <c r="D100" s="631" t="s">
        <v>1636</v>
      </c>
      <c r="E100" s="631" t="s">
        <v>1637</v>
      </c>
      <c r="F100" s="631" t="s">
        <v>1339</v>
      </c>
      <c r="G100" s="631"/>
    </row>
    <row r="101" spans="1:7" s="24" customFormat="1" x14ac:dyDescent="0.2">
      <c r="A101" s="631" t="s">
        <v>1661</v>
      </c>
      <c r="B101" s="631" t="s">
        <v>1662</v>
      </c>
      <c r="C101" s="631" t="s">
        <v>1663</v>
      </c>
      <c r="D101" s="631" t="s">
        <v>1664</v>
      </c>
      <c r="E101" s="631" t="s">
        <v>1665</v>
      </c>
      <c r="F101" s="631" t="s">
        <v>1339</v>
      </c>
      <c r="G101" s="631"/>
    </row>
    <row r="102" spans="1:7" s="24" customFormat="1" x14ac:dyDescent="0.2">
      <c r="A102" s="631" t="s">
        <v>1568</v>
      </c>
      <c r="B102" s="631" t="s">
        <v>1569</v>
      </c>
      <c r="C102" s="631" t="s">
        <v>1570</v>
      </c>
      <c r="D102" s="631" t="s">
        <v>1571</v>
      </c>
      <c r="E102" s="631" t="s">
        <v>1572</v>
      </c>
      <c r="F102" s="631" t="s">
        <v>1573</v>
      </c>
      <c r="G102" s="631"/>
    </row>
    <row r="103" spans="1:7" s="24" customFormat="1" x14ac:dyDescent="0.2">
      <c r="A103" s="631" t="s">
        <v>1607</v>
      </c>
      <c r="B103" s="631" t="s">
        <v>1608</v>
      </c>
      <c r="C103" s="631" t="s">
        <v>1609</v>
      </c>
      <c r="D103" s="631" t="s">
        <v>1610</v>
      </c>
      <c r="E103" s="631" t="s">
        <v>1611</v>
      </c>
      <c r="F103" s="631" t="s">
        <v>1612</v>
      </c>
      <c r="G103" s="631"/>
    </row>
    <row r="104" spans="1:7" s="24" customFormat="1" x14ac:dyDescent="0.2">
      <c r="A104" s="631" t="s">
        <v>1372</v>
      </c>
      <c r="B104" s="631" t="s">
        <v>1373</v>
      </c>
      <c r="C104" s="631" t="s">
        <v>1374</v>
      </c>
      <c r="D104" s="631" t="s">
        <v>1375</v>
      </c>
      <c r="E104" s="631" t="s">
        <v>1376</v>
      </c>
      <c r="F104" s="631" t="s">
        <v>1811</v>
      </c>
      <c r="G104" s="631"/>
    </row>
    <row r="105" spans="1:7" s="24" customFormat="1" ht="25.5" x14ac:dyDescent="0.2">
      <c r="A105" s="631" t="s">
        <v>1469</v>
      </c>
      <c r="B105" s="631" t="s">
        <v>1470</v>
      </c>
      <c r="C105" s="631" t="s">
        <v>1471</v>
      </c>
      <c r="D105" s="631" t="s">
        <v>1472</v>
      </c>
      <c r="E105" s="631" t="s">
        <v>1473</v>
      </c>
      <c r="F105" s="631" t="s">
        <v>1377</v>
      </c>
      <c r="G105" s="631"/>
    </row>
    <row r="106" spans="1:7" s="24" customFormat="1" x14ac:dyDescent="0.2">
      <c r="A106" s="631" t="s">
        <v>1524</v>
      </c>
      <c r="B106" s="631" t="s">
        <v>1525</v>
      </c>
      <c r="C106" s="631" t="s">
        <v>1526</v>
      </c>
      <c r="D106" s="631" t="s">
        <v>1813</v>
      </c>
      <c r="E106" s="631" t="s">
        <v>1812</v>
      </c>
      <c r="F106" s="631" t="s">
        <v>1811</v>
      </c>
      <c r="G106" s="631" t="s">
        <v>1837</v>
      </c>
    </row>
    <row r="107" spans="1:7" s="24" customFormat="1" x14ac:dyDescent="0.2">
      <c r="A107" s="631" t="s">
        <v>1457</v>
      </c>
      <c r="B107" s="631" t="s">
        <v>1458</v>
      </c>
      <c r="C107" s="631" t="s">
        <v>1459</v>
      </c>
      <c r="D107" s="631" t="s">
        <v>1460</v>
      </c>
      <c r="E107" s="631" t="s">
        <v>1456</v>
      </c>
      <c r="F107" s="631" t="s">
        <v>1369</v>
      </c>
      <c r="G107" s="631"/>
    </row>
    <row r="108" spans="1:7" s="24" customFormat="1" x14ac:dyDescent="0.2">
      <c r="A108" s="631" t="s">
        <v>1558</v>
      </c>
      <c r="B108" s="631" t="s">
        <v>1559</v>
      </c>
      <c r="C108" s="631" t="s">
        <v>1560</v>
      </c>
      <c r="D108" s="631" t="s">
        <v>1561</v>
      </c>
      <c r="E108" s="631" t="s">
        <v>1562</v>
      </c>
      <c r="F108" s="631" t="s">
        <v>1369</v>
      </c>
      <c r="G108" s="631" t="s">
        <v>1837</v>
      </c>
    </row>
    <row r="109" spans="1:7" s="24" customFormat="1" x14ac:dyDescent="0.2">
      <c r="A109" s="631" t="s">
        <v>1574</v>
      </c>
      <c r="B109" s="631" t="s">
        <v>1575</v>
      </c>
      <c r="C109" s="631" t="s">
        <v>1576</v>
      </c>
      <c r="D109" s="631" t="s">
        <v>1577</v>
      </c>
      <c r="E109" s="631" t="s">
        <v>1578</v>
      </c>
      <c r="F109" s="631" t="s">
        <v>1579</v>
      </c>
      <c r="G109" s="631"/>
    </row>
    <row r="110" spans="1:7" s="24" customFormat="1" ht="25.5" x14ac:dyDescent="0.2">
      <c r="A110" s="631" t="s">
        <v>1601</v>
      </c>
      <c r="B110" s="631" t="s">
        <v>1602</v>
      </c>
      <c r="C110" s="631" t="s">
        <v>1603</v>
      </c>
      <c r="D110" s="631" t="s">
        <v>1604</v>
      </c>
      <c r="E110" s="631" t="s">
        <v>1605</v>
      </c>
      <c r="F110" s="631" t="s">
        <v>1606</v>
      </c>
      <c r="G110" s="631" t="s">
        <v>1837</v>
      </c>
    </row>
    <row r="111" spans="1:7" s="24" customFormat="1" x14ac:dyDescent="0.2">
      <c r="A111" s="631" t="s">
        <v>1354</v>
      </c>
      <c r="B111" s="631" t="s">
        <v>1355</v>
      </c>
      <c r="C111" s="631" t="s">
        <v>1356</v>
      </c>
      <c r="D111" s="631" t="s">
        <v>1357</v>
      </c>
      <c r="E111" s="631"/>
      <c r="F111" s="631" t="s">
        <v>729</v>
      </c>
      <c r="G111" s="631"/>
    </row>
    <row r="112" spans="1:7" s="24" customFormat="1" x14ac:dyDescent="0.2">
      <c r="A112" s="631" t="s">
        <v>1439</v>
      </c>
      <c r="B112" s="632" t="s">
        <v>1434</v>
      </c>
      <c r="C112" s="632" t="s">
        <v>1440</v>
      </c>
      <c r="D112" s="632" t="s">
        <v>1357</v>
      </c>
      <c r="E112" s="632" t="s">
        <v>1358</v>
      </c>
      <c r="F112" s="631" t="s">
        <v>729</v>
      </c>
      <c r="G112" s="631"/>
    </row>
    <row r="113" spans="1:7" s="24" customFormat="1" x14ac:dyDescent="0.2">
      <c r="A113" s="631" t="s">
        <v>1590</v>
      </c>
      <c r="B113" s="631" t="s">
        <v>1591</v>
      </c>
      <c r="C113" s="631" t="s">
        <v>1592</v>
      </c>
      <c r="D113" s="631" t="s">
        <v>1593</v>
      </c>
      <c r="E113" s="631" t="s">
        <v>1594</v>
      </c>
      <c r="F113" s="631" t="s">
        <v>729</v>
      </c>
      <c r="G113" s="631"/>
    </row>
    <row r="114" spans="1:7" s="24" customFormat="1" x14ac:dyDescent="0.2">
      <c r="A114" s="631" t="s">
        <v>1580</v>
      </c>
      <c r="B114" s="631" t="s">
        <v>1581</v>
      </c>
      <c r="C114" s="631" t="s">
        <v>1582</v>
      </c>
      <c r="D114" s="631" t="s">
        <v>1583</v>
      </c>
      <c r="E114" s="631" t="s">
        <v>1584</v>
      </c>
      <c r="F114" s="631" t="s">
        <v>1585</v>
      </c>
      <c r="G114" s="631"/>
    </row>
    <row r="115" spans="1:7" s="24" customFormat="1" ht="25.5" x14ac:dyDescent="0.2">
      <c r="A115" s="631"/>
      <c r="B115" s="631" t="s">
        <v>1449</v>
      </c>
      <c r="C115" s="631" t="s">
        <v>1336</v>
      </c>
      <c r="D115" s="631" t="s">
        <v>1450</v>
      </c>
      <c r="E115" s="631" t="s">
        <v>1451</v>
      </c>
      <c r="F115" s="631" t="s">
        <v>1452</v>
      </c>
      <c r="G115" s="631"/>
    </row>
    <row r="116" spans="1:7" s="24" customFormat="1" x14ac:dyDescent="0.2">
      <c r="A116" s="631" t="s">
        <v>1595</v>
      </c>
      <c r="B116" s="631" t="s">
        <v>1596</v>
      </c>
      <c r="C116" s="631" t="s">
        <v>1597</v>
      </c>
      <c r="D116" s="631" t="s">
        <v>1598</v>
      </c>
      <c r="E116" s="631" t="s">
        <v>1599</v>
      </c>
      <c r="F116" s="631" t="s">
        <v>1600</v>
      </c>
      <c r="G116" s="631"/>
    </row>
    <row r="117" spans="1:7" s="24" customFormat="1" x14ac:dyDescent="0.2">
      <c r="A117" s="631" t="s">
        <v>1433</v>
      </c>
      <c r="B117" s="631" t="s">
        <v>1434</v>
      </c>
      <c r="C117" s="631" t="s">
        <v>1435</v>
      </c>
      <c r="D117" s="631" t="s">
        <v>1436</v>
      </c>
      <c r="E117" s="631" t="s">
        <v>1437</v>
      </c>
      <c r="F117" s="631" t="s">
        <v>1438</v>
      </c>
      <c r="G117" s="631"/>
    </row>
    <row r="118" spans="1:7" s="24" customFormat="1" ht="25.5" x14ac:dyDescent="0.2">
      <c r="A118" s="631" t="s">
        <v>1563</v>
      </c>
      <c r="B118" s="631" t="s">
        <v>1564</v>
      </c>
      <c r="C118" s="631" t="s">
        <v>1565</v>
      </c>
      <c r="D118" s="631" t="s">
        <v>1566</v>
      </c>
      <c r="E118" s="631"/>
      <c r="F118" s="631" t="s">
        <v>1567</v>
      </c>
      <c r="G118" s="631"/>
    </row>
    <row r="119" spans="1:7" s="24" customFormat="1" x14ac:dyDescent="0.2">
      <c r="A119" s="633" t="s">
        <v>1845</v>
      </c>
      <c r="B119" s="633" t="s">
        <v>1847</v>
      </c>
      <c r="C119" s="633" t="s">
        <v>1846</v>
      </c>
      <c r="D119" s="633" t="s">
        <v>1848</v>
      </c>
      <c r="E119" s="633" t="s">
        <v>1849</v>
      </c>
      <c r="F119" s="633" t="s">
        <v>1850</v>
      </c>
      <c r="G119" s="633"/>
    </row>
    <row r="120" spans="1:7" s="24" customFormat="1" x14ac:dyDescent="0.2">
      <c r="A120" s="633" t="s">
        <v>1859</v>
      </c>
      <c r="B120" s="633" t="s">
        <v>1360</v>
      </c>
      <c r="C120" s="633" t="s">
        <v>1361</v>
      </c>
      <c r="D120" s="633" t="s">
        <v>1362</v>
      </c>
      <c r="E120" s="633" t="s">
        <v>1363</v>
      </c>
      <c r="F120" s="633" t="s">
        <v>1850</v>
      </c>
      <c r="G120" s="633"/>
    </row>
    <row r="121" spans="1:7" s="24" customFormat="1" x14ac:dyDescent="0.2">
      <c r="A121" s="633" t="s">
        <v>1860</v>
      </c>
      <c r="B121" s="633" t="s">
        <v>1861</v>
      </c>
      <c r="C121" s="633" t="s">
        <v>1862</v>
      </c>
      <c r="D121" s="633" t="s">
        <v>1863</v>
      </c>
      <c r="E121" s="633" t="s">
        <v>1864</v>
      </c>
      <c r="F121" s="633" t="s">
        <v>1850</v>
      </c>
      <c r="G121" s="633"/>
    </row>
    <row r="122" spans="1:7" s="24" customFormat="1" ht="13.5" thickBot="1" x14ac:dyDescent="0.25">
      <c r="A122" s="634"/>
      <c r="B122" s="634"/>
      <c r="C122" s="634"/>
      <c r="D122" s="634"/>
      <c r="E122" s="634"/>
      <c r="F122" s="634"/>
      <c r="G122" s="634"/>
    </row>
    <row r="123" spans="1:7" s="506" customFormat="1" x14ac:dyDescent="0.2"/>
    <row r="124" spans="1:7" s="506" customFormat="1" x14ac:dyDescent="0.2"/>
    <row r="125" spans="1:7" s="506" customFormat="1" x14ac:dyDescent="0.2"/>
    <row r="126" spans="1:7" s="506" customFormat="1" x14ac:dyDescent="0.2"/>
    <row r="127" spans="1:7" s="506" customFormat="1" x14ac:dyDescent="0.2"/>
    <row r="128" spans="1:7" s="506" customFormat="1" x14ac:dyDescent="0.2"/>
    <row r="129" s="506" customFormat="1" x14ac:dyDescent="0.2"/>
    <row r="130" s="506" customFormat="1" x14ac:dyDescent="0.2"/>
    <row r="131" s="506" customFormat="1" x14ac:dyDescent="0.2"/>
    <row r="132" s="506" customFormat="1" x14ac:dyDescent="0.2"/>
    <row r="133" s="506" customFormat="1" x14ac:dyDescent="0.2"/>
    <row r="134" s="506" customFormat="1" x14ac:dyDescent="0.2"/>
    <row r="135" s="506" customFormat="1" x14ac:dyDescent="0.2"/>
    <row r="136" s="506" customFormat="1" x14ac:dyDescent="0.2"/>
    <row r="137" s="506" customFormat="1" x14ac:dyDescent="0.2"/>
    <row r="138" s="506" customFormat="1" x14ac:dyDescent="0.2"/>
    <row r="139" s="506" customFormat="1" x14ac:dyDescent="0.2"/>
    <row r="140" s="506" customFormat="1" x14ac:dyDescent="0.2"/>
    <row r="141" s="506" customFormat="1" x14ac:dyDescent="0.2"/>
    <row r="142" s="506" customFormat="1" x14ac:dyDescent="0.2"/>
    <row r="143" s="506" customFormat="1" x14ac:dyDescent="0.2"/>
    <row r="144" s="506" customFormat="1" x14ac:dyDescent="0.2"/>
    <row r="145" s="506" customFormat="1" x14ac:dyDescent="0.2"/>
    <row r="146" s="506" customFormat="1" x14ac:dyDescent="0.2"/>
    <row r="147" s="506" customFormat="1" x14ac:dyDescent="0.2"/>
    <row r="148" s="506" customFormat="1" x14ac:dyDescent="0.2"/>
    <row r="149" s="506" customFormat="1" x14ac:dyDescent="0.2"/>
    <row r="150" s="506" customFormat="1" x14ac:dyDescent="0.2"/>
    <row r="151" s="506" customFormat="1" x14ac:dyDescent="0.2"/>
    <row r="152" s="506" customFormat="1" x14ac:dyDescent="0.2"/>
    <row r="153" s="506" customFormat="1" x14ac:dyDescent="0.2"/>
    <row r="154" s="506" customFormat="1" x14ac:dyDescent="0.2"/>
    <row r="155" s="506" customFormat="1" x14ac:dyDescent="0.2"/>
    <row r="156" s="506" customFormat="1" x14ac:dyDescent="0.2"/>
    <row r="157" s="506" customFormat="1" x14ac:dyDescent="0.2"/>
    <row r="158" s="506" customFormat="1" x14ac:dyDescent="0.2"/>
    <row r="159" s="506" customFormat="1" x14ac:dyDescent="0.2"/>
    <row r="160" s="506" customFormat="1" x14ac:dyDescent="0.2"/>
    <row r="161" s="506" customFormat="1" x14ac:dyDescent="0.2"/>
    <row r="162" s="506" customFormat="1" x14ac:dyDescent="0.2"/>
    <row r="163" s="506" customFormat="1" x14ac:dyDescent="0.2"/>
    <row r="164" s="506" customFormat="1" x14ac:dyDescent="0.2"/>
    <row r="165" s="506" customFormat="1" x14ac:dyDescent="0.2"/>
    <row r="166" s="506" customFormat="1" x14ac:dyDescent="0.2"/>
    <row r="167" s="506" customFormat="1" x14ac:dyDescent="0.2"/>
    <row r="168" s="506" customFormat="1" x14ac:dyDescent="0.2"/>
    <row r="169" s="506" customFormat="1" x14ac:dyDescent="0.2"/>
    <row r="170" s="506" customFormat="1" x14ac:dyDescent="0.2"/>
    <row r="171" s="506" customFormat="1" x14ac:dyDescent="0.2"/>
    <row r="172" s="506" customFormat="1" x14ac:dyDescent="0.2"/>
    <row r="173" s="506" customFormat="1" x14ac:dyDescent="0.2"/>
    <row r="174" s="506" customFormat="1" x14ac:dyDescent="0.2"/>
    <row r="175" s="506" customFormat="1" x14ac:dyDescent="0.2"/>
    <row r="176" s="506" customFormat="1" x14ac:dyDescent="0.2"/>
    <row r="177" s="506" customFormat="1" x14ac:dyDescent="0.2"/>
    <row r="178" s="506" customFormat="1" x14ac:dyDescent="0.2"/>
    <row r="179" s="506" customFormat="1" x14ac:dyDescent="0.2"/>
    <row r="180" s="506" customFormat="1" x14ac:dyDescent="0.2"/>
    <row r="181" s="506" customFormat="1" x14ac:dyDescent="0.2"/>
    <row r="182" s="506" customFormat="1" x14ac:dyDescent="0.2"/>
    <row r="183" s="506" customFormat="1" x14ac:dyDescent="0.2"/>
    <row r="184" s="506" customFormat="1" x14ac:dyDescent="0.2"/>
    <row r="185" s="506" customFormat="1" x14ac:dyDescent="0.2"/>
    <row r="186" s="506" customFormat="1" x14ac:dyDescent="0.2"/>
    <row r="187" s="506" customFormat="1" x14ac:dyDescent="0.2"/>
    <row r="188" s="506" customFormat="1" x14ac:dyDescent="0.2"/>
    <row r="189" s="506" customFormat="1" x14ac:dyDescent="0.2"/>
    <row r="190" s="506" customFormat="1" x14ac:dyDescent="0.2"/>
    <row r="191" s="506" customFormat="1" x14ac:dyDescent="0.2"/>
    <row r="192" s="506" customFormat="1" x14ac:dyDescent="0.2"/>
    <row r="193" s="506" customFormat="1" x14ac:dyDescent="0.2"/>
    <row r="194" s="506" customFormat="1" x14ac:dyDescent="0.2"/>
    <row r="195" s="506" customFormat="1" x14ac:dyDescent="0.2"/>
    <row r="196" s="506" customFormat="1" x14ac:dyDescent="0.2"/>
    <row r="197" s="506" customFormat="1" x14ac:dyDescent="0.2"/>
    <row r="198" s="506" customFormat="1" x14ac:dyDescent="0.2"/>
    <row r="199" s="506" customFormat="1" x14ac:dyDescent="0.2"/>
    <row r="200" s="506" customFormat="1" x14ac:dyDescent="0.2"/>
    <row r="201" s="506" customFormat="1" x14ac:dyDescent="0.2"/>
    <row r="202" s="506" customFormat="1" x14ac:dyDescent="0.2"/>
    <row r="203" s="506" customFormat="1" x14ac:dyDescent="0.2"/>
    <row r="204" s="506" customFormat="1" x14ac:dyDescent="0.2"/>
    <row r="205" s="506" customFormat="1" x14ac:dyDescent="0.2"/>
    <row r="206" s="506" customFormat="1" x14ac:dyDescent="0.2"/>
    <row r="207" s="506" customFormat="1" x14ac:dyDescent="0.2"/>
    <row r="208" s="506" customFormat="1" x14ac:dyDescent="0.2"/>
    <row r="209" s="506" customFormat="1" x14ac:dyDescent="0.2"/>
    <row r="210" s="506" customFormat="1" x14ac:dyDescent="0.2"/>
    <row r="211" s="506" customFormat="1" x14ac:dyDescent="0.2"/>
    <row r="212" s="506" customFormat="1" x14ac:dyDescent="0.2"/>
    <row r="213" s="506" customFormat="1" x14ac:dyDescent="0.2"/>
    <row r="214" s="506" customFormat="1" x14ac:dyDescent="0.2"/>
    <row r="215" s="506" customFormat="1" x14ac:dyDescent="0.2"/>
    <row r="216" s="506" customFormat="1" x14ac:dyDescent="0.2"/>
    <row r="217" s="506" customFormat="1" x14ac:dyDescent="0.2"/>
    <row r="218" s="506" customFormat="1" x14ac:dyDescent="0.2"/>
    <row r="219" s="506" customFormat="1" x14ac:dyDescent="0.2"/>
    <row r="220" s="506" customFormat="1" x14ac:dyDescent="0.2"/>
    <row r="221" s="506" customFormat="1" x14ac:dyDescent="0.2"/>
    <row r="222" s="506" customFormat="1" x14ac:dyDescent="0.2"/>
    <row r="223" s="506" customFormat="1" x14ac:dyDescent="0.2"/>
    <row r="224" s="506" customFormat="1" x14ac:dyDescent="0.2"/>
    <row r="225" s="506" customFormat="1" x14ac:dyDescent="0.2"/>
    <row r="226" s="506" customFormat="1" x14ac:dyDescent="0.2"/>
    <row r="227" s="506" customFormat="1" x14ac:dyDescent="0.2"/>
    <row r="228" s="506" customFormat="1" x14ac:dyDescent="0.2"/>
    <row r="229" s="506" customFormat="1" x14ac:dyDescent="0.2"/>
    <row r="230" s="506" customFormat="1" x14ac:dyDescent="0.2"/>
    <row r="231" s="506" customFormat="1" x14ac:dyDescent="0.2"/>
    <row r="232" s="506" customFormat="1" x14ac:dyDescent="0.2"/>
    <row r="233" s="506" customFormat="1" x14ac:dyDescent="0.2"/>
    <row r="234" s="506" customFormat="1" x14ac:dyDescent="0.2"/>
    <row r="235" s="506" customFormat="1" x14ac:dyDescent="0.2"/>
    <row r="236" s="506" customFormat="1" x14ac:dyDescent="0.2"/>
    <row r="237" s="506" customFormat="1" x14ac:dyDescent="0.2"/>
    <row r="238" s="506" customFormat="1" x14ac:dyDescent="0.2"/>
    <row r="239" s="506" customFormat="1" x14ac:dyDescent="0.2"/>
    <row r="240" s="506" customFormat="1" x14ac:dyDescent="0.2"/>
    <row r="241" s="506" customFormat="1" x14ac:dyDescent="0.2"/>
    <row r="242" s="506" customFormat="1" x14ac:dyDescent="0.2"/>
    <row r="243" s="506" customFormat="1" x14ac:dyDescent="0.2"/>
    <row r="244" s="506" customFormat="1" x14ac:dyDescent="0.2"/>
    <row r="245" s="506" customFormat="1" x14ac:dyDescent="0.2"/>
    <row r="246" s="506" customFormat="1" x14ac:dyDescent="0.2"/>
    <row r="247" s="506" customFormat="1" x14ac:dyDescent="0.2"/>
    <row r="248" s="506" customFormat="1" x14ac:dyDescent="0.2"/>
    <row r="249" s="506" customFormat="1" x14ac:dyDescent="0.2"/>
    <row r="250" s="506" customFormat="1" x14ac:dyDescent="0.2"/>
    <row r="251" s="506" customFormat="1" x14ac:dyDescent="0.2"/>
    <row r="252" s="506" customFormat="1" x14ac:dyDescent="0.2"/>
    <row r="253" s="506" customFormat="1" x14ac:dyDescent="0.2"/>
    <row r="254" s="506" customFormat="1" x14ac:dyDescent="0.2"/>
    <row r="255" s="506" customFormat="1" x14ac:dyDescent="0.2"/>
    <row r="256" s="506" customFormat="1" x14ac:dyDescent="0.2"/>
    <row r="257" s="506" customFormat="1" x14ac:dyDescent="0.2"/>
    <row r="258" s="506" customFormat="1" x14ac:dyDescent="0.2"/>
    <row r="259" s="506" customFormat="1" x14ac:dyDescent="0.2"/>
    <row r="260" s="506" customFormat="1" x14ac:dyDescent="0.2"/>
    <row r="261" s="506" customFormat="1" x14ac:dyDescent="0.2"/>
    <row r="262" s="506" customFormat="1" x14ac:dyDescent="0.2"/>
    <row r="263" s="506" customFormat="1" x14ac:dyDescent="0.2"/>
    <row r="264" s="506" customFormat="1" x14ac:dyDescent="0.2"/>
    <row r="265" s="506" customFormat="1" x14ac:dyDescent="0.2"/>
    <row r="266" s="506" customFormat="1" x14ac:dyDescent="0.2"/>
    <row r="267" s="506" customFormat="1" x14ac:dyDescent="0.2"/>
    <row r="268" s="506" customFormat="1" x14ac:dyDescent="0.2"/>
    <row r="269" s="506" customFormat="1" x14ac:dyDescent="0.2"/>
    <row r="270" s="506" customFormat="1" x14ac:dyDescent="0.2"/>
    <row r="271" s="506" customFormat="1" x14ac:dyDescent="0.2"/>
    <row r="272" s="506" customFormat="1" x14ac:dyDescent="0.2"/>
    <row r="273" s="506" customFormat="1" x14ac:dyDescent="0.2"/>
    <row r="274" s="506" customFormat="1" x14ac:dyDescent="0.2"/>
    <row r="275" s="506" customFormat="1" x14ac:dyDescent="0.2"/>
    <row r="276" s="506" customFormat="1" x14ac:dyDescent="0.2"/>
    <row r="277" s="506" customFormat="1" x14ac:dyDescent="0.2"/>
    <row r="278" s="506" customFormat="1" x14ac:dyDescent="0.2"/>
    <row r="279" s="506" customFormat="1" x14ac:dyDescent="0.2"/>
    <row r="280" s="506" customFormat="1" x14ac:dyDescent="0.2"/>
    <row r="281" s="506" customFormat="1" x14ac:dyDescent="0.2"/>
    <row r="282" s="506" customFormat="1" x14ac:dyDescent="0.2"/>
    <row r="283" s="506" customFormat="1" x14ac:dyDescent="0.2"/>
    <row r="284" s="506" customFormat="1" x14ac:dyDescent="0.2"/>
    <row r="285" s="506" customFormat="1" x14ac:dyDescent="0.2"/>
    <row r="286" s="506" customFormat="1" x14ac:dyDescent="0.2"/>
    <row r="287" s="506" customFormat="1" x14ac:dyDescent="0.2"/>
    <row r="288" s="506" customFormat="1" x14ac:dyDescent="0.2"/>
    <row r="289" s="506" customFormat="1" x14ac:dyDescent="0.2"/>
    <row r="290" s="506" customFormat="1" x14ac:dyDescent="0.2"/>
    <row r="291" s="506" customFormat="1" x14ac:dyDescent="0.2"/>
    <row r="292" s="506" customFormat="1" x14ac:dyDescent="0.2"/>
    <row r="293" s="506" customFormat="1" x14ac:dyDescent="0.2"/>
    <row r="294" s="506" customFormat="1" x14ac:dyDescent="0.2"/>
    <row r="295" s="506" customFormat="1" x14ac:dyDescent="0.2"/>
    <row r="296" s="506" customFormat="1" x14ac:dyDescent="0.2"/>
    <row r="297" s="506" customFormat="1" x14ac:dyDescent="0.2"/>
    <row r="298" s="506" customFormat="1" x14ac:dyDescent="0.2"/>
    <row r="299" s="506" customFormat="1" x14ac:dyDescent="0.2"/>
    <row r="300" s="506" customFormat="1" x14ac:dyDescent="0.2"/>
    <row r="301" s="506" customFormat="1" x14ac:dyDescent="0.2"/>
    <row r="302" s="506" customFormat="1" x14ac:dyDescent="0.2"/>
    <row r="303" s="506" customFormat="1" x14ac:dyDescent="0.2"/>
    <row r="304" s="506" customFormat="1" x14ac:dyDescent="0.2"/>
    <row r="305" s="506" customFormat="1" x14ac:dyDescent="0.2"/>
    <row r="306" s="506" customFormat="1" x14ac:dyDescent="0.2"/>
    <row r="307" s="506" customFormat="1" x14ac:dyDescent="0.2"/>
    <row r="308" s="506" customFormat="1" x14ac:dyDescent="0.2"/>
    <row r="309" s="506" customFormat="1" x14ac:dyDescent="0.2"/>
    <row r="310" s="506" customFormat="1" x14ac:dyDescent="0.2"/>
    <row r="311" s="506" customFormat="1" x14ac:dyDescent="0.2"/>
    <row r="312" s="506" customFormat="1" x14ac:dyDescent="0.2"/>
    <row r="313" s="506" customFormat="1" x14ac:dyDescent="0.2"/>
    <row r="314" s="506" customFormat="1" x14ac:dyDescent="0.2"/>
    <row r="315" s="506" customFormat="1" x14ac:dyDescent="0.2"/>
    <row r="316" s="506" customFormat="1" x14ac:dyDescent="0.2"/>
    <row r="317" s="506" customFormat="1" x14ac:dyDescent="0.2"/>
    <row r="318" s="506" customFormat="1" x14ac:dyDescent="0.2"/>
    <row r="319" s="506" customFormat="1" x14ac:dyDescent="0.2"/>
    <row r="320" s="506" customFormat="1" x14ac:dyDescent="0.2"/>
    <row r="321" s="506" customFormat="1" x14ac:dyDescent="0.2"/>
    <row r="322" s="506" customFormat="1" x14ac:dyDescent="0.2"/>
    <row r="323" s="506" customFormat="1" x14ac:dyDescent="0.2"/>
    <row r="324" s="506" customFormat="1" x14ac:dyDescent="0.2"/>
    <row r="325" s="506" customFormat="1" x14ac:dyDescent="0.2"/>
    <row r="326" s="506" customFormat="1" x14ac:dyDescent="0.2"/>
    <row r="327" s="506" customFormat="1" x14ac:dyDescent="0.2"/>
    <row r="328" s="506" customFormat="1" x14ac:dyDescent="0.2"/>
    <row r="329" s="506" customFormat="1" x14ac:dyDescent="0.2"/>
    <row r="330" s="506" customFormat="1" x14ac:dyDescent="0.2"/>
    <row r="331" s="506" customFormat="1" x14ac:dyDescent="0.2"/>
    <row r="332" s="506" customFormat="1" x14ac:dyDescent="0.2"/>
    <row r="333" s="506" customFormat="1" x14ac:dyDescent="0.2"/>
    <row r="334" s="506" customFormat="1" x14ac:dyDescent="0.2"/>
    <row r="335" s="506" customFormat="1" x14ac:dyDescent="0.2"/>
    <row r="336" s="506" customFormat="1" x14ac:dyDescent="0.2"/>
    <row r="337" s="506" customFormat="1" x14ac:dyDescent="0.2"/>
    <row r="338" s="506" customFormat="1" x14ac:dyDescent="0.2"/>
    <row r="339" s="506" customFormat="1" x14ac:dyDescent="0.2"/>
    <row r="340" s="506" customFormat="1" x14ac:dyDescent="0.2"/>
    <row r="341" s="506" customFormat="1" x14ac:dyDescent="0.2"/>
    <row r="342" s="506" customFormat="1" x14ac:dyDescent="0.2"/>
    <row r="343" s="506" customFormat="1" x14ac:dyDescent="0.2"/>
    <row r="344" s="506" customFormat="1" x14ac:dyDescent="0.2"/>
    <row r="345" s="506" customFormat="1" x14ac:dyDescent="0.2"/>
    <row r="346" s="506" customFormat="1" x14ac:dyDescent="0.2"/>
    <row r="347" s="506" customFormat="1" x14ac:dyDescent="0.2"/>
    <row r="348" s="506" customFormat="1" x14ac:dyDescent="0.2"/>
    <row r="349" s="506" customFormat="1" x14ac:dyDescent="0.2"/>
    <row r="350" s="506" customFormat="1" x14ac:dyDescent="0.2"/>
    <row r="351" s="506" customFormat="1" x14ac:dyDescent="0.2"/>
    <row r="352" s="506" customFormat="1" x14ac:dyDescent="0.2"/>
    <row r="353" s="506" customFormat="1" x14ac:dyDescent="0.2"/>
    <row r="354" s="506" customFormat="1" x14ac:dyDescent="0.2"/>
    <row r="355" s="506" customFormat="1" x14ac:dyDescent="0.2"/>
    <row r="356" s="506" customFormat="1" x14ac:dyDescent="0.2"/>
    <row r="357" s="506" customFormat="1" x14ac:dyDescent="0.2"/>
    <row r="358" s="506" customFormat="1" x14ac:dyDescent="0.2"/>
    <row r="359" s="506" customFormat="1" x14ac:dyDescent="0.2"/>
    <row r="360" s="506" customFormat="1" x14ac:dyDescent="0.2"/>
    <row r="361" s="506" customFormat="1" x14ac:dyDescent="0.2"/>
    <row r="362" s="506" customFormat="1" x14ac:dyDescent="0.2"/>
    <row r="363" s="506" customFormat="1" x14ac:dyDescent="0.2"/>
    <row r="364" s="506" customFormat="1" x14ac:dyDescent="0.2"/>
    <row r="365" s="506" customFormat="1" x14ac:dyDescent="0.2"/>
    <row r="366" s="506" customFormat="1" x14ac:dyDescent="0.2"/>
    <row r="367" s="506" customFormat="1" x14ac:dyDescent="0.2"/>
    <row r="368" s="506" customFormat="1" x14ac:dyDescent="0.2"/>
    <row r="369" s="506" customFormat="1" x14ac:dyDescent="0.2"/>
    <row r="370" s="506" customFormat="1" x14ac:dyDescent="0.2"/>
    <row r="371" s="506" customFormat="1" x14ac:dyDescent="0.2"/>
    <row r="372" s="506" customFormat="1" x14ac:dyDescent="0.2"/>
    <row r="373" s="506" customFormat="1" x14ac:dyDescent="0.2"/>
    <row r="374" s="506" customFormat="1" x14ac:dyDescent="0.2"/>
    <row r="375" s="506" customFormat="1" x14ac:dyDescent="0.2"/>
    <row r="376" s="506" customFormat="1" x14ac:dyDescent="0.2"/>
    <row r="377" s="506" customFormat="1" x14ac:dyDescent="0.2"/>
    <row r="378" s="506" customFormat="1" x14ac:dyDescent="0.2"/>
    <row r="379" s="506" customFormat="1" x14ac:dyDescent="0.2"/>
    <row r="380" s="506" customFormat="1" x14ac:dyDescent="0.2"/>
    <row r="381" s="506" customFormat="1" x14ac:dyDescent="0.2"/>
    <row r="382" s="506" customFormat="1" x14ac:dyDescent="0.2"/>
    <row r="383" s="506" customFormat="1" x14ac:dyDescent="0.2"/>
    <row r="384" s="506" customFormat="1" x14ac:dyDescent="0.2"/>
    <row r="385" s="506" customFormat="1" x14ac:dyDescent="0.2"/>
    <row r="386" s="506" customFormat="1" x14ac:dyDescent="0.2"/>
    <row r="387" s="506" customFormat="1" x14ac:dyDescent="0.2"/>
    <row r="388" s="506" customFormat="1" x14ac:dyDescent="0.2"/>
    <row r="389" s="506" customFormat="1" x14ac:dyDescent="0.2"/>
    <row r="390" s="506" customFormat="1" x14ac:dyDescent="0.2"/>
    <row r="391" s="506" customFormat="1" x14ac:dyDescent="0.2"/>
    <row r="392" s="506" customFormat="1" x14ac:dyDescent="0.2"/>
    <row r="393" s="506" customFormat="1" x14ac:dyDescent="0.2"/>
    <row r="394" s="506" customFormat="1" x14ac:dyDescent="0.2"/>
    <row r="395" s="506" customFormat="1" x14ac:dyDescent="0.2"/>
    <row r="396" s="506" customFormat="1" x14ac:dyDescent="0.2"/>
    <row r="397" s="506" customFormat="1" x14ac:dyDescent="0.2"/>
    <row r="398" s="506" customFormat="1" x14ac:dyDescent="0.2"/>
    <row r="399" s="506" customFormat="1" x14ac:dyDescent="0.2"/>
    <row r="400" s="506" customFormat="1" x14ac:dyDescent="0.2"/>
    <row r="401" s="506" customFormat="1" x14ac:dyDescent="0.2"/>
    <row r="402" s="506" customFormat="1" x14ac:dyDescent="0.2"/>
    <row r="403" s="506" customFormat="1" x14ac:dyDescent="0.2"/>
    <row r="404" s="506" customFormat="1" x14ac:dyDescent="0.2"/>
    <row r="405" s="506" customFormat="1" x14ac:dyDescent="0.2"/>
    <row r="406" s="506" customFormat="1" x14ac:dyDescent="0.2"/>
    <row r="407" s="506" customFormat="1" x14ac:dyDescent="0.2"/>
    <row r="408" s="506" customFormat="1" x14ac:dyDescent="0.2"/>
    <row r="409" s="506" customFormat="1" x14ac:dyDescent="0.2"/>
    <row r="410" s="506" customFormat="1" x14ac:dyDescent="0.2"/>
    <row r="411" s="506" customFormat="1" x14ac:dyDescent="0.2"/>
    <row r="412" s="506" customFormat="1" x14ac:dyDescent="0.2"/>
    <row r="413" s="506" customFormat="1" x14ac:dyDescent="0.2"/>
    <row r="414" s="506" customFormat="1" x14ac:dyDescent="0.2"/>
    <row r="415" s="506" customFormat="1" x14ac:dyDescent="0.2"/>
    <row r="416" s="506" customFormat="1" x14ac:dyDescent="0.2"/>
    <row r="417" s="506" customFormat="1" x14ac:dyDescent="0.2"/>
    <row r="418" s="506" customFormat="1" x14ac:dyDescent="0.2"/>
    <row r="419" s="506" customFormat="1" x14ac:dyDescent="0.2"/>
    <row r="420" s="506" customFormat="1" x14ac:dyDescent="0.2"/>
    <row r="421" s="506" customFormat="1" x14ac:dyDescent="0.2"/>
    <row r="422" s="506" customFormat="1" x14ac:dyDescent="0.2"/>
    <row r="423" s="506" customFormat="1" x14ac:dyDescent="0.2"/>
    <row r="424" s="506" customFormat="1" x14ac:dyDescent="0.2"/>
    <row r="425" s="506" customFormat="1" x14ac:dyDescent="0.2"/>
    <row r="426" s="506" customFormat="1" x14ac:dyDescent="0.2"/>
    <row r="427" s="506" customFormat="1" x14ac:dyDescent="0.2"/>
    <row r="428" s="506" customFormat="1" x14ac:dyDescent="0.2"/>
    <row r="429" s="506" customFormat="1" x14ac:dyDescent="0.2"/>
    <row r="430" s="506" customFormat="1" x14ac:dyDescent="0.2"/>
    <row r="431" s="506" customFormat="1" x14ac:dyDescent="0.2"/>
    <row r="432" s="506" customFormat="1" x14ac:dyDescent="0.2"/>
    <row r="433" s="506" customFormat="1" x14ac:dyDescent="0.2"/>
    <row r="434" s="506" customFormat="1" x14ac:dyDescent="0.2"/>
    <row r="435" s="506" customFormat="1" x14ac:dyDescent="0.2"/>
    <row r="436" s="506" customFormat="1" x14ac:dyDescent="0.2"/>
    <row r="437" s="506" customFormat="1" x14ac:dyDescent="0.2"/>
    <row r="438" s="506" customFormat="1" x14ac:dyDescent="0.2"/>
    <row r="439" s="506" customFormat="1" x14ac:dyDescent="0.2"/>
    <row r="440" s="506" customFormat="1" x14ac:dyDescent="0.2"/>
    <row r="441" s="506" customFormat="1" x14ac:dyDescent="0.2"/>
    <row r="442" s="506" customFormat="1" x14ac:dyDescent="0.2"/>
    <row r="443" s="506" customFormat="1" x14ac:dyDescent="0.2"/>
    <row r="444" s="506" customFormat="1" x14ac:dyDescent="0.2"/>
    <row r="445" s="506" customFormat="1" x14ac:dyDescent="0.2"/>
    <row r="446" s="506" customFormat="1" x14ac:dyDescent="0.2"/>
    <row r="447" s="506" customFormat="1" x14ac:dyDescent="0.2"/>
    <row r="448" s="506" customFormat="1" x14ac:dyDescent="0.2"/>
    <row r="449" s="506" customFormat="1" x14ac:dyDescent="0.2"/>
    <row r="450" s="506" customFormat="1" x14ac:dyDescent="0.2"/>
    <row r="451" s="506" customFormat="1" x14ac:dyDescent="0.2"/>
    <row r="452" s="506" customFormat="1" x14ac:dyDescent="0.2"/>
    <row r="453" s="506" customFormat="1" x14ac:dyDescent="0.2"/>
    <row r="454" s="506" customFormat="1" x14ac:dyDescent="0.2"/>
    <row r="455" s="506" customFormat="1" x14ac:dyDescent="0.2"/>
    <row r="456" s="506" customFormat="1" x14ac:dyDescent="0.2"/>
    <row r="457" s="506" customFormat="1" x14ac:dyDescent="0.2"/>
    <row r="458" s="506" customFormat="1" x14ac:dyDescent="0.2"/>
    <row r="459" s="506" customFormat="1" x14ac:dyDescent="0.2"/>
    <row r="460" s="506" customFormat="1" x14ac:dyDescent="0.2"/>
    <row r="461" s="506" customFormat="1" x14ac:dyDescent="0.2"/>
    <row r="462" s="506" customFormat="1" x14ac:dyDescent="0.2"/>
    <row r="463" s="506" customFormat="1" x14ac:dyDescent="0.2"/>
    <row r="464" s="506" customFormat="1" x14ac:dyDescent="0.2"/>
    <row r="465" s="506" customFormat="1" x14ac:dyDescent="0.2"/>
    <row r="466" s="506" customFormat="1" x14ac:dyDescent="0.2"/>
    <row r="467" s="506" customFormat="1" x14ac:dyDescent="0.2"/>
    <row r="468" s="506" customFormat="1" x14ac:dyDescent="0.2"/>
    <row r="469" s="506" customFormat="1" x14ac:dyDescent="0.2"/>
    <row r="470" s="506" customFormat="1" x14ac:dyDescent="0.2"/>
    <row r="471" s="506" customFormat="1" x14ac:dyDescent="0.2"/>
    <row r="472" s="506" customFormat="1" x14ac:dyDescent="0.2"/>
    <row r="473" s="506" customFormat="1" x14ac:dyDescent="0.2"/>
    <row r="474" s="506" customFormat="1" x14ac:dyDescent="0.2"/>
    <row r="475" s="506" customFormat="1" x14ac:dyDescent="0.2"/>
    <row r="476" s="506" customFormat="1" x14ac:dyDescent="0.2"/>
    <row r="477" s="506" customFormat="1" x14ac:dyDescent="0.2"/>
    <row r="478" s="506" customFormat="1" x14ac:dyDescent="0.2"/>
    <row r="479" s="506" customFormat="1" x14ac:dyDescent="0.2"/>
    <row r="480" s="506" customFormat="1" x14ac:dyDescent="0.2"/>
    <row r="481" s="506" customFormat="1" x14ac:dyDescent="0.2"/>
    <row r="482" s="506" customFormat="1" x14ac:dyDescent="0.2"/>
    <row r="483" s="506" customFormat="1" x14ac:dyDescent="0.2"/>
    <row r="484" s="506" customFormat="1" x14ac:dyDescent="0.2"/>
    <row r="485" s="506" customFormat="1" x14ac:dyDescent="0.2"/>
    <row r="486" s="506" customFormat="1" x14ac:dyDescent="0.2"/>
    <row r="487" s="506" customFormat="1" x14ac:dyDescent="0.2"/>
    <row r="488" s="506" customFormat="1" x14ac:dyDescent="0.2"/>
    <row r="489" s="506" customFormat="1" x14ac:dyDescent="0.2"/>
    <row r="490" s="506" customFormat="1" x14ac:dyDescent="0.2"/>
    <row r="491" s="506" customFormat="1" x14ac:dyDescent="0.2"/>
    <row r="492" s="506" customFormat="1" x14ac:dyDescent="0.2"/>
    <row r="493" s="506" customFormat="1" x14ac:dyDescent="0.2"/>
    <row r="494" s="506" customFormat="1" x14ac:dyDescent="0.2"/>
    <row r="495" s="506" customFormat="1" x14ac:dyDescent="0.2"/>
    <row r="496" s="506" customFormat="1" x14ac:dyDescent="0.2"/>
    <row r="497" s="506" customFormat="1" x14ac:dyDescent="0.2"/>
    <row r="498" s="506" customFormat="1" x14ac:dyDescent="0.2"/>
    <row r="499" s="506" customFormat="1" x14ac:dyDescent="0.2"/>
    <row r="500" s="506" customFormat="1" x14ac:dyDescent="0.2"/>
    <row r="501" s="506" customFormat="1" x14ac:dyDescent="0.2"/>
    <row r="502" s="506" customFormat="1" x14ac:dyDescent="0.2"/>
    <row r="503" s="506" customFormat="1" x14ac:dyDescent="0.2"/>
    <row r="504" s="506" customFormat="1" x14ac:dyDescent="0.2"/>
    <row r="505" s="506" customFormat="1" x14ac:dyDescent="0.2"/>
    <row r="506" s="506" customFormat="1" x14ac:dyDescent="0.2"/>
    <row r="507" s="506" customFormat="1" x14ac:dyDescent="0.2"/>
    <row r="508" s="506" customFormat="1" x14ac:dyDescent="0.2"/>
    <row r="509" s="506" customFormat="1" x14ac:dyDescent="0.2"/>
    <row r="510" s="506" customFormat="1" x14ac:dyDescent="0.2"/>
    <row r="511" s="506" customFormat="1" x14ac:dyDescent="0.2"/>
    <row r="512" s="506" customFormat="1" x14ac:dyDescent="0.2"/>
    <row r="513" s="506" customFormat="1" x14ac:dyDescent="0.2"/>
    <row r="514" s="506" customFormat="1" x14ac:dyDescent="0.2"/>
    <row r="515" s="506" customFormat="1" x14ac:dyDescent="0.2"/>
    <row r="516" s="506" customFormat="1" x14ac:dyDescent="0.2"/>
    <row r="517" s="506" customFormat="1" x14ac:dyDescent="0.2"/>
    <row r="518" s="506" customFormat="1" x14ac:dyDescent="0.2"/>
    <row r="519" s="506" customFormat="1" x14ac:dyDescent="0.2"/>
    <row r="520" s="506" customFormat="1" x14ac:dyDescent="0.2"/>
    <row r="521" s="506" customFormat="1" x14ac:dyDescent="0.2"/>
    <row r="522" s="506" customFormat="1" x14ac:dyDescent="0.2"/>
    <row r="523" s="506" customFormat="1" x14ac:dyDescent="0.2"/>
    <row r="524" s="506" customFormat="1" x14ac:dyDescent="0.2"/>
    <row r="525" s="506" customFormat="1" x14ac:dyDescent="0.2"/>
    <row r="526" s="506" customFormat="1" x14ac:dyDescent="0.2"/>
    <row r="527" s="506" customFormat="1" x14ac:dyDescent="0.2"/>
    <row r="528" s="506" customFormat="1" x14ac:dyDescent="0.2"/>
    <row r="529" s="506" customFormat="1" x14ac:dyDescent="0.2"/>
    <row r="530" s="506" customFormat="1" x14ac:dyDescent="0.2"/>
    <row r="531" s="506" customFormat="1" x14ac:dyDescent="0.2"/>
    <row r="532" s="506" customFormat="1" x14ac:dyDescent="0.2"/>
    <row r="533" s="506" customFormat="1" x14ac:dyDescent="0.2"/>
    <row r="534" s="506" customFormat="1" x14ac:dyDescent="0.2"/>
    <row r="535" s="506" customFormat="1" x14ac:dyDescent="0.2"/>
    <row r="536" s="506" customFormat="1" x14ac:dyDescent="0.2"/>
    <row r="537" s="506" customFormat="1" x14ac:dyDescent="0.2"/>
    <row r="538" s="506" customFormat="1" x14ac:dyDescent="0.2"/>
    <row r="539" s="506" customFormat="1" x14ac:dyDescent="0.2"/>
    <row r="540" s="506" customFormat="1" x14ac:dyDescent="0.2"/>
    <row r="541" s="506" customFormat="1" x14ac:dyDescent="0.2"/>
    <row r="542" s="506" customFormat="1" x14ac:dyDescent="0.2"/>
    <row r="543" s="506" customFormat="1" x14ac:dyDescent="0.2"/>
    <row r="544" s="506" customFormat="1" x14ac:dyDescent="0.2"/>
    <row r="545" s="506" customFormat="1" x14ac:dyDescent="0.2"/>
    <row r="546" s="506" customFormat="1" x14ac:dyDescent="0.2"/>
    <row r="547" s="506" customFormat="1" x14ac:dyDescent="0.2"/>
    <row r="548" s="506" customFormat="1" x14ac:dyDescent="0.2"/>
    <row r="549" s="506" customFormat="1" x14ac:dyDescent="0.2"/>
    <row r="550" s="506" customFormat="1" x14ac:dyDescent="0.2"/>
    <row r="551" s="506" customFormat="1" x14ac:dyDescent="0.2"/>
    <row r="552" s="506" customFormat="1" x14ac:dyDescent="0.2"/>
    <row r="553" s="506" customFormat="1" x14ac:dyDescent="0.2"/>
    <row r="554" s="506" customFormat="1" x14ac:dyDescent="0.2"/>
    <row r="555" s="506" customFormat="1" x14ac:dyDescent="0.2"/>
    <row r="556" s="506" customFormat="1" x14ac:dyDescent="0.2"/>
    <row r="557" s="506" customFormat="1" x14ac:dyDescent="0.2"/>
    <row r="558" s="506" customFormat="1" x14ac:dyDescent="0.2"/>
    <row r="559" s="506" customFormat="1" x14ac:dyDescent="0.2"/>
    <row r="560" s="506" customFormat="1" x14ac:dyDescent="0.2"/>
    <row r="561" s="506" customFormat="1" x14ac:dyDescent="0.2"/>
    <row r="562" s="506" customFormat="1" x14ac:dyDescent="0.2"/>
    <row r="563" s="506" customFormat="1" x14ac:dyDescent="0.2"/>
    <row r="564" s="506" customFormat="1" x14ac:dyDescent="0.2"/>
    <row r="565" s="506" customFormat="1" x14ac:dyDescent="0.2"/>
    <row r="566" s="506" customFormat="1" x14ac:dyDescent="0.2"/>
    <row r="567" s="506" customFormat="1" x14ac:dyDescent="0.2"/>
    <row r="568" s="506" customFormat="1" x14ac:dyDescent="0.2"/>
    <row r="569" s="506" customFormat="1" x14ac:dyDescent="0.2"/>
    <row r="570" s="506" customFormat="1" x14ac:dyDescent="0.2"/>
    <row r="571" s="506" customFormat="1" x14ac:dyDescent="0.2"/>
    <row r="572" s="506" customFormat="1" x14ac:dyDescent="0.2"/>
    <row r="573" s="506" customFormat="1" x14ac:dyDescent="0.2"/>
    <row r="574" s="506" customFormat="1" x14ac:dyDescent="0.2"/>
    <row r="575" s="506" customFormat="1" x14ac:dyDescent="0.2"/>
    <row r="576" s="506" customFormat="1" x14ac:dyDescent="0.2"/>
    <row r="577" s="506" customFormat="1" x14ac:dyDescent="0.2"/>
    <row r="578" s="506" customFormat="1" x14ac:dyDescent="0.2"/>
    <row r="579" s="506" customFormat="1" x14ac:dyDescent="0.2"/>
    <row r="580" s="506" customFormat="1" x14ac:dyDescent="0.2"/>
    <row r="581" s="506" customFormat="1" x14ac:dyDescent="0.2"/>
    <row r="582" s="506" customFormat="1" x14ac:dyDescent="0.2"/>
    <row r="583" s="506" customFormat="1" x14ac:dyDescent="0.2"/>
    <row r="584" s="506" customFormat="1" x14ac:dyDescent="0.2"/>
    <row r="585" s="506" customFormat="1" x14ac:dyDescent="0.2"/>
    <row r="586" s="506" customFormat="1" x14ac:dyDescent="0.2"/>
    <row r="587" s="506" customFormat="1" x14ac:dyDescent="0.2"/>
    <row r="588" s="506" customFormat="1" x14ac:dyDescent="0.2"/>
    <row r="589" s="506" customFormat="1" x14ac:dyDescent="0.2"/>
    <row r="590" s="506" customFormat="1" x14ac:dyDescent="0.2"/>
    <row r="591" s="506" customFormat="1" x14ac:dyDescent="0.2"/>
    <row r="592" s="506" customFormat="1" x14ac:dyDescent="0.2"/>
    <row r="593" s="506" customFormat="1" x14ac:dyDescent="0.2"/>
    <row r="594" s="506" customFormat="1" x14ac:dyDescent="0.2"/>
    <row r="595" s="506" customFormat="1" x14ac:dyDescent="0.2"/>
    <row r="596" s="506" customFormat="1" x14ac:dyDescent="0.2"/>
    <row r="597" s="506" customFormat="1" x14ac:dyDescent="0.2"/>
    <row r="598" s="506" customFormat="1" x14ac:dyDescent="0.2"/>
    <row r="599" s="506" customFormat="1" x14ac:dyDescent="0.2"/>
    <row r="600" s="506" customFormat="1" x14ac:dyDescent="0.2"/>
    <row r="601" s="506" customFormat="1" x14ac:dyDescent="0.2"/>
    <row r="602" s="506" customFormat="1" x14ac:dyDescent="0.2"/>
    <row r="603" s="506" customFormat="1" x14ac:dyDescent="0.2"/>
    <row r="604" s="506" customFormat="1" x14ac:dyDescent="0.2"/>
    <row r="605" s="506" customFormat="1" x14ac:dyDescent="0.2"/>
    <row r="606" s="506" customFormat="1" x14ac:dyDescent="0.2"/>
    <row r="607" s="506" customFormat="1" x14ac:dyDescent="0.2"/>
    <row r="608" s="506" customFormat="1" x14ac:dyDescent="0.2"/>
    <row r="609" s="506" customFormat="1" x14ac:dyDescent="0.2"/>
    <row r="610" s="506" customFormat="1" x14ac:dyDescent="0.2"/>
    <row r="611" s="506" customFormat="1" x14ac:dyDescent="0.2"/>
    <row r="612" s="506" customFormat="1" x14ac:dyDescent="0.2"/>
    <row r="613" s="506" customFormat="1" x14ac:dyDescent="0.2"/>
    <row r="614" s="506" customFormat="1" x14ac:dyDescent="0.2"/>
    <row r="615" s="506" customFormat="1" x14ac:dyDescent="0.2"/>
    <row r="616" s="506" customFormat="1" x14ac:dyDescent="0.2"/>
    <row r="617" s="506" customFormat="1" x14ac:dyDescent="0.2"/>
    <row r="618" s="506" customFormat="1" x14ac:dyDescent="0.2"/>
    <row r="619" s="506" customFormat="1" x14ac:dyDescent="0.2"/>
    <row r="620" s="506" customFormat="1" x14ac:dyDescent="0.2"/>
    <row r="621" s="506" customFormat="1" x14ac:dyDescent="0.2"/>
    <row r="622" s="506" customFormat="1" x14ac:dyDescent="0.2"/>
    <row r="623" s="506" customFormat="1" x14ac:dyDescent="0.2"/>
    <row r="624" s="506" customFormat="1" x14ac:dyDescent="0.2"/>
    <row r="625" s="506" customFormat="1" x14ac:dyDescent="0.2"/>
    <row r="626" s="506" customFormat="1" x14ac:dyDescent="0.2"/>
    <row r="627" s="506" customFormat="1" x14ac:dyDescent="0.2"/>
    <row r="628" s="506" customFormat="1" x14ac:dyDescent="0.2"/>
    <row r="629" s="506" customFormat="1" x14ac:dyDescent="0.2"/>
    <row r="630" s="506" customFormat="1" x14ac:dyDescent="0.2"/>
    <row r="631" s="506" customFormat="1" x14ac:dyDescent="0.2"/>
    <row r="632" s="506" customFormat="1" x14ac:dyDescent="0.2"/>
    <row r="633" s="506" customFormat="1" x14ac:dyDescent="0.2"/>
    <row r="634" s="506" customFormat="1" x14ac:dyDescent="0.2"/>
    <row r="635" s="506" customFormat="1" x14ac:dyDescent="0.2"/>
    <row r="636" s="506" customFormat="1" x14ac:dyDescent="0.2"/>
    <row r="637" s="506" customFormat="1" x14ac:dyDescent="0.2"/>
    <row r="638" s="506" customFormat="1" x14ac:dyDescent="0.2"/>
    <row r="639" s="506" customFormat="1" x14ac:dyDescent="0.2"/>
    <row r="640" s="506" customFormat="1" x14ac:dyDescent="0.2"/>
    <row r="641" s="506" customFormat="1" x14ac:dyDescent="0.2"/>
    <row r="642" s="506" customFormat="1" x14ac:dyDescent="0.2"/>
    <row r="643" s="506" customFormat="1" x14ac:dyDescent="0.2"/>
    <row r="644" s="506" customFormat="1" x14ac:dyDescent="0.2"/>
    <row r="645" s="506" customFormat="1" x14ac:dyDescent="0.2"/>
    <row r="646" s="506" customFormat="1" x14ac:dyDescent="0.2"/>
    <row r="647" s="506" customFormat="1" x14ac:dyDescent="0.2"/>
    <row r="648" s="506" customFormat="1" x14ac:dyDescent="0.2"/>
    <row r="649" s="506" customFormat="1" x14ac:dyDescent="0.2"/>
    <row r="650" s="506" customFormat="1" x14ac:dyDescent="0.2"/>
    <row r="651" s="506" customFormat="1" x14ac:dyDescent="0.2"/>
    <row r="652" s="506" customFormat="1" x14ac:dyDescent="0.2"/>
    <row r="653" s="506" customFormat="1" x14ac:dyDescent="0.2"/>
    <row r="654" s="506" customFormat="1" x14ac:dyDescent="0.2"/>
    <row r="655" s="506" customFormat="1" x14ac:dyDescent="0.2"/>
    <row r="656" s="506" customFormat="1" x14ac:dyDescent="0.2"/>
    <row r="657" s="506" customFormat="1" x14ac:dyDescent="0.2"/>
    <row r="658" s="506" customFormat="1" x14ac:dyDescent="0.2"/>
    <row r="659" s="506" customFormat="1" x14ac:dyDescent="0.2"/>
    <row r="660" s="506" customFormat="1" x14ac:dyDescent="0.2"/>
    <row r="661" s="506" customFormat="1" x14ac:dyDescent="0.2"/>
    <row r="662" s="506" customFormat="1" x14ac:dyDescent="0.2"/>
    <row r="663" s="506" customFormat="1" x14ac:dyDescent="0.2"/>
    <row r="664" s="506" customFormat="1" x14ac:dyDescent="0.2"/>
    <row r="665" s="506" customFormat="1" x14ac:dyDescent="0.2"/>
    <row r="666" s="506" customFormat="1" x14ac:dyDescent="0.2"/>
    <row r="667" s="506" customFormat="1" x14ac:dyDescent="0.2"/>
    <row r="668" s="506" customFormat="1" x14ac:dyDescent="0.2"/>
    <row r="669" s="506" customFormat="1" x14ac:dyDescent="0.2"/>
    <row r="670" s="506" customFormat="1" x14ac:dyDescent="0.2"/>
    <row r="671" s="506" customFormat="1" x14ac:dyDescent="0.2"/>
    <row r="672" s="506" customFormat="1" x14ac:dyDescent="0.2"/>
    <row r="673" s="506" customFormat="1" x14ac:dyDescent="0.2"/>
    <row r="674" s="506" customFormat="1" x14ac:dyDescent="0.2"/>
    <row r="675" s="506" customFormat="1" x14ac:dyDescent="0.2"/>
    <row r="676" s="506" customFormat="1" x14ac:dyDescent="0.2"/>
    <row r="677" s="506" customFormat="1" x14ac:dyDescent="0.2"/>
    <row r="678" s="506" customFormat="1" x14ac:dyDescent="0.2"/>
    <row r="679" s="506" customFormat="1" x14ac:dyDescent="0.2"/>
    <row r="680" s="506" customFormat="1" x14ac:dyDescent="0.2"/>
    <row r="681" s="506" customFormat="1" x14ac:dyDescent="0.2"/>
    <row r="682" s="506" customFormat="1" x14ac:dyDescent="0.2"/>
    <row r="683" s="506" customFormat="1" x14ac:dyDescent="0.2"/>
    <row r="684" s="506" customFormat="1" x14ac:dyDescent="0.2"/>
    <row r="685" s="506" customFormat="1" x14ac:dyDescent="0.2"/>
    <row r="686" s="506" customFormat="1" x14ac:dyDescent="0.2"/>
    <row r="687" s="506" customFormat="1" x14ac:dyDescent="0.2"/>
    <row r="688" s="506" customFormat="1" x14ac:dyDescent="0.2"/>
    <row r="689" s="506" customFormat="1" x14ac:dyDescent="0.2"/>
    <row r="690" s="506" customFormat="1" x14ac:dyDescent="0.2"/>
    <row r="691" s="506" customFormat="1" x14ac:dyDescent="0.2"/>
    <row r="692" s="506" customFormat="1" x14ac:dyDescent="0.2"/>
    <row r="693" s="506" customFormat="1" x14ac:dyDescent="0.2"/>
    <row r="694" s="506" customFormat="1" x14ac:dyDescent="0.2"/>
    <row r="695" s="506" customFormat="1" x14ac:dyDescent="0.2"/>
    <row r="696" s="506" customFormat="1" x14ac:dyDescent="0.2"/>
    <row r="697" s="506" customFormat="1" x14ac:dyDescent="0.2"/>
    <row r="698" s="506" customFormat="1" x14ac:dyDescent="0.2"/>
    <row r="699" s="506" customFormat="1" x14ac:dyDescent="0.2"/>
    <row r="700" s="506" customFormat="1" x14ac:dyDescent="0.2"/>
    <row r="701" s="506" customFormat="1" x14ac:dyDescent="0.2"/>
    <row r="702" s="506" customFormat="1" x14ac:dyDescent="0.2"/>
    <row r="703" s="506" customFormat="1" x14ac:dyDescent="0.2"/>
    <row r="704" s="506" customFormat="1" x14ac:dyDescent="0.2"/>
    <row r="705" s="506" customFormat="1" x14ac:dyDescent="0.2"/>
    <row r="706" s="506" customFormat="1" x14ac:dyDescent="0.2"/>
    <row r="707" s="506" customFormat="1" x14ac:dyDescent="0.2"/>
    <row r="708" s="506" customFormat="1" x14ac:dyDescent="0.2"/>
    <row r="709" s="506" customFormat="1" x14ac:dyDescent="0.2"/>
    <row r="710" s="506" customFormat="1" x14ac:dyDescent="0.2"/>
    <row r="711" s="506" customFormat="1" x14ac:dyDescent="0.2"/>
    <row r="712" s="506" customFormat="1" x14ac:dyDescent="0.2"/>
    <row r="713" s="506" customFormat="1" x14ac:dyDescent="0.2"/>
    <row r="714" s="506" customFormat="1" x14ac:dyDescent="0.2"/>
    <row r="715" s="506" customFormat="1" x14ac:dyDescent="0.2"/>
    <row r="716" s="506" customFormat="1" x14ac:dyDescent="0.2"/>
    <row r="717" s="506" customFormat="1" x14ac:dyDescent="0.2"/>
    <row r="718" s="506" customFormat="1" x14ac:dyDescent="0.2"/>
    <row r="719" s="506" customFormat="1" x14ac:dyDescent="0.2"/>
    <row r="720" s="506" customFormat="1" x14ac:dyDescent="0.2"/>
    <row r="721" s="506" customFormat="1" x14ac:dyDescent="0.2"/>
    <row r="722" s="506" customFormat="1" x14ac:dyDescent="0.2"/>
    <row r="723" s="506" customFormat="1" x14ac:dyDescent="0.2"/>
    <row r="724" s="506" customFormat="1" x14ac:dyDescent="0.2"/>
    <row r="725" s="506" customFormat="1" x14ac:dyDescent="0.2"/>
    <row r="726" s="506" customFormat="1" x14ac:dyDescent="0.2"/>
    <row r="727" s="506" customFormat="1" x14ac:dyDescent="0.2"/>
    <row r="728" s="506" customFormat="1" x14ac:dyDescent="0.2"/>
    <row r="729" s="506" customFormat="1" x14ac:dyDescent="0.2"/>
    <row r="730" s="506" customFormat="1" x14ac:dyDescent="0.2"/>
    <row r="731" s="506" customFormat="1" x14ac:dyDescent="0.2"/>
    <row r="732" s="506" customFormat="1" x14ac:dyDescent="0.2"/>
    <row r="733" s="506" customFormat="1" x14ac:dyDescent="0.2"/>
    <row r="734" s="506" customFormat="1" x14ac:dyDescent="0.2"/>
    <row r="735" s="506" customFormat="1" x14ac:dyDescent="0.2"/>
    <row r="736" s="506" customFormat="1" x14ac:dyDescent="0.2"/>
    <row r="737" s="506" customFormat="1" x14ac:dyDescent="0.2"/>
    <row r="738" s="506" customFormat="1" x14ac:dyDescent="0.2"/>
    <row r="739" s="506" customFormat="1" x14ac:dyDescent="0.2"/>
    <row r="740" s="506" customFormat="1" x14ac:dyDescent="0.2"/>
    <row r="741" s="506" customFormat="1" x14ac:dyDescent="0.2"/>
    <row r="742" s="506" customFormat="1" x14ac:dyDescent="0.2"/>
    <row r="743" s="506" customFormat="1" x14ac:dyDescent="0.2"/>
    <row r="744" s="506" customFormat="1" x14ac:dyDescent="0.2"/>
    <row r="745" s="506" customFormat="1" x14ac:dyDescent="0.2"/>
    <row r="746" s="506" customFormat="1" x14ac:dyDescent="0.2"/>
    <row r="747" s="506" customFormat="1" x14ac:dyDescent="0.2"/>
    <row r="748" s="506" customFormat="1" x14ac:dyDescent="0.2"/>
    <row r="749" s="506" customFormat="1" x14ac:dyDescent="0.2"/>
    <row r="750" s="506" customFormat="1" x14ac:dyDescent="0.2"/>
    <row r="751" s="506" customFormat="1" x14ac:dyDescent="0.2"/>
    <row r="752" s="506" customFormat="1" x14ac:dyDescent="0.2"/>
    <row r="753" s="506" customFormat="1" x14ac:dyDescent="0.2"/>
    <row r="754" s="506" customFormat="1" x14ac:dyDescent="0.2"/>
    <row r="755" s="506" customFormat="1" x14ac:dyDescent="0.2"/>
    <row r="756" s="506" customFormat="1" x14ac:dyDescent="0.2"/>
    <row r="757" s="506" customFormat="1" x14ac:dyDescent="0.2"/>
    <row r="758" s="506" customFormat="1" x14ac:dyDescent="0.2"/>
    <row r="759" s="506" customFormat="1" x14ac:dyDescent="0.2"/>
    <row r="760" s="506" customFormat="1" x14ac:dyDescent="0.2"/>
    <row r="761" s="506" customFormat="1" x14ac:dyDescent="0.2"/>
    <row r="762" s="506" customFormat="1" x14ac:dyDescent="0.2"/>
    <row r="763" s="506" customFormat="1" x14ac:dyDescent="0.2"/>
    <row r="764" s="506" customFormat="1" x14ac:dyDescent="0.2"/>
    <row r="765" s="506" customFormat="1" x14ac:dyDescent="0.2"/>
    <row r="766" s="506" customFormat="1" x14ac:dyDescent="0.2"/>
    <row r="767" s="506" customFormat="1" x14ac:dyDescent="0.2"/>
    <row r="768" s="506" customFormat="1" x14ac:dyDescent="0.2"/>
    <row r="769" s="506" customFormat="1" x14ac:dyDescent="0.2"/>
    <row r="770" s="506" customFormat="1" x14ac:dyDescent="0.2"/>
    <row r="771" s="506" customFormat="1" x14ac:dyDescent="0.2"/>
    <row r="772" s="506" customFormat="1" x14ac:dyDescent="0.2"/>
    <row r="773" s="506" customFormat="1" x14ac:dyDescent="0.2"/>
    <row r="774" s="506" customFormat="1" x14ac:dyDescent="0.2"/>
    <row r="775" s="506" customFormat="1" x14ac:dyDescent="0.2"/>
    <row r="776" s="506" customFormat="1" x14ac:dyDescent="0.2"/>
    <row r="777" s="506" customFormat="1" x14ac:dyDescent="0.2"/>
    <row r="778" s="506" customFormat="1" x14ac:dyDescent="0.2"/>
    <row r="779" s="506" customFormat="1" x14ac:dyDescent="0.2"/>
    <row r="780" s="506" customFormat="1" x14ac:dyDescent="0.2"/>
    <row r="781" s="506" customFormat="1" x14ac:dyDescent="0.2"/>
    <row r="782" s="506" customFormat="1" x14ac:dyDescent="0.2"/>
    <row r="783" s="506" customFormat="1" x14ac:dyDescent="0.2"/>
    <row r="784" s="506" customFormat="1" x14ac:dyDescent="0.2"/>
    <row r="785" s="506" customFormat="1" x14ac:dyDescent="0.2"/>
    <row r="786" s="506" customFormat="1" x14ac:dyDescent="0.2"/>
    <row r="787" s="506" customFormat="1" x14ac:dyDescent="0.2"/>
    <row r="788" s="506" customFormat="1" x14ac:dyDescent="0.2"/>
    <row r="789" s="506" customFormat="1" x14ac:dyDescent="0.2"/>
    <row r="790" s="506" customFormat="1" x14ac:dyDescent="0.2"/>
    <row r="791" s="506" customFormat="1" x14ac:dyDescent="0.2"/>
    <row r="792" s="506" customFormat="1" x14ac:dyDescent="0.2"/>
    <row r="793" s="506" customFormat="1" x14ac:dyDescent="0.2"/>
    <row r="794" s="506" customFormat="1" x14ac:dyDescent="0.2"/>
    <row r="795" s="506" customFormat="1" x14ac:dyDescent="0.2"/>
    <row r="796" s="506" customFormat="1" x14ac:dyDescent="0.2"/>
    <row r="797" s="506" customFormat="1" x14ac:dyDescent="0.2"/>
    <row r="798" s="506" customFormat="1" x14ac:dyDescent="0.2"/>
    <row r="799" s="506" customFormat="1" x14ac:dyDescent="0.2"/>
    <row r="800" s="506" customFormat="1" x14ac:dyDescent="0.2"/>
    <row r="801" s="506" customFormat="1" x14ac:dyDescent="0.2"/>
    <row r="802" s="506" customFormat="1" x14ac:dyDescent="0.2"/>
    <row r="803" s="506" customFormat="1" x14ac:dyDescent="0.2"/>
    <row r="804" s="506" customFormat="1" x14ac:dyDescent="0.2"/>
    <row r="805" s="506" customFormat="1" x14ac:dyDescent="0.2"/>
    <row r="806" s="506" customFormat="1" x14ac:dyDescent="0.2"/>
    <row r="807" s="506" customFormat="1" x14ac:dyDescent="0.2"/>
    <row r="808" s="506" customFormat="1" x14ac:dyDescent="0.2"/>
    <row r="809" s="506" customFormat="1" x14ac:dyDescent="0.2"/>
    <row r="810" s="506" customFormat="1" x14ac:dyDescent="0.2"/>
    <row r="811" s="506" customFormat="1" x14ac:dyDescent="0.2"/>
    <row r="812" s="506" customFormat="1" x14ac:dyDescent="0.2"/>
    <row r="813" s="506" customFormat="1" x14ac:dyDescent="0.2"/>
    <row r="814" s="506" customFormat="1" x14ac:dyDescent="0.2"/>
    <row r="815" s="506" customFormat="1" x14ac:dyDescent="0.2"/>
    <row r="816" s="506" customFormat="1" x14ac:dyDescent="0.2"/>
    <row r="817" s="506" customFormat="1" x14ac:dyDescent="0.2"/>
    <row r="818" s="506" customFormat="1" x14ac:dyDescent="0.2"/>
    <row r="819" s="506" customFormat="1" x14ac:dyDescent="0.2"/>
    <row r="820" s="506" customFormat="1" x14ac:dyDescent="0.2"/>
    <row r="821" s="506" customFormat="1" x14ac:dyDescent="0.2"/>
    <row r="822" s="506" customFormat="1" x14ac:dyDescent="0.2"/>
    <row r="823" s="506" customFormat="1" x14ac:dyDescent="0.2"/>
    <row r="824" s="506" customFormat="1" x14ac:dyDescent="0.2"/>
    <row r="825" s="506" customFormat="1" x14ac:dyDescent="0.2"/>
    <row r="826" s="506" customFormat="1" x14ac:dyDescent="0.2"/>
    <row r="827" s="506" customFormat="1" x14ac:dyDescent="0.2"/>
    <row r="828" s="506" customFormat="1" x14ac:dyDescent="0.2"/>
    <row r="829" s="506" customFormat="1" x14ac:dyDescent="0.2"/>
    <row r="830" s="506" customFormat="1" x14ac:dyDescent="0.2"/>
    <row r="831" s="506" customFormat="1" x14ac:dyDescent="0.2"/>
    <row r="832" s="506" customFormat="1" x14ac:dyDescent="0.2"/>
    <row r="833" s="506" customFormat="1" x14ac:dyDescent="0.2"/>
    <row r="834" s="506" customFormat="1" x14ac:dyDescent="0.2"/>
    <row r="835" s="506" customFormat="1" x14ac:dyDescent="0.2"/>
    <row r="836" s="506" customFormat="1" x14ac:dyDescent="0.2"/>
    <row r="837" s="506" customFormat="1" x14ac:dyDescent="0.2"/>
    <row r="838" s="506" customFormat="1" x14ac:dyDescent="0.2"/>
    <row r="839" s="506" customFormat="1" x14ac:dyDescent="0.2"/>
    <row r="840" s="506" customFormat="1" x14ac:dyDescent="0.2"/>
    <row r="841" s="506" customFormat="1" x14ac:dyDescent="0.2"/>
    <row r="842" s="506" customFormat="1" x14ac:dyDescent="0.2"/>
    <row r="843" s="506" customFormat="1" x14ac:dyDescent="0.2"/>
    <row r="844" s="506" customFormat="1" x14ac:dyDescent="0.2"/>
    <row r="845" s="506" customFormat="1" x14ac:dyDescent="0.2"/>
    <row r="846" s="506" customFormat="1" x14ac:dyDescent="0.2"/>
    <row r="847" s="506" customFormat="1" x14ac:dyDescent="0.2"/>
    <row r="848" s="506" customFormat="1" x14ac:dyDescent="0.2"/>
    <row r="849" s="506" customFormat="1" x14ac:dyDescent="0.2"/>
    <row r="850" s="506" customFormat="1" x14ac:dyDescent="0.2"/>
    <row r="851" s="506" customFormat="1" x14ac:dyDescent="0.2"/>
    <row r="852" s="506" customFormat="1" x14ac:dyDescent="0.2"/>
    <row r="853" s="506" customFormat="1" x14ac:dyDescent="0.2"/>
    <row r="854" s="506" customFormat="1" x14ac:dyDescent="0.2"/>
    <row r="855" s="506" customFormat="1" x14ac:dyDescent="0.2"/>
    <row r="856" s="506" customFormat="1" x14ac:dyDescent="0.2"/>
    <row r="857" s="506" customFormat="1" x14ac:dyDescent="0.2"/>
    <row r="858" s="506" customFormat="1" x14ac:dyDescent="0.2"/>
    <row r="859" s="506" customFormat="1" x14ac:dyDescent="0.2"/>
    <row r="860" s="506" customFormat="1" x14ac:dyDescent="0.2"/>
    <row r="861" s="506" customFormat="1" x14ac:dyDescent="0.2"/>
    <row r="862" s="506" customFormat="1" x14ac:dyDescent="0.2"/>
    <row r="863" s="506" customFormat="1" x14ac:dyDescent="0.2"/>
    <row r="864" s="506" customFormat="1" x14ac:dyDescent="0.2"/>
    <row r="865" s="506" customFormat="1" x14ac:dyDescent="0.2"/>
    <row r="866" s="506" customFormat="1" x14ac:dyDescent="0.2"/>
    <row r="867" s="506" customFormat="1" x14ac:dyDescent="0.2"/>
    <row r="868" s="506" customFormat="1" x14ac:dyDescent="0.2"/>
    <row r="869" s="506" customFormat="1" x14ac:dyDescent="0.2"/>
    <row r="870" s="506" customFormat="1" x14ac:dyDescent="0.2"/>
    <row r="871" s="506" customFormat="1" x14ac:dyDescent="0.2"/>
    <row r="872" s="506" customFormat="1" x14ac:dyDescent="0.2"/>
    <row r="873" s="506" customFormat="1" x14ac:dyDescent="0.2"/>
    <row r="874" s="506" customFormat="1" x14ac:dyDescent="0.2"/>
    <row r="875" s="506" customFormat="1" x14ac:dyDescent="0.2"/>
    <row r="876" s="506" customFormat="1" x14ac:dyDescent="0.2"/>
    <row r="877" s="506" customFormat="1" x14ac:dyDescent="0.2"/>
    <row r="878" s="506" customFormat="1" x14ac:dyDescent="0.2"/>
    <row r="879" s="506" customFormat="1" x14ac:dyDescent="0.2"/>
    <row r="880" s="506" customFormat="1" x14ac:dyDescent="0.2"/>
    <row r="881" s="506" customFormat="1" x14ac:dyDescent="0.2"/>
    <row r="882" s="506" customFormat="1" x14ac:dyDescent="0.2"/>
    <row r="883" s="506" customFormat="1" x14ac:dyDescent="0.2"/>
    <row r="884" s="506" customFormat="1" x14ac:dyDescent="0.2"/>
    <row r="885" s="506" customFormat="1" x14ac:dyDescent="0.2"/>
    <row r="886" s="506" customFormat="1" x14ac:dyDescent="0.2"/>
    <row r="887" s="506" customFormat="1" x14ac:dyDescent="0.2"/>
    <row r="888" s="506" customFormat="1" x14ac:dyDescent="0.2"/>
    <row r="889" s="506" customFormat="1" x14ac:dyDescent="0.2"/>
    <row r="890" s="506" customFormat="1" x14ac:dyDescent="0.2"/>
    <row r="891" s="506" customFormat="1" x14ac:dyDescent="0.2"/>
    <row r="892" s="506" customFormat="1" x14ac:dyDescent="0.2"/>
    <row r="893" s="506" customFormat="1" x14ac:dyDescent="0.2"/>
    <row r="894" s="506" customFormat="1" x14ac:dyDescent="0.2"/>
    <row r="895" s="506" customFormat="1" x14ac:dyDescent="0.2"/>
    <row r="896" s="506" customFormat="1" x14ac:dyDescent="0.2"/>
    <row r="897" s="506" customFormat="1" x14ac:dyDescent="0.2"/>
    <row r="898" s="506" customFormat="1" x14ac:dyDescent="0.2"/>
    <row r="899" s="506" customFormat="1" x14ac:dyDescent="0.2"/>
    <row r="900" s="506" customFormat="1" x14ac:dyDescent="0.2"/>
    <row r="901" s="506" customFormat="1" x14ac:dyDescent="0.2"/>
    <row r="902" s="506" customFormat="1" x14ac:dyDescent="0.2"/>
    <row r="903" s="506" customFormat="1" x14ac:dyDescent="0.2"/>
    <row r="904" s="506" customFormat="1" x14ac:dyDescent="0.2"/>
    <row r="905" s="506" customFormat="1" x14ac:dyDescent="0.2"/>
    <row r="906" s="506" customFormat="1" x14ac:dyDescent="0.2"/>
    <row r="907" s="506" customFormat="1" x14ac:dyDescent="0.2"/>
    <row r="908" s="506" customFormat="1" x14ac:dyDescent="0.2"/>
    <row r="909" s="506" customFormat="1" x14ac:dyDescent="0.2"/>
    <row r="910" s="506" customFormat="1" x14ac:dyDescent="0.2"/>
    <row r="911" s="506" customFormat="1" x14ac:dyDescent="0.2"/>
    <row r="912" s="506" customFormat="1" x14ac:dyDescent="0.2"/>
    <row r="913" s="506" customFormat="1" x14ac:dyDescent="0.2"/>
    <row r="914" s="506" customFormat="1" x14ac:dyDescent="0.2"/>
    <row r="915" s="506" customFormat="1" x14ac:dyDescent="0.2"/>
    <row r="916" s="506" customFormat="1" x14ac:dyDescent="0.2"/>
    <row r="917" s="506" customFormat="1" x14ac:dyDescent="0.2"/>
    <row r="918" s="506" customFormat="1" x14ac:dyDescent="0.2"/>
    <row r="919" s="506" customFormat="1" x14ac:dyDescent="0.2"/>
    <row r="920" s="506" customFormat="1" x14ac:dyDescent="0.2"/>
    <row r="921" s="506" customFormat="1" x14ac:dyDescent="0.2"/>
    <row r="922" s="506" customFormat="1" x14ac:dyDescent="0.2"/>
    <row r="923" s="506" customFormat="1" x14ac:dyDescent="0.2"/>
    <row r="924" s="506" customFormat="1" x14ac:dyDescent="0.2"/>
    <row r="925" s="506" customFormat="1" x14ac:dyDescent="0.2"/>
    <row r="926" s="506" customFormat="1" x14ac:dyDescent="0.2"/>
    <row r="927" s="506" customFormat="1" x14ac:dyDescent="0.2"/>
    <row r="928" s="506" customFormat="1" x14ac:dyDescent="0.2"/>
    <row r="929" s="506" customFormat="1" x14ac:dyDescent="0.2"/>
    <row r="930" s="506" customFormat="1" x14ac:dyDescent="0.2"/>
    <row r="931" s="506" customFormat="1" x14ac:dyDescent="0.2"/>
    <row r="932" s="506" customFormat="1" x14ac:dyDescent="0.2"/>
    <row r="933" s="506" customFormat="1" x14ac:dyDescent="0.2"/>
    <row r="934" s="506" customFormat="1" x14ac:dyDescent="0.2"/>
    <row r="935" s="506" customFormat="1" x14ac:dyDescent="0.2"/>
    <row r="936" s="506" customFormat="1" x14ac:dyDescent="0.2"/>
    <row r="937" s="506" customFormat="1" x14ac:dyDescent="0.2"/>
    <row r="938" s="506" customFormat="1" x14ac:dyDescent="0.2"/>
    <row r="939" s="506" customFormat="1" x14ac:dyDescent="0.2"/>
    <row r="940" s="506" customFormat="1" x14ac:dyDescent="0.2"/>
    <row r="941" s="506" customFormat="1" x14ac:dyDescent="0.2"/>
    <row r="942" s="506" customFormat="1" x14ac:dyDescent="0.2"/>
    <row r="943" s="506" customFormat="1" x14ac:dyDescent="0.2"/>
    <row r="944" s="506" customFormat="1" x14ac:dyDescent="0.2"/>
    <row r="945" s="506" customFormat="1" x14ac:dyDescent="0.2"/>
    <row r="946" s="506" customFormat="1" x14ac:dyDescent="0.2"/>
    <row r="947" s="506" customFormat="1" x14ac:dyDescent="0.2"/>
    <row r="948" s="506" customFormat="1" x14ac:dyDescent="0.2"/>
    <row r="949" s="506" customFormat="1" x14ac:dyDescent="0.2"/>
    <row r="950" s="506" customFormat="1" x14ac:dyDescent="0.2"/>
    <row r="951" s="506" customFormat="1" x14ac:dyDescent="0.2"/>
    <row r="952" s="506" customFormat="1" x14ac:dyDescent="0.2"/>
    <row r="953" s="506" customFormat="1" x14ac:dyDescent="0.2"/>
    <row r="954" s="506" customFormat="1" x14ac:dyDescent="0.2"/>
    <row r="955" s="506" customFormat="1" x14ac:dyDescent="0.2"/>
    <row r="956" s="506" customFormat="1" x14ac:dyDescent="0.2"/>
    <row r="957" s="506" customFormat="1" x14ac:dyDescent="0.2"/>
    <row r="958" s="506" customFormat="1" x14ac:dyDescent="0.2"/>
    <row r="959" s="506" customFormat="1" x14ac:dyDescent="0.2"/>
    <row r="960" s="506" customFormat="1" x14ac:dyDescent="0.2"/>
    <row r="961" s="506" customFormat="1" x14ac:dyDescent="0.2"/>
    <row r="962" s="506" customFormat="1" x14ac:dyDescent="0.2"/>
    <row r="963" s="506" customFormat="1" x14ac:dyDescent="0.2"/>
    <row r="964" s="506" customFormat="1" x14ac:dyDescent="0.2"/>
    <row r="965" s="506" customFormat="1" x14ac:dyDescent="0.2"/>
    <row r="966" s="506" customFormat="1" x14ac:dyDescent="0.2"/>
    <row r="967" s="506" customFormat="1" x14ac:dyDescent="0.2"/>
    <row r="968" s="506" customFormat="1" x14ac:dyDescent="0.2"/>
    <row r="969" s="506" customFormat="1" x14ac:dyDescent="0.2"/>
    <row r="970" s="506" customFormat="1" x14ac:dyDescent="0.2"/>
    <row r="971" s="506" customFormat="1" x14ac:dyDescent="0.2"/>
    <row r="972" s="506" customFormat="1" x14ac:dyDescent="0.2"/>
    <row r="973" s="506" customFormat="1" x14ac:dyDescent="0.2"/>
    <row r="974" s="506" customFormat="1" x14ac:dyDescent="0.2"/>
    <row r="975" s="506" customFormat="1" x14ac:dyDescent="0.2"/>
    <row r="976" s="506" customFormat="1" x14ac:dyDescent="0.2"/>
    <row r="977" s="506" customFormat="1" x14ac:dyDescent="0.2"/>
    <row r="978" s="506" customFormat="1" x14ac:dyDescent="0.2"/>
    <row r="979" s="506" customFormat="1" x14ac:dyDescent="0.2"/>
    <row r="980" s="506" customFormat="1" x14ac:dyDescent="0.2"/>
    <row r="981" s="506" customFormat="1" x14ac:dyDescent="0.2"/>
    <row r="982" s="506" customFormat="1" x14ac:dyDescent="0.2"/>
    <row r="983" s="506" customFormat="1" x14ac:dyDescent="0.2"/>
    <row r="984" s="506" customFormat="1" x14ac:dyDescent="0.2"/>
    <row r="985" s="506" customFormat="1" x14ac:dyDescent="0.2"/>
    <row r="986" s="506" customFormat="1" x14ac:dyDescent="0.2"/>
    <row r="987" s="506" customFormat="1" x14ac:dyDescent="0.2"/>
    <row r="988" s="506" customFormat="1" x14ac:dyDescent="0.2"/>
    <row r="989" s="506" customFormat="1" x14ac:dyDescent="0.2"/>
    <row r="990" s="506" customFormat="1" x14ac:dyDescent="0.2"/>
    <row r="991" s="506" customFormat="1" x14ac:dyDescent="0.2"/>
    <row r="992" s="506" customFormat="1" x14ac:dyDescent="0.2"/>
    <row r="993" s="506" customFormat="1" x14ac:dyDescent="0.2"/>
    <row r="994" s="506" customFormat="1" x14ac:dyDescent="0.2"/>
    <row r="995" s="506" customFormat="1" x14ac:dyDescent="0.2"/>
    <row r="996" s="506" customFormat="1" x14ac:dyDescent="0.2"/>
    <row r="997" s="506" customFormat="1" x14ac:dyDescent="0.2"/>
    <row r="998" s="506" customFormat="1" x14ac:dyDescent="0.2"/>
    <row r="999" s="506" customFormat="1" x14ac:dyDescent="0.2"/>
    <row r="1000" s="506" customFormat="1" x14ac:dyDescent="0.2"/>
    <row r="1001" s="506" customFormat="1" x14ac:dyDescent="0.2"/>
    <row r="1002" s="506" customFormat="1" x14ac:dyDescent="0.2"/>
    <row r="1003" s="506" customFormat="1" x14ac:dyDescent="0.2"/>
    <row r="1004" s="506" customFormat="1" x14ac:dyDescent="0.2"/>
    <row r="1005" s="506" customFormat="1" x14ac:dyDescent="0.2"/>
    <row r="1006" s="506" customFormat="1" x14ac:dyDescent="0.2"/>
    <row r="1007" s="506" customFormat="1" x14ac:dyDescent="0.2"/>
    <row r="1008" s="506" customFormat="1" x14ac:dyDescent="0.2"/>
    <row r="1009" s="506" customFormat="1" x14ac:dyDescent="0.2"/>
    <row r="1010" s="506" customFormat="1" x14ac:dyDescent="0.2"/>
    <row r="1011" s="506" customFormat="1" x14ac:dyDescent="0.2"/>
    <row r="1012" s="506" customFormat="1" x14ac:dyDescent="0.2"/>
    <row r="1013" s="506" customFormat="1" x14ac:dyDescent="0.2"/>
    <row r="1014" s="506" customFormat="1" x14ac:dyDescent="0.2"/>
    <row r="1015" s="506" customFormat="1" x14ac:dyDescent="0.2"/>
    <row r="1016" s="506" customFormat="1" x14ac:dyDescent="0.2"/>
    <row r="1017" s="506" customFormat="1" x14ac:dyDescent="0.2"/>
    <row r="1018" s="506" customFormat="1" x14ac:dyDescent="0.2"/>
    <row r="1019" s="506" customFormat="1" x14ac:dyDescent="0.2"/>
    <row r="1020" s="506" customFormat="1" x14ac:dyDescent="0.2"/>
    <row r="1021" s="506" customFormat="1" x14ac:dyDescent="0.2"/>
    <row r="1022" s="506" customFormat="1" x14ac:dyDescent="0.2"/>
    <row r="1023" s="506" customFormat="1" x14ac:dyDescent="0.2"/>
    <row r="1024" s="506" customFormat="1" x14ac:dyDescent="0.2"/>
    <row r="1025" s="506" customFormat="1" x14ac:dyDescent="0.2"/>
    <row r="1026" s="506" customFormat="1" x14ac:dyDescent="0.2"/>
    <row r="1027" s="506" customFormat="1" x14ac:dyDescent="0.2"/>
    <row r="1028" s="506" customFormat="1" x14ac:dyDescent="0.2"/>
    <row r="1029" s="506" customFormat="1" x14ac:dyDescent="0.2"/>
    <row r="1030" s="506" customFormat="1" x14ac:dyDescent="0.2"/>
    <row r="1031" s="506" customFormat="1" x14ac:dyDescent="0.2"/>
    <row r="1032" s="506" customFormat="1" x14ac:dyDescent="0.2"/>
    <row r="1033" s="506" customFormat="1" x14ac:dyDescent="0.2"/>
    <row r="1034" s="506" customFormat="1" x14ac:dyDescent="0.2"/>
    <row r="1035" s="506" customFormat="1" x14ac:dyDescent="0.2"/>
    <row r="1036" s="506" customFormat="1" x14ac:dyDescent="0.2"/>
    <row r="1037" s="506" customFormat="1" x14ac:dyDescent="0.2"/>
    <row r="1038" s="506" customFormat="1" x14ac:dyDescent="0.2"/>
    <row r="1039" s="506" customFormat="1" x14ac:dyDescent="0.2"/>
    <row r="1040" s="506" customFormat="1" x14ac:dyDescent="0.2"/>
    <row r="1041" s="506" customFormat="1" x14ac:dyDescent="0.2"/>
    <row r="1042" s="506" customFormat="1" x14ac:dyDescent="0.2"/>
    <row r="1043" s="506" customFormat="1" x14ac:dyDescent="0.2"/>
    <row r="1044" s="506" customFormat="1" x14ac:dyDescent="0.2"/>
    <row r="1045" s="506" customFormat="1" x14ac:dyDescent="0.2"/>
    <row r="1046" s="506" customFormat="1" x14ac:dyDescent="0.2"/>
    <row r="1047" s="506" customFormat="1" x14ac:dyDescent="0.2"/>
    <row r="1048" s="506" customFormat="1" x14ac:dyDescent="0.2"/>
    <row r="1049" s="506" customFormat="1" x14ac:dyDescent="0.2"/>
    <row r="1050" s="506" customFormat="1" x14ac:dyDescent="0.2"/>
    <row r="1051" s="506" customFormat="1" x14ac:dyDescent="0.2"/>
    <row r="1052" s="506" customFormat="1" x14ac:dyDescent="0.2"/>
    <row r="1053" s="506" customFormat="1" x14ac:dyDescent="0.2"/>
    <row r="1054" s="506" customFormat="1" x14ac:dyDescent="0.2"/>
    <row r="1055" s="506" customFormat="1" x14ac:dyDescent="0.2"/>
    <row r="1056" s="506" customFormat="1" x14ac:dyDescent="0.2"/>
    <row r="1057" s="506" customFormat="1" x14ac:dyDescent="0.2"/>
    <row r="1058" s="506" customFormat="1" x14ac:dyDescent="0.2"/>
    <row r="1059" s="506" customFormat="1" x14ac:dyDescent="0.2"/>
    <row r="1060" s="506" customFormat="1" x14ac:dyDescent="0.2"/>
    <row r="1061" s="506" customFormat="1" x14ac:dyDescent="0.2"/>
    <row r="1062" s="506" customFormat="1" x14ac:dyDescent="0.2"/>
    <row r="1063" s="506" customFormat="1" x14ac:dyDescent="0.2"/>
    <row r="1064" s="506" customFormat="1" x14ac:dyDescent="0.2"/>
    <row r="1065" s="506" customFormat="1" x14ac:dyDescent="0.2"/>
    <row r="1066" s="506" customFormat="1" x14ac:dyDescent="0.2"/>
    <row r="1067" s="506" customFormat="1" x14ac:dyDescent="0.2"/>
    <row r="1068" s="506" customFormat="1" x14ac:dyDescent="0.2"/>
    <row r="1069" s="506" customFormat="1" x14ac:dyDescent="0.2"/>
    <row r="1070" s="506" customFormat="1" x14ac:dyDescent="0.2"/>
    <row r="1071" s="506" customFormat="1" x14ac:dyDescent="0.2"/>
    <row r="1072" s="506" customFormat="1" x14ac:dyDescent="0.2"/>
    <row r="1073" s="506" customFormat="1" x14ac:dyDescent="0.2"/>
    <row r="1074" s="506" customFormat="1" x14ac:dyDescent="0.2"/>
    <row r="1075" s="506" customFormat="1" x14ac:dyDescent="0.2"/>
    <row r="1076" s="506" customFormat="1" x14ac:dyDescent="0.2"/>
    <row r="1077" s="506" customFormat="1" x14ac:dyDescent="0.2"/>
    <row r="1078" s="506" customFormat="1" x14ac:dyDescent="0.2"/>
    <row r="1079" s="506" customFormat="1" x14ac:dyDescent="0.2"/>
    <row r="1080" s="506" customFormat="1" x14ac:dyDescent="0.2"/>
    <row r="1081" s="506" customFormat="1" x14ac:dyDescent="0.2"/>
    <row r="1082" s="506" customFormat="1" x14ac:dyDescent="0.2"/>
    <row r="1083" s="506" customFormat="1" x14ac:dyDescent="0.2"/>
    <row r="1084" s="506" customFormat="1" x14ac:dyDescent="0.2"/>
    <row r="1085" s="506" customFormat="1" x14ac:dyDescent="0.2"/>
    <row r="1086" s="506" customFormat="1" x14ac:dyDescent="0.2"/>
    <row r="1087" s="506" customFormat="1" x14ac:dyDescent="0.2"/>
    <row r="1088" s="506" customFormat="1" x14ac:dyDescent="0.2"/>
    <row r="1089" s="506" customFormat="1" x14ac:dyDescent="0.2"/>
    <row r="1090" s="506" customFormat="1" x14ac:dyDescent="0.2"/>
    <row r="1091" s="506" customFormat="1" x14ac:dyDescent="0.2"/>
    <row r="1092" s="506" customFormat="1" x14ac:dyDescent="0.2"/>
    <row r="1093" s="506" customFormat="1" x14ac:dyDescent="0.2"/>
    <row r="1094" s="506" customFormat="1" x14ac:dyDescent="0.2"/>
    <row r="1095" s="506" customFormat="1" x14ac:dyDescent="0.2"/>
    <row r="1096" s="506" customFormat="1" x14ac:dyDescent="0.2"/>
    <row r="1097" s="506" customFormat="1" x14ac:dyDescent="0.2"/>
    <row r="1098" s="506" customFormat="1" x14ac:dyDescent="0.2"/>
    <row r="1099" s="506" customFormat="1" x14ac:dyDescent="0.2"/>
    <row r="1100" s="506" customFormat="1" x14ac:dyDescent="0.2"/>
    <row r="1101" s="506" customFormat="1" x14ac:dyDescent="0.2"/>
    <row r="1102" s="506" customFormat="1" x14ac:dyDescent="0.2"/>
    <row r="1103" s="506" customFormat="1" x14ac:dyDescent="0.2"/>
    <row r="1104" s="506" customFormat="1" x14ac:dyDescent="0.2"/>
    <row r="1105" s="506" customFormat="1" x14ac:dyDescent="0.2"/>
    <row r="1106" s="506" customFormat="1" x14ac:dyDescent="0.2"/>
    <row r="1107" s="506" customFormat="1" x14ac:dyDescent="0.2"/>
    <row r="1108" s="506" customFormat="1" x14ac:dyDescent="0.2"/>
    <row r="1109" s="506" customFormat="1" x14ac:dyDescent="0.2"/>
    <row r="1110" s="506" customFormat="1" x14ac:dyDescent="0.2"/>
    <row r="1111" s="506" customFormat="1" x14ac:dyDescent="0.2"/>
    <row r="1112" s="506" customFormat="1" x14ac:dyDescent="0.2"/>
    <row r="1113" s="506" customFormat="1" x14ac:dyDescent="0.2"/>
    <row r="1114" s="506" customFormat="1" x14ac:dyDescent="0.2"/>
    <row r="1115" s="506" customFormat="1" x14ac:dyDescent="0.2"/>
    <row r="1116" s="506" customFormat="1" x14ac:dyDescent="0.2"/>
    <row r="1117" s="506" customFormat="1" x14ac:dyDescent="0.2"/>
    <row r="1118" s="506" customFormat="1" x14ac:dyDescent="0.2"/>
    <row r="1119" s="506" customFormat="1" x14ac:dyDescent="0.2"/>
    <row r="1120" s="506" customFormat="1" x14ac:dyDescent="0.2"/>
    <row r="1121" s="506" customFormat="1" x14ac:dyDescent="0.2"/>
    <row r="1122" s="506" customFormat="1" x14ac:dyDescent="0.2"/>
    <row r="1123" s="506" customFormat="1" x14ac:dyDescent="0.2"/>
    <row r="1124" s="506" customFormat="1" x14ac:dyDescent="0.2"/>
    <row r="1125" s="506" customFormat="1" x14ac:dyDescent="0.2"/>
    <row r="1126" s="506" customFormat="1" x14ac:dyDescent="0.2"/>
    <row r="1127" s="506" customFormat="1" x14ac:dyDescent="0.2"/>
    <row r="1128" s="506" customFormat="1" x14ac:dyDescent="0.2"/>
    <row r="1129" s="506" customFormat="1" x14ac:dyDescent="0.2"/>
    <row r="1130" s="506" customFormat="1" x14ac:dyDescent="0.2"/>
    <row r="1131" s="506" customFormat="1" x14ac:dyDescent="0.2"/>
    <row r="1132" s="506" customFormat="1" x14ac:dyDescent="0.2"/>
    <row r="1133" s="506" customFormat="1" x14ac:dyDescent="0.2"/>
    <row r="1134" s="506" customFormat="1" x14ac:dyDescent="0.2"/>
    <row r="1135" s="506" customFormat="1" x14ac:dyDescent="0.2"/>
    <row r="1136" s="506" customFormat="1" x14ac:dyDescent="0.2"/>
    <row r="1137" s="506" customFormat="1" x14ac:dyDescent="0.2"/>
    <row r="1138" s="506" customFormat="1" x14ac:dyDescent="0.2"/>
    <row r="1139" s="506" customFormat="1" x14ac:dyDescent="0.2"/>
    <row r="1140" s="506" customFormat="1" x14ac:dyDescent="0.2"/>
    <row r="1141" s="506" customFormat="1" x14ac:dyDescent="0.2"/>
    <row r="1142" s="506" customFormat="1" x14ac:dyDescent="0.2"/>
    <row r="1143" s="506" customFormat="1" x14ac:dyDescent="0.2"/>
    <row r="1144" s="506" customFormat="1" x14ac:dyDescent="0.2"/>
    <row r="1145" s="506" customFormat="1" x14ac:dyDescent="0.2"/>
    <row r="1146" s="506" customFormat="1" x14ac:dyDescent="0.2"/>
    <row r="1147" s="506" customFormat="1" x14ac:dyDescent="0.2"/>
    <row r="1148" s="506" customFormat="1" x14ac:dyDescent="0.2"/>
    <row r="1149" s="506" customFormat="1" x14ac:dyDescent="0.2"/>
    <row r="1150" s="506" customFormat="1" x14ac:dyDescent="0.2"/>
    <row r="1151" s="506" customFormat="1" x14ac:dyDescent="0.2"/>
    <row r="1152" s="506" customFormat="1" x14ac:dyDescent="0.2"/>
    <row r="1153" s="506" customFormat="1" x14ac:dyDescent="0.2"/>
    <row r="1154" s="506" customFormat="1" x14ac:dyDescent="0.2"/>
    <row r="1155" s="506" customFormat="1" x14ac:dyDescent="0.2"/>
    <row r="1156" s="506" customFormat="1" x14ac:dyDescent="0.2"/>
    <row r="1157" s="506" customFormat="1" x14ac:dyDescent="0.2"/>
    <row r="1158" s="506" customFormat="1" x14ac:dyDescent="0.2"/>
    <row r="1159" s="506" customFormat="1" x14ac:dyDescent="0.2"/>
    <row r="1160" s="506" customFormat="1" x14ac:dyDescent="0.2"/>
    <row r="1161" s="506" customFormat="1" x14ac:dyDescent="0.2"/>
    <row r="1162" s="506" customFormat="1" x14ac:dyDescent="0.2"/>
    <row r="1163" s="506" customFormat="1" x14ac:dyDescent="0.2"/>
    <row r="1164" s="506" customFormat="1" x14ac:dyDescent="0.2"/>
    <row r="1165" s="506" customFormat="1" x14ac:dyDescent="0.2"/>
    <row r="1166" s="506" customFormat="1" x14ac:dyDescent="0.2"/>
    <row r="1167" s="506" customFormat="1" x14ac:dyDescent="0.2"/>
    <row r="1168" s="506" customFormat="1" x14ac:dyDescent="0.2"/>
    <row r="1169" s="506" customFormat="1" x14ac:dyDescent="0.2"/>
    <row r="1170" s="506" customFormat="1" x14ac:dyDescent="0.2"/>
    <row r="1171" s="506" customFormat="1" x14ac:dyDescent="0.2"/>
    <row r="1172" s="506" customFormat="1" x14ac:dyDescent="0.2"/>
    <row r="1173" s="506" customFormat="1" x14ac:dyDescent="0.2"/>
    <row r="1174" s="506" customFormat="1" x14ac:dyDescent="0.2"/>
    <row r="1175" s="506" customFormat="1" x14ac:dyDescent="0.2"/>
    <row r="1176" s="506" customFormat="1" x14ac:dyDescent="0.2"/>
    <row r="1177" s="506" customFormat="1" x14ac:dyDescent="0.2"/>
    <row r="1178" s="506" customFormat="1" x14ac:dyDescent="0.2"/>
    <row r="1179" s="506" customFormat="1" x14ac:dyDescent="0.2"/>
    <row r="1180" s="506" customFormat="1" x14ac:dyDescent="0.2"/>
    <row r="1181" s="506" customFormat="1" x14ac:dyDescent="0.2"/>
    <row r="1182" s="506" customFormat="1" x14ac:dyDescent="0.2"/>
    <row r="1183" s="506" customFormat="1" x14ac:dyDescent="0.2"/>
    <row r="1184" s="506" customFormat="1" x14ac:dyDescent="0.2"/>
    <row r="1185" s="506" customFormat="1" x14ac:dyDescent="0.2"/>
    <row r="1186" s="506" customFormat="1" x14ac:dyDescent="0.2"/>
    <row r="1187" s="506" customFormat="1" x14ac:dyDescent="0.2"/>
    <row r="1188" s="506" customFormat="1" x14ac:dyDescent="0.2"/>
    <row r="1189" s="506" customFormat="1" x14ac:dyDescent="0.2"/>
    <row r="1190" s="506" customFormat="1" x14ac:dyDescent="0.2"/>
    <row r="1191" s="506" customFormat="1" x14ac:dyDescent="0.2"/>
    <row r="1192" s="506" customFormat="1" x14ac:dyDescent="0.2"/>
    <row r="1193" s="506" customFormat="1" x14ac:dyDescent="0.2"/>
    <row r="1194" s="506" customFormat="1" x14ac:dyDescent="0.2"/>
    <row r="1195" s="506" customFormat="1" x14ac:dyDescent="0.2"/>
    <row r="1196" s="506" customFormat="1" x14ac:dyDescent="0.2"/>
    <row r="1197" s="506" customFormat="1" x14ac:dyDescent="0.2"/>
    <row r="1198" s="506" customFormat="1" x14ac:dyDescent="0.2"/>
    <row r="1199" s="506" customFormat="1" x14ac:dyDescent="0.2"/>
    <row r="1200" s="506" customFormat="1" x14ac:dyDescent="0.2"/>
    <row r="1201" s="506" customFormat="1" x14ac:dyDescent="0.2"/>
    <row r="1202" s="506" customFormat="1" x14ac:dyDescent="0.2"/>
    <row r="1203" s="506" customFormat="1" x14ac:dyDescent="0.2"/>
    <row r="1204" s="506" customFormat="1" x14ac:dyDescent="0.2"/>
    <row r="1205" s="506" customFormat="1" x14ac:dyDescent="0.2"/>
    <row r="1206" s="506" customFormat="1" x14ac:dyDescent="0.2"/>
    <row r="1207" s="506" customFormat="1" x14ac:dyDescent="0.2"/>
    <row r="1208" s="506" customFormat="1" x14ac:dyDescent="0.2"/>
    <row r="1209" s="506" customFormat="1" x14ac:dyDescent="0.2"/>
    <row r="1210" s="506" customFormat="1" x14ac:dyDescent="0.2"/>
    <row r="1211" s="506" customFormat="1" x14ac:dyDescent="0.2"/>
    <row r="1212" s="506" customFormat="1" x14ac:dyDescent="0.2"/>
    <row r="1213" s="506" customFormat="1" x14ac:dyDescent="0.2"/>
    <row r="1214" s="506" customFormat="1" x14ac:dyDescent="0.2"/>
    <row r="1215" s="506" customFormat="1" x14ac:dyDescent="0.2"/>
    <row r="1216" s="506" customFormat="1" x14ac:dyDescent="0.2"/>
    <row r="1217" s="506" customFormat="1" x14ac:dyDescent="0.2"/>
    <row r="1218" s="506" customFormat="1" x14ac:dyDescent="0.2"/>
    <row r="1219" s="506" customFormat="1" x14ac:dyDescent="0.2"/>
    <row r="1220" s="506" customFormat="1" x14ac:dyDescent="0.2"/>
    <row r="1221" s="506" customFormat="1" x14ac:dyDescent="0.2"/>
    <row r="1222" s="506" customFormat="1" x14ac:dyDescent="0.2"/>
    <row r="1223" s="506" customFormat="1" x14ac:dyDescent="0.2"/>
    <row r="1224" s="506" customFormat="1" x14ac:dyDescent="0.2"/>
    <row r="1225" s="506" customFormat="1" x14ac:dyDescent="0.2"/>
    <row r="1226" s="506" customFormat="1" x14ac:dyDescent="0.2"/>
    <row r="1227" s="506" customFormat="1" x14ac:dyDescent="0.2"/>
    <row r="1228" s="506" customFormat="1" x14ac:dyDescent="0.2"/>
    <row r="1229" s="506" customFormat="1" x14ac:dyDescent="0.2"/>
    <row r="1230" s="506" customFormat="1" x14ac:dyDescent="0.2"/>
    <row r="1231" s="506" customFormat="1" x14ac:dyDescent="0.2"/>
    <row r="1232" s="506" customFormat="1" x14ac:dyDescent="0.2"/>
    <row r="1233" s="506" customFormat="1" x14ac:dyDescent="0.2"/>
    <row r="1234" s="506" customFormat="1" x14ac:dyDescent="0.2"/>
    <row r="1235" s="506" customFormat="1" x14ac:dyDescent="0.2"/>
    <row r="1236" s="506" customFormat="1" x14ac:dyDescent="0.2"/>
    <row r="1237" s="506" customFormat="1" x14ac:dyDescent="0.2"/>
    <row r="1238" s="506" customFormat="1" x14ac:dyDescent="0.2"/>
    <row r="1239" s="506" customFormat="1" x14ac:dyDescent="0.2"/>
    <row r="1240" s="506" customFormat="1" x14ac:dyDescent="0.2"/>
    <row r="1241" s="506" customFormat="1" x14ac:dyDescent="0.2"/>
    <row r="1242" s="506" customFormat="1" x14ac:dyDescent="0.2"/>
    <row r="1243" s="506" customFormat="1" x14ac:dyDescent="0.2"/>
    <row r="1244" s="506" customFormat="1" x14ac:dyDescent="0.2"/>
    <row r="1245" s="506" customFormat="1" x14ac:dyDescent="0.2"/>
    <row r="1246" s="506" customFormat="1" x14ac:dyDescent="0.2"/>
    <row r="1247" s="506" customFormat="1" x14ac:dyDescent="0.2"/>
    <row r="1248" s="506" customFormat="1" x14ac:dyDescent="0.2"/>
    <row r="1249" s="506" customFormat="1" x14ac:dyDescent="0.2"/>
    <row r="1250" s="506" customFormat="1" x14ac:dyDescent="0.2"/>
    <row r="1251" s="506" customFormat="1" x14ac:dyDescent="0.2"/>
    <row r="1252" s="506" customFormat="1" x14ac:dyDescent="0.2"/>
    <row r="1253" s="506" customFormat="1" x14ac:dyDescent="0.2"/>
    <row r="1254" s="506" customFormat="1" x14ac:dyDescent="0.2"/>
    <row r="1255" s="506" customFormat="1" x14ac:dyDescent="0.2"/>
    <row r="1256" s="506" customFormat="1" x14ac:dyDescent="0.2"/>
    <row r="1257" s="506" customFormat="1" x14ac:dyDescent="0.2"/>
    <row r="1258" s="506" customFormat="1" x14ac:dyDescent="0.2"/>
    <row r="1259" s="506" customFormat="1" x14ac:dyDescent="0.2"/>
    <row r="1260" s="506" customFormat="1" x14ac:dyDescent="0.2"/>
    <row r="1261" s="506" customFormat="1" x14ac:dyDescent="0.2"/>
    <row r="1262" s="506" customFormat="1" x14ac:dyDescent="0.2"/>
    <row r="1263" s="506" customFormat="1" x14ac:dyDescent="0.2"/>
    <row r="1264" s="506" customFormat="1" x14ac:dyDescent="0.2"/>
    <row r="1265" s="506" customFormat="1" x14ac:dyDescent="0.2"/>
    <row r="1266" s="506" customFormat="1" x14ac:dyDescent="0.2"/>
    <row r="1267" s="506" customFormat="1" x14ac:dyDescent="0.2"/>
    <row r="1268" s="506" customFormat="1" x14ac:dyDescent="0.2"/>
    <row r="1269" s="506" customFormat="1" x14ac:dyDescent="0.2"/>
    <row r="1270" s="506" customFormat="1" x14ac:dyDescent="0.2"/>
    <row r="1271" s="506" customFormat="1" x14ac:dyDescent="0.2"/>
    <row r="1272" s="506" customFormat="1" x14ac:dyDescent="0.2"/>
    <row r="1273" s="506" customFormat="1" x14ac:dyDescent="0.2"/>
    <row r="1274" s="506" customFormat="1" x14ac:dyDescent="0.2"/>
    <row r="1275" s="506" customFormat="1" x14ac:dyDescent="0.2"/>
    <row r="1276" s="506" customFormat="1" x14ac:dyDescent="0.2"/>
    <row r="1277" s="506" customFormat="1" x14ac:dyDescent="0.2"/>
    <row r="1278" s="506" customFormat="1" x14ac:dyDescent="0.2"/>
    <row r="1279" s="506" customFormat="1" x14ac:dyDescent="0.2"/>
    <row r="1280" s="506" customFormat="1" x14ac:dyDescent="0.2"/>
    <row r="1281" s="506" customFormat="1" x14ac:dyDescent="0.2"/>
    <row r="1282" s="506" customFormat="1" x14ac:dyDescent="0.2"/>
    <row r="1283" s="506" customFormat="1" x14ac:dyDescent="0.2"/>
    <row r="1284" s="506" customFormat="1" x14ac:dyDescent="0.2"/>
    <row r="1285" s="506" customFormat="1" x14ac:dyDescent="0.2"/>
    <row r="1286" s="506" customFormat="1" x14ac:dyDescent="0.2"/>
    <row r="1287" s="506" customFormat="1" x14ac:dyDescent="0.2"/>
    <row r="1288" s="506" customFormat="1" x14ac:dyDescent="0.2"/>
    <row r="1289" s="506" customFormat="1" x14ac:dyDescent="0.2"/>
    <row r="1290" s="506" customFormat="1" x14ac:dyDescent="0.2"/>
    <row r="1291" s="506" customFormat="1" x14ac:dyDescent="0.2"/>
    <row r="1292" s="506" customFormat="1" x14ac:dyDescent="0.2"/>
    <row r="1293" s="506" customFormat="1" x14ac:dyDescent="0.2"/>
    <row r="1294" s="506" customFormat="1" x14ac:dyDescent="0.2"/>
    <row r="1295" s="506" customFormat="1" x14ac:dyDescent="0.2"/>
    <row r="1296" s="506" customFormat="1" x14ac:dyDescent="0.2"/>
    <row r="1297" s="506" customFormat="1" x14ac:dyDescent="0.2"/>
    <row r="1298" s="506" customFormat="1" x14ac:dyDescent="0.2"/>
    <row r="1299" s="506" customFormat="1" x14ac:dyDescent="0.2"/>
    <row r="1300" s="506" customFormat="1" x14ac:dyDescent="0.2"/>
    <row r="1301" s="506" customFormat="1" x14ac:dyDescent="0.2"/>
    <row r="1302" s="506" customFormat="1" x14ac:dyDescent="0.2"/>
    <row r="1303" s="506" customFormat="1" x14ac:dyDescent="0.2"/>
    <row r="1304" s="506" customFormat="1" x14ac:dyDescent="0.2"/>
    <row r="1305" s="506" customFormat="1" x14ac:dyDescent="0.2"/>
    <row r="1306" s="506" customFormat="1" x14ac:dyDescent="0.2"/>
    <row r="1307" s="506" customFormat="1" x14ac:dyDescent="0.2"/>
    <row r="1308" s="506" customFormat="1" x14ac:dyDescent="0.2"/>
    <row r="1309" s="506" customFormat="1" x14ac:dyDescent="0.2"/>
    <row r="1310" s="506" customFormat="1" x14ac:dyDescent="0.2"/>
    <row r="1311" s="506" customFormat="1" x14ac:dyDescent="0.2"/>
    <row r="1312" s="506" customFormat="1" x14ac:dyDescent="0.2"/>
    <row r="1313" s="506" customFormat="1" x14ac:dyDescent="0.2"/>
    <row r="1314" s="506" customFormat="1" x14ac:dyDescent="0.2"/>
    <row r="1315" s="506" customFormat="1" x14ac:dyDescent="0.2"/>
    <row r="1316" s="506" customFormat="1" x14ac:dyDescent="0.2"/>
    <row r="1317" s="506" customFormat="1" x14ac:dyDescent="0.2"/>
    <row r="1318" s="506" customFormat="1" x14ac:dyDescent="0.2"/>
    <row r="1319" s="506" customFormat="1" x14ac:dyDescent="0.2"/>
    <row r="1320" s="506" customFormat="1" x14ac:dyDescent="0.2"/>
    <row r="1321" s="506" customFormat="1" x14ac:dyDescent="0.2"/>
    <row r="1322" s="506" customFormat="1" x14ac:dyDescent="0.2"/>
    <row r="1323" s="506" customFormat="1" x14ac:dyDescent="0.2"/>
    <row r="1324" s="506" customFormat="1" x14ac:dyDescent="0.2"/>
    <row r="1325" s="506" customFormat="1" x14ac:dyDescent="0.2"/>
    <row r="1326" s="506" customFormat="1" x14ac:dyDescent="0.2"/>
    <row r="1327" s="506" customFormat="1" x14ac:dyDescent="0.2"/>
    <row r="1328" s="506" customFormat="1" x14ac:dyDescent="0.2"/>
    <row r="1329" s="506" customFormat="1" x14ac:dyDescent="0.2"/>
    <row r="1330" s="506" customFormat="1" x14ac:dyDescent="0.2"/>
    <row r="1331" s="506" customFormat="1" x14ac:dyDescent="0.2"/>
    <row r="1332" s="506" customFormat="1" x14ac:dyDescent="0.2"/>
    <row r="1333" s="506" customFormat="1" x14ac:dyDescent="0.2"/>
    <row r="1334" s="506" customFormat="1" x14ac:dyDescent="0.2"/>
    <row r="1335" s="506" customFormat="1" x14ac:dyDescent="0.2"/>
    <row r="1336" s="506" customFormat="1" x14ac:dyDescent="0.2"/>
    <row r="1337" s="506" customFormat="1" x14ac:dyDescent="0.2"/>
    <row r="1338" s="506" customFormat="1" x14ac:dyDescent="0.2"/>
    <row r="1339" s="506" customFormat="1" x14ac:dyDescent="0.2"/>
    <row r="1340" s="506" customFormat="1" x14ac:dyDescent="0.2"/>
    <row r="1341" s="506" customFormat="1" x14ac:dyDescent="0.2"/>
    <row r="1342" s="506" customFormat="1" x14ac:dyDescent="0.2"/>
    <row r="1343" s="506" customFormat="1" x14ac:dyDescent="0.2"/>
    <row r="1344" s="506" customFormat="1" x14ac:dyDescent="0.2"/>
    <row r="1345" s="506" customFormat="1" x14ac:dyDescent="0.2"/>
    <row r="1346" s="506" customFormat="1" x14ac:dyDescent="0.2"/>
    <row r="1347" s="506" customFormat="1" x14ac:dyDescent="0.2"/>
    <row r="1348" s="506" customFormat="1" x14ac:dyDescent="0.2"/>
    <row r="1349" s="506" customFormat="1" x14ac:dyDescent="0.2"/>
    <row r="1350" s="506" customFormat="1" x14ac:dyDescent="0.2"/>
    <row r="1351" s="506" customFormat="1" x14ac:dyDescent="0.2"/>
    <row r="1352" s="506" customFormat="1" x14ac:dyDescent="0.2"/>
    <row r="1353" s="506" customFormat="1" x14ac:dyDescent="0.2"/>
    <row r="1354" s="506" customFormat="1" x14ac:dyDescent="0.2"/>
    <row r="1355" s="506" customFormat="1" x14ac:dyDescent="0.2"/>
    <row r="1356" s="506" customFormat="1" x14ac:dyDescent="0.2"/>
    <row r="1357" s="506" customFormat="1" x14ac:dyDescent="0.2"/>
    <row r="1358" s="506" customFormat="1" x14ac:dyDescent="0.2"/>
    <row r="1359" s="506" customFormat="1" x14ac:dyDescent="0.2"/>
    <row r="1360" s="506" customFormat="1" x14ac:dyDescent="0.2"/>
    <row r="1361" s="506" customFormat="1" x14ac:dyDescent="0.2"/>
    <row r="1362" s="506" customFormat="1" x14ac:dyDescent="0.2"/>
    <row r="1363" s="506" customFormat="1" x14ac:dyDescent="0.2"/>
    <row r="1364" s="506" customFormat="1" x14ac:dyDescent="0.2"/>
    <row r="1365" s="506" customFormat="1" x14ac:dyDescent="0.2"/>
    <row r="1366" s="506" customFormat="1" x14ac:dyDescent="0.2"/>
    <row r="1367" s="506" customFormat="1" x14ac:dyDescent="0.2"/>
    <row r="1368" s="506" customFormat="1" x14ac:dyDescent="0.2"/>
    <row r="1369" s="506" customFormat="1" x14ac:dyDescent="0.2"/>
    <row r="1370" s="506" customFormat="1" x14ac:dyDescent="0.2"/>
    <row r="1371" s="506" customFormat="1" x14ac:dyDescent="0.2"/>
    <row r="1372" s="506" customFormat="1" x14ac:dyDescent="0.2"/>
    <row r="1373" s="506" customFormat="1" x14ac:dyDescent="0.2"/>
    <row r="1374" s="506" customFormat="1" x14ac:dyDescent="0.2"/>
    <row r="1375" s="506" customFormat="1" x14ac:dyDescent="0.2"/>
    <row r="1376" s="506" customFormat="1" x14ac:dyDescent="0.2"/>
    <row r="1377" s="506" customFormat="1" x14ac:dyDescent="0.2"/>
    <row r="1378" s="506" customFormat="1" x14ac:dyDescent="0.2"/>
    <row r="1379" s="506" customFormat="1" x14ac:dyDescent="0.2"/>
    <row r="1380" s="506" customFormat="1" x14ac:dyDescent="0.2"/>
    <row r="1381" s="506" customFormat="1" x14ac:dyDescent="0.2"/>
    <row r="1382" s="506" customFormat="1" x14ac:dyDescent="0.2"/>
    <row r="1383" s="506" customFormat="1" x14ac:dyDescent="0.2"/>
    <row r="1384" s="506" customFormat="1" x14ac:dyDescent="0.2"/>
    <row r="1385" s="506" customFormat="1" x14ac:dyDescent="0.2"/>
    <row r="1386" s="506" customFormat="1" x14ac:dyDescent="0.2"/>
    <row r="1387" s="506" customFormat="1" x14ac:dyDescent="0.2"/>
    <row r="1388" s="506" customFormat="1" x14ac:dyDescent="0.2"/>
    <row r="1389" s="506" customFormat="1" x14ac:dyDescent="0.2"/>
    <row r="1390" s="506" customFormat="1" x14ac:dyDescent="0.2"/>
    <row r="1391" s="506" customFormat="1" x14ac:dyDescent="0.2"/>
    <row r="1392" s="506" customFormat="1" x14ac:dyDescent="0.2"/>
    <row r="1393" s="506" customFormat="1" x14ac:dyDescent="0.2"/>
    <row r="1394" s="506" customFormat="1" x14ac:dyDescent="0.2"/>
    <row r="1395" s="506" customFormat="1" x14ac:dyDescent="0.2"/>
    <row r="1396" s="506" customFormat="1" x14ac:dyDescent="0.2"/>
    <row r="1397" s="506" customFormat="1" x14ac:dyDescent="0.2"/>
    <row r="1398" s="506" customFormat="1" x14ac:dyDescent="0.2"/>
    <row r="1399" s="506" customFormat="1" x14ac:dyDescent="0.2"/>
    <row r="1400" s="506" customFormat="1" x14ac:dyDescent="0.2"/>
    <row r="1401" s="506" customFormat="1" x14ac:dyDescent="0.2"/>
    <row r="1402" s="506" customFormat="1" x14ac:dyDescent="0.2"/>
    <row r="1403" s="506" customFormat="1" x14ac:dyDescent="0.2"/>
    <row r="1404" s="506" customFormat="1" x14ac:dyDescent="0.2"/>
    <row r="1405" s="506" customFormat="1" x14ac:dyDescent="0.2"/>
    <row r="1406" s="506" customFormat="1" x14ac:dyDescent="0.2"/>
    <row r="1407" s="506" customFormat="1" x14ac:dyDescent="0.2"/>
    <row r="1408" s="506" customFormat="1" x14ac:dyDescent="0.2"/>
    <row r="1409" s="506" customFormat="1" x14ac:dyDescent="0.2"/>
    <row r="1410" s="506" customFormat="1" x14ac:dyDescent="0.2"/>
    <row r="1411" s="506" customFormat="1" x14ac:dyDescent="0.2"/>
    <row r="1412" s="506" customFormat="1" x14ac:dyDescent="0.2"/>
    <row r="1413" s="506" customFormat="1" x14ac:dyDescent="0.2"/>
    <row r="1414" s="506" customFormat="1" x14ac:dyDescent="0.2"/>
    <row r="1415" s="506" customFormat="1" x14ac:dyDescent="0.2"/>
    <row r="1416" s="506" customFormat="1" x14ac:dyDescent="0.2"/>
    <row r="1417" s="506" customFormat="1" x14ac:dyDescent="0.2"/>
    <row r="1418" s="506" customFormat="1" x14ac:dyDescent="0.2"/>
    <row r="1419" s="506" customFormat="1" x14ac:dyDescent="0.2"/>
    <row r="1420" s="506" customFormat="1" x14ac:dyDescent="0.2"/>
    <row r="1421" s="506" customFormat="1" x14ac:dyDescent="0.2"/>
    <row r="1422" s="506" customFormat="1" x14ac:dyDescent="0.2"/>
    <row r="1423" s="506" customFormat="1" x14ac:dyDescent="0.2"/>
    <row r="1424" s="506" customFormat="1" x14ac:dyDescent="0.2"/>
    <row r="1425" s="506" customFormat="1" x14ac:dyDescent="0.2"/>
    <row r="1426" s="506" customFormat="1" x14ac:dyDescent="0.2"/>
    <row r="1427" s="506" customFormat="1" x14ac:dyDescent="0.2"/>
    <row r="1428" s="506" customFormat="1" x14ac:dyDescent="0.2"/>
    <row r="1429" s="506" customFormat="1" x14ac:dyDescent="0.2"/>
    <row r="1430" s="506" customFormat="1" x14ac:dyDescent="0.2"/>
    <row r="1431" s="506" customFormat="1" x14ac:dyDescent="0.2"/>
    <row r="1432" s="506" customFormat="1" x14ac:dyDescent="0.2"/>
    <row r="1433" s="506" customFormat="1" x14ac:dyDescent="0.2"/>
    <row r="1434" s="506" customFormat="1" x14ac:dyDescent="0.2"/>
    <row r="1435" s="506" customFormat="1" x14ac:dyDescent="0.2"/>
    <row r="1436" s="506" customFormat="1" x14ac:dyDescent="0.2"/>
    <row r="1437" s="506" customFormat="1" x14ac:dyDescent="0.2"/>
    <row r="1438" s="506" customFormat="1" x14ac:dyDescent="0.2"/>
    <row r="1439" s="506" customFormat="1" x14ac:dyDescent="0.2"/>
    <row r="1440" s="506" customFormat="1" x14ac:dyDescent="0.2"/>
    <row r="1441" s="506" customFormat="1" x14ac:dyDescent="0.2"/>
    <row r="1442" s="506" customFormat="1" x14ac:dyDescent="0.2"/>
    <row r="1443" s="506" customFormat="1" x14ac:dyDescent="0.2"/>
    <row r="1444" s="506" customFormat="1" x14ac:dyDescent="0.2"/>
    <row r="1445" s="506" customFormat="1" x14ac:dyDescent="0.2"/>
    <row r="1446" s="506" customFormat="1" x14ac:dyDescent="0.2"/>
    <row r="1447" s="506" customFormat="1" x14ac:dyDescent="0.2"/>
    <row r="1448" s="506" customFormat="1" x14ac:dyDescent="0.2"/>
    <row r="1449" s="506" customFormat="1" x14ac:dyDescent="0.2"/>
    <row r="1450" s="506" customFormat="1" x14ac:dyDescent="0.2"/>
    <row r="1451" s="506" customFormat="1" x14ac:dyDescent="0.2"/>
    <row r="1452" s="506" customFormat="1" x14ac:dyDescent="0.2"/>
    <row r="1453" s="506" customFormat="1" x14ac:dyDescent="0.2"/>
    <row r="1454" s="506" customFormat="1" x14ac:dyDescent="0.2"/>
    <row r="1455" s="506" customFormat="1" x14ac:dyDescent="0.2"/>
    <row r="1456" s="506" customFormat="1" x14ac:dyDescent="0.2"/>
    <row r="1457" s="506" customFormat="1" x14ac:dyDescent="0.2"/>
    <row r="1458" s="506" customFormat="1" x14ac:dyDescent="0.2"/>
    <row r="1459" s="506" customFormat="1" x14ac:dyDescent="0.2"/>
    <row r="1460" s="506" customFormat="1" x14ac:dyDescent="0.2"/>
    <row r="1461" s="506" customFormat="1" x14ac:dyDescent="0.2"/>
    <row r="1462" s="506" customFormat="1" x14ac:dyDescent="0.2"/>
    <row r="1463" s="506" customFormat="1" x14ac:dyDescent="0.2"/>
    <row r="1464" s="506" customFormat="1" x14ac:dyDescent="0.2"/>
    <row r="1465" s="506" customFormat="1" x14ac:dyDescent="0.2"/>
    <row r="1466" s="506" customFormat="1" x14ac:dyDescent="0.2"/>
    <row r="1467" s="506" customFormat="1" x14ac:dyDescent="0.2"/>
    <row r="1468" s="506" customFormat="1" x14ac:dyDescent="0.2"/>
    <row r="1469" s="506" customFormat="1" x14ac:dyDescent="0.2"/>
    <row r="1470" s="506" customFormat="1" x14ac:dyDescent="0.2"/>
    <row r="1471" s="506" customFormat="1" x14ac:dyDescent="0.2"/>
    <row r="1472" s="506" customFormat="1" x14ac:dyDescent="0.2"/>
    <row r="1473" s="506" customFormat="1" x14ac:dyDescent="0.2"/>
    <row r="1474" s="506" customFormat="1" x14ac:dyDescent="0.2"/>
    <row r="1475" s="506" customFormat="1" x14ac:dyDescent="0.2"/>
    <row r="1476" s="506" customFormat="1" x14ac:dyDescent="0.2"/>
    <row r="1477" s="506" customFormat="1" x14ac:dyDescent="0.2"/>
    <row r="1478" s="506" customFormat="1" x14ac:dyDescent="0.2"/>
    <row r="1479" s="506" customFormat="1" x14ac:dyDescent="0.2"/>
    <row r="1480" s="506" customFormat="1" x14ac:dyDescent="0.2"/>
    <row r="1481" s="506" customFormat="1" x14ac:dyDescent="0.2"/>
    <row r="1482" s="506" customFormat="1" x14ac:dyDescent="0.2"/>
    <row r="1483" s="506" customFormat="1" x14ac:dyDescent="0.2"/>
    <row r="1484" s="506" customFormat="1" x14ac:dyDescent="0.2"/>
    <row r="1485" s="506" customFormat="1" x14ac:dyDescent="0.2"/>
    <row r="1486" s="506" customFormat="1" x14ac:dyDescent="0.2"/>
    <row r="1487" s="506" customFormat="1" x14ac:dyDescent="0.2"/>
    <row r="1488" s="506" customFormat="1" x14ac:dyDescent="0.2"/>
    <row r="1489" s="506" customFormat="1" x14ac:dyDescent="0.2"/>
    <row r="1490" s="506" customFormat="1" x14ac:dyDescent="0.2"/>
    <row r="1491" s="506" customFormat="1" x14ac:dyDescent="0.2"/>
    <row r="1492" s="506" customFormat="1" x14ac:dyDescent="0.2"/>
    <row r="1493" s="506" customFormat="1" x14ac:dyDescent="0.2"/>
    <row r="1494" s="506" customFormat="1" x14ac:dyDescent="0.2"/>
    <row r="1495" s="506" customFormat="1" x14ac:dyDescent="0.2"/>
    <row r="1496" s="506" customFormat="1" x14ac:dyDescent="0.2"/>
    <row r="1497" s="506" customFormat="1" x14ac:dyDescent="0.2"/>
    <row r="1498" s="506" customFormat="1" x14ac:dyDescent="0.2"/>
    <row r="1499" s="506" customFormat="1" x14ac:dyDescent="0.2"/>
    <row r="1500" s="506" customFormat="1" x14ac:dyDescent="0.2"/>
    <row r="1501" s="506" customFormat="1" x14ac:dyDescent="0.2"/>
    <row r="1502" s="506" customFormat="1" x14ac:dyDescent="0.2"/>
    <row r="1503" s="506" customFormat="1" x14ac:dyDescent="0.2"/>
    <row r="1504" s="506" customFormat="1" x14ac:dyDescent="0.2"/>
    <row r="1505" s="506" customFormat="1" x14ac:dyDescent="0.2"/>
    <row r="1506" s="506" customFormat="1" x14ac:dyDescent="0.2"/>
    <row r="1507" s="506" customFormat="1" x14ac:dyDescent="0.2"/>
    <row r="1508" s="506" customFormat="1" x14ac:dyDescent="0.2"/>
    <row r="1509" s="506" customFormat="1" x14ac:dyDescent="0.2"/>
    <row r="1510" s="506" customFormat="1" x14ac:dyDescent="0.2"/>
    <row r="1511" s="506" customFormat="1" x14ac:dyDescent="0.2"/>
    <row r="1512" s="506" customFormat="1" x14ac:dyDescent="0.2"/>
    <row r="1513" s="506" customFormat="1" x14ac:dyDescent="0.2"/>
    <row r="1514" s="506" customFormat="1" x14ac:dyDescent="0.2"/>
    <row r="1515" s="506" customFormat="1" x14ac:dyDescent="0.2"/>
    <row r="1516" s="506" customFormat="1" x14ac:dyDescent="0.2"/>
    <row r="1517" s="506" customFormat="1" x14ac:dyDescent="0.2"/>
    <row r="1518" s="506" customFormat="1" x14ac:dyDescent="0.2"/>
    <row r="1519" s="506" customFormat="1" x14ac:dyDescent="0.2"/>
    <row r="1520" s="506" customFormat="1" x14ac:dyDescent="0.2"/>
    <row r="1521" s="506" customFormat="1" x14ac:dyDescent="0.2"/>
    <row r="1522" s="506" customFormat="1" x14ac:dyDescent="0.2"/>
    <row r="1523" s="506" customFormat="1" x14ac:dyDescent="0.2"/>
    <row r="1524" s="506" customFormat="1" x14ac:dyDescent="0.2"/>
    <row r="1525" s="506" customFormat="1" x14ac:dyDescent="0.2"/>
    <row r="1526" s="506" customFormat="1" x14ac:dyDescent="0.2"/>
    <row r="1527" s="506" customFormat="1" x14ac:dyDescent="0.2"/>
    <row r="1528" s="506" customFormat="1" x14ac:dyDescent="0.2"/>
    <row r="1529" s="506" customFormat="1" x14ac:dyDescent="0.2"/>
    <row r="1530" s="506" customFormat="1" x14ac:dyDescent="0.2"/>
    <row r="1531" s="506" customFormat="1" x14ac:dyDescent="0.2"/>
    <row r="1532" s="506" customFormat="1" x14ac:dyDescent="0.2"/>
    <row r="1533" s="506" customFormat="1" x14ac:dyDescent="0.2"/>
    <row r="1534" s="506" customFormat="1" x14ac:dyDescent="0.2"/>
    <row r="1535" s="506" customFormat="1" x14ac:dyDescent="0.2"/>
    <row r="1536" s="506" customFormat="1" x14ac:dyDescent="0.2"/>
    <row r="1537" s="506" customFormat="1" x14ac:dyDescent="0.2"/>
    <row r="1538" s="506" customFormat="1" x14ac:dyDescent="0.2"/>
    <row r="1539" s="506" customFormat="1" x14ac:dyDescent="0.2"/>
    <row r="1540" s="506" customFormat="1" x14ac:dyDescent="0.2"/>
    <row r="1541" s="506" customFormat="1" x14ac:dyDescent="0.2"/>
    <row r="1542" s="506" customFormat="1" x14ac:dyDescent="0.2"/>
    <row r="1543" s="506" customFormat="1" x14ac:dyDescent="0.2"/>
    <row r="1544" s="506" customFormat="1" x14ac:dyDescent="0.2"/>
    <row r="1545" s="506" customFormat="1" x14ac:dyDescent="0.2"/>
    <row r="1546" s="506" customFormat="1" x14ac:dyDescent="0.2"/>
    <row r="1547" s="506" customFormat="1" x14ac:dyDescent="0.2"/>
    <row r="1548" s="506" customFormat="1" x14ac:dyDescent="0.2"/>
    <row r="1549" s="506" customFormat="1" x14ac:dyDescent="0.2"/>
    <row r="1550" s="506" customFormat="1" x14ac:dyDescent="0.2"/>
    <row r="1551" s="506" customFormat="1" x14ac:dyDescent="0.2"/>
    <row r="1552" s="506" customFormat="1" x14ac:dyDescent="0.2"/>
    <row r="1553" s="506" customFormat="1" x14ac:dyDescent="0.2"/>
    <row r="1554" s="506" customFormat="1" x14ac:dyDescent="0.2"/>
    <row r="1555" s="506" customFormat="1" x14ac:dyDescent="0.2"/>
    <row r="1556" s="506" customFormat="1" x14ac:dyDescent="0.2"/>
    <row r="1557" s="506" customFormat="1" x14ac:dyDescent="0.2"/>
    <row r="1558" s="506" customFormat="1" x14ac:dyDescent="0.2"/>
    <row r="1559" s="506" customFormat="1" x14ac:dyDescent="0.2"/>
    <row r="1560" s="506" customFormat="1" x14ac:dyDescent="0.2"/>
    <row r="1561" s="506" customFormat="1" x14ac:dyDescent="0.2"/>
    <row r="1562" s="506" customFormat="1" x14ac:dyDescent="0.2"/>
    <row r="1563" s="506" customFormat="1" x14ac:dyDescent="0.2"/>
    <row r="1564" s="506" customFormat="1" x14ac:dyDescent="0.2"/>
    <row r="1565" s="506" customFormat="1" x14ac:dyDescent="0.2"/>
    <row r="1566" s="506" customFormat="1" x14ac:dyDescent="0.2"/>
    <row r="1567" s="506" customFormat="1" x14ac:dyDescent="0.2"/>
    <row r="1568" s="506" customFormat="1" x14ac:dyDescent="0.2"/>
    <row r="1569" s="506" customFormat="1" x14ac:dyDescent="0.2"/>
    <row r="1570" s="506" customFormat="1" x14ac:dyDescent="0.2"/>
    <row r="1571" s="506" customFormat="1" x14ac:dyDescent="0.2"/>
    <row r="1572" s="506" customFormat="1" x14ac:dyDescent="0.2"/>
    <row r="1573" s="506" customFormat="1" x14ac:dyDescent="0.2"/>
    <row r="1574" s="506" customFormat="1" x14ac:dyDescent="0.2"/>
    <row r="1575" s="506" customFormat="1" x14ac:dyDescent="0.2"/>
    <row r="1576" s="506" customFormat="1" x14ac:dyDescent="0.2"/>
    <row r="1577" s="506" customFormat="1" x14ac:dyDescent="0.2"/>
    <row r="1578" s="506" customFormat="1" x14ac:dyDescent="0.2"/>
    <row r="1579" s="506" customFormat="1" x14ac:dyDescent="0.2"/>
    <row r="1580" s="506" customFormat="1" x14ac:dyDescent="0.2"/>
    <row r="1581" s="506" customFormat="1" x14ac:dyDescent="0.2"/>
    <row r="1582" s="506" customFormat="1" x14ac:dyDescent="0.2"/>
    <row r="1583" s="506" customFormat="1" x14ac:dyDescent="0.2"/>
    <row r="1584" s="506" customFormat="1" x14ac:dyDescent="0.2"/>
    <row r="1585" s="506" customFormat="1" x14ac:dyDescent="0.2"/>
    <row r="1586" s="506" customFormat="1" x14ac:dyDescent="0.2"/>
    <row r="1587" s="506" customFormat="1" x14ac:dyDescent="0.2"/>
    <row r="1588" s="506" customFormat="1" x14ac:dyDescent="0.2"/>
    <row r="1589" s="506" customFormat="1" x14ac:dyDescent="0.2"/>
    <row r="1590" s="506" customFormat="1" x14ac:dyDescent="0.2"/>
    <row r="1591" s="506" customFormat="1" x14ac:dyDescent="0.2"/>
    <row r="1592" s="506" customFormat="1" x14ac:dyDescent="0.2"/>
    <row r="1593" s="506" customFormat="1" x14ac:dyDescent="0.2"/>
    <row r="1594" s="506" customFormat="1" x14ac:dyDescent="0.2"/>
    <row r="1595" s="506" customFormat="1" x14ac:dyDescent="0.2"/>
    <row r="1596" s="506" customFormat="1" x14ac:dyDescent="0.2"/>
    <row r="1597" s="506" customFormat="1" x14ac:dyDescent="0.2"/>
    <row r="1598" s="506" customFormat="1" x14ac:dyDescent="0.2"/>
    <row r="1599" s="506" customFormat="1" x14ac:dyDescent="0.2"/>
    <row r="1600" s="506" customFormat="1" x14ac:dyDescent="0.2"/>
    <row r="1601" s="506" customFormat="1" x14ac:dyDescent="0.2"/>
    <row r="1602" s="506" customFormat="1" x14ac:dyDescent="0.2"/>
    <row r="1603" s="506" customFormat="1" x14ac:dyDescent="0.2"/>
    <row r="1604" s="506" customFormat="1" x14ac:dyDescent="0.2"/>
    <row r="1605" s="506" customFormat="1" x14ac:dyDescent="0.2"/>
    <row r="1606" s="506" customFormat="1" x14ac:dyDescent="0.2"/>
    <row r="1607" s="506" customFormat="1" x14ac:dyDescent="0.2"/>
    <row r="1608" s="506" customFormat="1" x14ac:dyDescent="0.2"/>
    <row r="1609" s="506" customFormat="1" x14ac:dyDescent="0.2"/>
    <row r="1610" s="506" customFormat="1" x14ac:dyDescent="0.2"/>
    <row r="1611" s="506" customFormat="1" x14ac:dyDescent="0.2"/>
    <row r="1612" s="506" customFormat="1" x14ac:dyDescent="0.2"/>
    <row r="1613" s="506" customFormat="1" x14ac:dyDescent="0.2"/>
    <row r="1614" s="506" customFormat="1" x14ac:dyDescent="0.2"/>
    <row r="1615" s="506" customFormat="1" x14ac:dyDescent="0.2"/>
    <row r="1616" s="506" customFormat="1" x14ac:dyDescent="0.2"/>
    <row r="1617" s="506" customFormat="1" x14ac:dyDescent="0.2"/>
    <row r="1618" s="506" customFormat="1" x14ac:dyDescent="0.2"/>
    <row r="1619" s="506" customFormat="1" x14ac:dyDescent="0.2"/>
    <row r="1620" s="506" customFormat="1" x14ac:dyDescent="0.2"/>
    <row r="1621" s="506" customFormat="1" x14ac:dyDescent="0.2"/>
    <row r="1622" s="506" customFormat="1" x14ac:dyDescent="0.2"/>
    <row r="1623" s="506" customFormat="1" x14ac:dyDescent="0.2"/>
    <row r="1624" s="506" customFormat="1" x14ac:dyDescent="0.2"/>
    <row r="1625" s="506" customFormat="1" x14ac:dyDescent="0.2"/>
    <row r="1626" s="506" customFormat="1" x14ac:dyDescent="0.2"/>
    <row r="1627" s="506" customFormat="1" x14ac:dyDescent="0.2"/>
    <row r="1628" s="506" customFormat="1" x14ac:dyDescent="0.2"/>
    <row r="1629" s="506" customFormat="1" x14ac:dyDescent="0.2"/>
    <row r="1630" s="506" customFormat="1" x14ac:dyDescent="0.2"/>
    <row r="1631" s="506" customFormat="1" x14ac:dyDescent="0.2"/>
    <row r="1632" s="506" customFormat="1" x14ac:dyDescent="0.2"/>
    <row r="1633" s="506" customFormat="1" x14ac:dyDescent="0.2"/>
    <row r="1634" s="506" customFormat="1" x14ac:dyDescent="0.2"/>
    <row r="1635" s="506" customFormat="1" x14ac:dyDescent="0.2"/>
    <row r="1636" s="506" customFormat="1" x14ac:dyDescent="0.2"/>
    <row r="1637" s="506" customFormat="1" x14ac:dyDescent="0.2"/>
    <row r="1638" s="506" customFormat="1" x14ac:dyDescent="0.2"/>
    <row r="1639" s="506" customFormat="1" x14ac:dyDescent="0.2"/>
    <row r="1640" s="506" customFormat="1" x14ac:dyDescent="0.2"/>
    <row r="1641" s="506" customFormat="1" x14ac:dyDescent="0.2"/>
    <row r="1642" s="506" customFormat="1" x14ac:dyDescent="0.2"/>
    <row r="1643" s="506" customFormat="1" x14ac:dyDescent="0.2"/>
    <row r="1644" s="506" customFormat="1" x14ac:dyDescent="0.2"/>
    <row r="1645" s="506" customFormat="1" x14ac:dyDescent="0.2"/>
    <row r="1646" s="506" customFormat="1" x14ac:dyDescent="0.2"/>
    <row r="1647" s="506" customFormat="1" x14ac:dyDescent="0.2"/>
    <row r="1648" s="506" customFormat="1" x14ac:dyDescent="0.2"/>
    <row r="1649" s="506" customFormat="1" x14ac:dyDescent="0.2"/>
    <row r="1650" s="506" customFormat="1" x14ac:dyDescent="0.2"/>
    <row r="1651" s="506" customFormat="1" x14ac:dyDescent="0.2"/>
    <row r="1652" s="506" customFormat="1" x14ac:dyDescent="0.2"/>
    <row r="1653" s="506" customFormat="1" x14ac:dyDescent="0.2"/>
    <row r="1654" s="506" customFormat="1" x14ac:dyDescent="0.2"/>
    <row r="1655" s="506" customFormat="1" x14ac:dyDescent="0.2"/>
    <row r="1656" s="506" customFormat="1" x14ac:dyDescent="0.2"/>
    <row r="1657" s="506" customFormat="1" x14ac:dyDescent="0.2"/>
    <row r="1658" s="506" customFormat="1" x14ac:dyDescent="0.2"/>
    <row r="1659" s="506" customFormat="1" x14ac:dyDescent="0.2"/>
    <row r="1660" s="506" customFormat="1" x14ac:dyDescent="0.2"/>
    <row r="1661" s="506" customFormat="1" x14ac:dyDescent="0.2"/>
    <row r="1662" s="506" customFormat="1" x14ac:dyDescent="0.2"/>
    <row r="1663" s="506" customFormat="1" x14ac:dyDescent="0.2"/>
    <row r="1664" s="506" customFormat="1" x14ac:dyDescent="0.2"/>
    <row r="1665" s="506" customFormat="1" x14ac:dyDescent="0.2"/>
    <row r="1666" s="506" customFormat="1" x14ac:dyDescent="0.2"/>
    <row r="1667" s="506" customFormat="1" x14ac:dyDescent="0.2"/>
    <row r="1668" s="506" customFormat="1" x14ac:dyDescent="0.2"/>
    <row r="1669" s="506" customFormat="1" x14ac:dyDescent="0.2"/>
    <row r="1670" s="506" customFormat="1" x14ac:dyDescent="0.2"/>
    <row r="1671" s="506" customFormat="1" x14ac:dyDescent="0.2"/>
    <row r="1672" s="506" customFormat="1" x14ac:dyDescent="0.2"/>
    <row r="1673" s="506" customFormat="1" x14ac:dyDescent="0.2"/>
    <row r="1674" s="506" customFormat="1" x14ac:dyDescent="0.2"/>
    <row r="1675" s="506" customFormat="1" x14ac:dyDescent="0.2"/>
    <row r="1676" s="506" customFormat="1" x14ac:dyDescent="0.2"/>
    <row r="1677" s="506" customFormat="1" x14ac:dyDescent="0.2"/>
    <row r="1678" s="506" customFormat="1" x14ac:dyDescent="0.2"/>
    <row r="1679" s="506" customFormat="1" x14ac:dyDescent="0.2"/>
    <row r="1680" s="506" customFormat="1" x14ac:dyDescent="0.2"/>
    <row r="1681" s="506" customFormat="1" x14ac:dyDescent="0.2"/>
    <row r="1682" s="506" customFormat="1" x14ac:dyDescent="0.2"/>
    <row r="1683" s="506" customFormat="1" x14ac:dyDescent="0.2"/>
    <row r="1684" s="506" customFormat="1" x14ac:dyDescent="0.2"/>
    <row r="1685" s="506" customFormat="1" x14ac:dyDescent="0.2"/>
    <row r="1686" s="506" customFormat="1" x14ac:dyDescent="0.2"/>
    <row r="1687" s="506" customFormat="1" x14ac:dyDescent="0.2"/>
    <row r="1688" s="506" customFormat="1" x14ac:dyDescent="0.2"/>
    <row r="1689" s="506" customFormat="1" x14ac:dyDescent="0.2"/>
    <row r="1690" s="506" customFormat="1" x14ac:dyDescent="0.2"/>
    <row r="1691" s="506" customFormat="1" x14ac:dyDescent="0.2"/>
    <row r="1692" s="506" customFormat="1" x14ac:dyDescent="0.2"/>
    <row r="1693" s="506" customFormat="1" x14ac:dyDescent="0.2"/>
    <row r="1694" s="506" customFormat="1" x14ac:dyDescent="0.2"/>
    <row r="1695" s="506" customFormat="1" x14ac:dyDescent="0.2"/>
    <row r="1696" s="506" customFormat="1" x14ac:dyDescent="0.2"/>
    <row r="1697" s="506" customFormat="1" x14ac:dyDescent="0.2"/>
    <row r="1698" s="506" customFormat="1" x14ac:dyDescent="0.2"/>
    <row r="1699" s="506" customFormat="1" x14ac:dyDescent="0.2"/>
    <row r="1700" s="506" customFormat="1" x14ac:dyDescent="0.2"/>
    <row r="1701" s="506" customFormat="1" x14ac:dyDescent="0.2"/>
    <row r="1702" s="506" customFormat="1" x14ac:dyDescent="0.2"/>
    <row r="1703" s="506" customFormat="1" x14ac:dyDescent="0.2"/>
    <row r="1704" s="506" customFormat="1" x14ac:dyDescent="0.2"/>
    <row r="1705" s="506" customFormat="1" x14ac:dyDescent="0.2"/>
    <row r="1706" s="506" customFormat="1" x14ac:dyDescent="0.2"/>
    <row r="1707" s="506" customFormat="1" x14ac:dyDescent="0.2"/>
    <row r="1708" s="506" customFormat="1" x14ac:dyDescent="0.2"/>
    <row r="1709" s="506" customFormat="1" x14ac:dyDescent="0.2"/>
    <row r="1710" s="506" customFormat="1" x14ac:dyDescent="0.2"/>
    <row r="1711" s="506" customFormat="1" x14ac:dyDescent="0.2"/>
    <row r="1712" s="506" customFormat="1" x14ac:dyDescent="0.2"/>
    <row r="1713" s="506" customFormat="1" x14ac:dyDescent="0.2"/>
    <row r="1714" s="506" customFormat="1" x14ac:dyDescent="0.2"/>
    <row r="1715" s="506" customFormat="1" x14ac:dyDescent="0.2"/>
    <row r="1716" s="506" customFormat="1" x14ac:dyDescent="0.2"/>
    <row r="1717" s="506" customFormat="1" x14ac:dyDescent="0.2"/>
    <row r="1718" s="506" customFormat="1" x14ac:dyDescent="0.2"/>
    <row r="1719" s="506" customFormat="1" x14ac:dyDescent="0.2"/>
    <row r="1720" s="506" customFormat="1" x14ac:dyDescent="0.2"/>
    <row r="1721" s="506" customFormat="1" x14ac:dyDescent="0.2"/>
    <row r="1722" s="506" customFormat="1" x14ac:dyDescent="0.2"/>
    <row r="1723" s="506" customFormat="1" x14ac:dyDescent="0.2"/>
    <row r="1724" s="506" customFormat="1" x14ac:dyDescent="0.2"/>
    <row r="1725" s="506" customFormat="1" x14ac:dyDescent="0.2"/>
    <row r="1726" s="506" customFormat="1" x14ac:dyDescent="0.2"/>
    <row r="1727" s="506" customFormat="1" x14ac:dyDescent="0.2"/>
    <row r="1728" s="506" customFormat="1" x14ac:dyDescent="0.2"/>
    <row r="1729" s="506" customFormat="1" x14ac:dyDescent="0.2"/>
    <row r="1730" s="506" customFormat="1" x14ac:dyDescent="0.2"/>
    <row r="1731" s="506" customFormat="1" x14ac:dyDescent="0.2"/>
    <row r="1732" s="506" customFormat="1" x14ac:dyDescent="0.2"/>
    <row r="1733" s="506" customFormat="1" x14ac:dyDescent="0.2"/>
    <row r="1734" s="506" customFormat="1" x14ac:dyDescent="0.2"/>
    <row r="1735" s="506" customFormat="1" x14ac:dyDescent="0.2"/>
    <row r="1736" s="506" customFormat="1" x14ac:dyDescent="0.2"/>
    <row r="1737" s="506" customFormat="1" x14ac:dyDescent="0.2"/>
    <row r="1738" s="506" customFormat="1" x14ac:dyDescent="0.2"/>
    <row r="1739" s="506" customFormat="1" x14ac:dyDescent="0.2"/>
    <row r="1740" s="506" customFormat="1" x14ac:dyDescent="0.2"/>
    <row r="1741" s="506" customFormat="1" x14ac:dyDescent="0.2"/>
    <row r="1742" s="506" customFormat="1" x14ac:dyDescent="0.2"/>
    <row r="1743" s="506" customFormat="1" x14ac:dyDescent="0.2"/>
    <row r="1744" s="506" customFormat="1" x14ac:dyDescent="0.2"/>
    <row r="1745" s="506" customFormat="1" x14ac:dyDescent="0.2"/>
    <row r="1746" s="506" customFormat="1" x14ac:dyDescent="0.2"/>
    <row r="1747" s="506" customFormat="1" x14ac:dyDescent="0.2"/>
    <row r="1748" s="506" customFormat="1" x14ac:dyDescent="0.2"/>
    <row r="1749" s="506" customFormat="1" x14ac:dyDescent="0.2"/>
    <row r="1750" s="506" customFormat="1" x14ac:dyDescent="0.2"/>
    <row r="1751" s="506" customFormat="1" x14ac:dyDescent="0.2"/>
    <row r="1752" s="506" customFormat="1" x14ac:dyDescent="0.2"/>
    <row r="1753" s="506" customFormat="1" x14ac:dyDescent="0.2"/>
    <row r="1754" s="506" customFormat="1" x14ac:dyDescent="0.2"/>
    <row r="1755" s="506" customFormat="1" x14ac:dyDescent="0.2"/>
    <row r="1756" s="506" customFormat="1" x14ac:dyDescent="0.2"/>
    <row r="1757" s="506" customFormat="1" x14ac:dyDescent="0.2"/>
    <row r="1758" s="506" customFormat="1" x14ac:dyDescent="0.2"/>
    <row r="1759" s="506" customFormat="1" x14ac:dyDescent="0.2"/>
    <row r="1760" s="506" customFormat="1" x14ac:dyDescent="0.2"/>
    <row r="1761" s="506" customFormat="1" x14ac:dyDescent="0.2"/>
    <row r="1762" s="506" customFormat="1" x14ac:dyDescent="0.2"/>
    <row r="1763" s="506" customFormat="1" x14ac:dyDescent="0.2"/>
    <row r="1764" s="506" customFormat="1" x14ac:dyDescent="0.2"/>
    <row r="1765" s="506" customFormat="1" x14ac:dyDescent="0.2"/>
    <row r="1766" s="506" customFormat="1" x14ac:dyDescent="0.2"/>
    <row r="1767" s="506" customFormat="1" x14ac:dyDescent="0.2"/>
    <row r="1768" s="506" customFormat="1" x14ac:dyDescent="0.2"/>
    <row r="1769" s="506" customFormat="1" x14ac:dyDescent="0.2"/>
    <row r="1770" s="506" customFormat="1" x14ac:dyDescent="0.2"/>
    <row r="1771" s="506" customFormat="1" x14ac:dyDescent="0.2"/>
    <row r="1772" s="506" customFormat="1" x14ac:dyDescent="0.2"/>
    <row r="1773" s="506" customFormat="1" x14ac:dyDescent="0.2"/>
    <row r="1774" s="506" customFormat="1" x14ac:dyDescent="0.2"/>
    <row r="1775" s="506" customFormat="1" x14ac:dyDescent="0.2"/>
    <row r="1776" s="506" customFormat="1" x14ac:dyDescent="0.2"/>
    <row r="1777" s="506" customFormat="1" x14ac:dyDescent="0.2"/>
    <row r="1778" s="506" customFormat="1" x14ac:dyDescent="0.2"/>
    <row r="1779" s="506" customFormat="1" x14ac:dyDescent="0.2"/>
    <row r="1780" s="506" customFormat="1" x14ac:dyDescent="0.2"/>
    <row r="1781" s="506" customFormat="1" x14ac:dyDescent="0.2"/>
    <row r="1782" s="506" customFormat="1" x14ac:dyDescent="0.2"/>
    <row r="1783" s="506" customFormat="1" x14ac:dyDescent="0.2"/>
    <row r="1784" s="506" customFormat="1" x14ac:dyDescent="0.2"/>
    <row r="1785" s="506" customFormat="1" x14ac:dyDescent="0.2"/>
    <row r="1786" s="506" customFormat="1" x14ac:dyDescent="0.2"/>
    <row r="1787" s="506" customFormat="1" x14ac:dyDescent="0.2"/>
    <row r="1788" s="506" customFormat="1" x14ac:dyDescent="0.2"/>
    <row r="1789" s="506" customFormat="1" x14ac:dyDescent="0.2"/>
    <row r="1790" s="506" customFormat="1" x14ac:dyDescent="0.2"/>
    <row r="1791" s="506" customFormat="1" x14ac:dyDescent="0.2"/>
    <row r="1792" s="506" customFormat="1" x14ac:dyDescent="0.2"/>
    <row r="1793" s="506" customFormat="1" x14ac:dyDescent="0.2"/>
    <row r="1794" s="506" customFormat="1" x14ac:dyDescent="0.2"/>
    <row r="1795" s="506" customFormat="1" x14ac:dyDescent="0.2"/>
    <row r="1796" s="506" customFormat="1" x14ac:dyDescent="0.2"/>
    <row r="1797" s="506" customFormat="1" x14ac:dyDescent="0.2"/>
    <row r="1798" s="506" customFormat="1" x14ac:dyDescent="0.2"/>
    <row r="1799" s="506" customFormat="1" x14ac:dyDescent="0.2"/>
    <row r="1800" s="506" customFormat="1" x14ac:dyDescent="0.2"/>
    <row r="1801" s="506" customFormat="1" x14ac:dyDescent="0.2"/>
    <row r="1802" s="506" customFormat="1" x14ac:dyDescent="0.2"/>
    <row r="1803" s="506" customFormat="1" x14ac:dyDescent="0.2"/>
    <row r="1804" s="506" customFormat="1" x14ac:dyDescent="0.2"/>
    <row r="1805" s="506" customFormat="1" x14ac:dyDescent="0.2"/>
    <row r="1806" s="506" customFormat="1" x14ac:dyDescent="0.2"/>
    <row r="1807" s="506" customFormat="1" x14ac:dyDescent="0.2"/>
    <row r="1808" s="506" customFormat="1" x14ac:dyDescent="0.2"/>
    <row r="1809" s="506" customFormat="1" x14ac:dyDescent="0.2"/>
    <row r="1810" s="506" customFormat="1" x14ac:dyDescent="0.2"/>
    <row r="1811" s="506" customFormat="1" x14ac:dyDescent="0.2"/>
    <row r="1812" s="506" customFormat="1" x14ac:dyDescent="0.2"/>
    <row r="1813" s="506" customFormat="1" x14ac:dyDescent="0.2"/>
    <row r="1814" s="506" customFormat="1" x14ac:dyDescent="0.2"/>
    <row r="1815" s="506" customFormat="1" x14ac:dyDescent="0.2"/>
    <row r="1816" s="506" customFormat="1" x14ac:dyDescent="0.2"/>
    <row r="1817" s="506" customFormat="1" x14ac:dyDescent="0.2"/>
    <row r="1818" s="506" customFormat="1" x14ac:dyDescent="0.2"/>
    <row r="1819" s="506" customFormat="1" x14ac:dyDescent="0.2"/>
    <row r="1820" s="506" customFormat="1" x14ac:dyDescent="0.2"/>
    <row r="1821" s="506" customFormat="1" x14ac:dyDescent="0.2"/>
    <row r="1822" s="506" customFormat="1" x14ac:dyDescent="0.2"/>
    <row r="1823" s="506" customFormat="1" x14ac:dyDescent="0.2"/>
    <row r="1824" s="506" customFormat="1" x14ac:dyDescent="0.2"/>
    <row r="1825" s="506" customFormat="1" x14ac:dyDescent="0.2"/>
    <row r="1826" s="506" customFormat="1" x14ac:dyDescent="0.2"/>
    <row r="1827" s="506" customFormat="1" x14ac:dyDescent="0.2"/>
    <row r="1828" s="506" customFormat="1" x14ac:dyDescent="0.2"/>
    <row r="1829" s="506" customFormat="1" x14ac:dyDescent="0.2"/>
    <row r="1830" s="506" customFormat="1" x14ac:dyDescent="0.2"/>
    <row r="1831" s="506" customFormat="1" x14ac:dyDescent="0.2"/>
    <row r="1832" s="506" customFormat="1" x14ac:dyDescent="0.2"/>
    <row r="1833" s="506" customFormat="1" x14ac:dyDescent="0.2"/>
    <row r="1834" s="506" customFormat="1" x14ac:dyDescent="0.2"/>
    <row r="1835" s="506" customFormat="1" x14ac:dyDescent="0.2"/>
    <row r="1836" s="506" customFormat="1" x14ac:dyDescent="0.2"/>
    <row r="1837" s="506" customFormat="1" x14ac:dyDescent="0.2"/>
    <row r="1838" s="506" customFormat="1" x14ac:dyDescent="0.2"/>
    <row r="1839" s="506" customFormat="1" x14ac:dyDescent="0.2"/>
    <row r="1840" s="506" customFormat="1" x14ac:dyDescent="0.2"/>
    <row r="1841" s="506" customFormat="1" x14ac:dyDescent="0.2"/>
    <row r="1842" s="506" customFormat="1" x14ac:dyDescent="0.2"/>
    <row r="1843" s="506" customFormat="1" x14ac:dyDescent="0.2"/>
    <row r="1844" s="506" customFormat="1" x14ac:dyDescent="0.2"/>
    <row r="1845" s="506" customFormat="1" x14ac:dyDescent="0.2"/>
    <row r="1846" s="506" customFormat="1" x14ac:dyDescent="0.2"/>
    <row r="1847" s="506" customFormat="1" x14ac:dyDescent="0.2"/>
    <row r="1848" s="506" customFormat="1" x14ac:dyDescent="0.2"/>
    <row r="1849" s="506" customFormat="1" x14ac:dyDescent="0.2"/>
    <row r="1850" s="506" customFormat="1" x14ac:dyDescent="0.2"/>
    <row r="1851" s="506" customFormat="1" x14ac:dyDescent="0.2"/>
    <row r="1852" s="506" customFormat="1" x14ac:dyDescent="0.2"/>
    <row r="1853" s="506" customFormat="1" x14ac:dyDescent="0.2"/>
    <row r="1854" s="506" customFormat="1" x14ac:dyDescent="0.2"/>
    <row r="1855" s="506" customFormat="1" x14ac:dyDescent="0.2"/>
    <row r="1856" s="506" customFormat="1" x14ac:dyDescent="0.2"/>
    <row r="1857" s="506" customFormat="1" x14ac:dyDescent="0.2"/>
    <row r="1858" s="506" customFormat="1" x14ac:dyDescent="0.2"/>
    <row r="1859" s="506" customFormat="1" x14ac:dyDescent="0.2"/>
    <row r="1860" s="506" customFormat="1" x14ac:dyDescent="0.2"/>
    <row r="1861" s="506" customFormat="1" x14ac:dyDescent="0.2"/>
    <row r="1862" s="506" customFormat="1" x14ac:dyDescent="0.2"/>
    <row r="1863" s="506" customFormat="1" x14ac:dyDescent="0.2"/>
    <row r="1864" s="506" customFormat="1" x14ac:dyDescent="0.2"/>
    <row r="1865" s="506" customFormat="1" x14ac:dyDescent="0.2"/>
    <row r="1866" s="506" customFormat="1" x14ac:dyDescent="0.2"/>
    <row r="1867" s="506" customFormat="1" x14ac:dyDescent="0.2"/>
    <row r="1868" s="506" customFormat="1" x14ac:dyDescent="0.2"/>
    <row r="1869" s="506" customFormat="1" x14ac:dyDescent="0.2"/>
    <row r="1870" s="506" customFormat="1" x14ac:dyDescent="0.2"/>
    <row r="1871" s="506" customFormat="1" x14ac:dyDescent="0.2"/>
    <row r="1872" s="506" customFormat="1" x14ac:dyDescent="0.2"/>
    <row r="1873" s="506" customFormat="1" x14ac:dyDescent="0.2"/>
    <row r="1874" s="506" customFormat="1" x14ac:dyDescent="0.2"/>
    <row r="1875" s="506" customFormat="1" x14ac:dyDescent="0.2"/>
    <row r="1876" s="506" customFormat="1" x14ac:dyDescent="0.2"/>
    <row r="1877" s="506" customFormat="1" x14ac:dyDescent="0.2"/>
    <row r="1878" s="506" customFormat="1" x14ac:dyDescent="0.2"/>
    <row r="1879" s="506" customFormat="1" x14ac:dyDescent="0.2"/>
    <row r="1880" s="506" customFormat="1" x14ac:dyDescent="0.2"/>
    <row r="1881" s="506" customFormat="1" x14ac:dyDescent="0.2"/>
    <row r="1882" s="506" customFormat="1" x14ac:dyDescent="0.2"/>
    <row r="1883" s="506" customFormat="1" x14ac:dyDescent="0.2"/>
    <row r="1884" s="506" customFormat="1" x14ac:dyDescent="0.2"/>
    <row r="1885" s="506" customFormat="1" x14ac:dyDescent="0.2"/>
    <row r="1886" s="506" customFormat="1" x14ac:dyDescent="0.2"/>
    <row r="1887" s="506" customFormat="1" x14ac:dyDescent="0.2"/>
    <row r="1888" s="506" customFormat="1" x14ac:dyDescent="0.2"/>
    <row r="1889" s="506" customFormat="1" x14ac:dyDescent="0.2"/>
    <row r="1890" s="506" customFormat="1" x14ac:dyDescent="0.2"/>
    <row r="1891" s="506" customFormat="1" x14ac:dyDescent="0.2"/>
    <row r="1892" s="506" customFormat="1" x14ac:dyDescent="0.2"/>
    <row r="1893" s="506" customFormat="1" x14ac:dyDescent="0.2"/>
    <row r="1894" s="506" customFormat="1" x14ac:dyDescent="0.2"/>
    <row r="1895" s="506" customFormat="1" x14ac:dyDescent="0.2"/>
    <row r="1896" s="506" customFormat="1" x14ac:dyDescent="0.2"/>
    <row r="1897" s="506" customFormat="1" x14ac:dyDescent="0.2"/>
    <row r="1898" s="506" customFormat="1" x14ac:dyDescent="0.2"/>
    <row r="1899" s="506" customFormat="1" x14ac:dyDescent="0.2"/>
    <row r="1900" s="506" customFormat="1" x14ac:dyDescent="0.2"/>
    <row r="1901" s="506" customFormat="1" x14ac:dyDescent="0.2"/>
    <row r="1902" s="506" customFormat="1" x14ac:dyDescent="0.2"/>
    <row r="1903" s="506" customFormat="1" x14ac:dyDescent="0.2"/>
    <row r="1904" s="506" customFormat="1" x14ac:dyDescent="0.2"/>
    <row r="1905" s="506" customFormat="1" x14ac:dyDescent="0.2"/>
    <row r="1906" s="506" customFormat="1" x14ac:dyDescent="0.2"/>
    <row r="1907" s="506" customFormat="1" x14ac:dyDescent="0.2"/>
    <row r="1908" s="506" customFormat="1" x14ac:dyDescent="0.2"/>
    <row r="1909" s="506" customFormat="1" x14ac:dyDescent="0.2"/>
    <row r="1910" s="506" customFormat="1" x14ac:dyDescent="0.2"/>
    <row r="1911" s="506" customFormat="1" x14ac:dyDescent="0.2"/>
    <row r="1912" s="506" customFormat="1" x14ac:dyDescent="0.2"/>
    <row r="1913" s="506" customFormat="1" x14ac:dyDescent="0.2"/>
    <row r="1914" s="506" customFormat="1" x14ac:dyDescent="0.2"/>
    <row r="1915" s="506" customFormat="1" x14ac:dyDescent="0.2"/>
    <row r="1916" s="506" customFormat="1" x14ac:dyDescent="0.2"/>
    <row r="1917" s="506" customFormat="1" x14ac:dyDescent="0.2"/>
    <row r="1918" s="506" customFormat="1" x14ac:dyDescent="0.2"/>
    <row r="1919" s="506" customFormat="1" x14ac:dyDescent="0.2"/>
    <row r="1920" s="506" customFormat="1" x14ac:dyDescent="0.2"/>
    <row r="1921" s="506" customFormat="1" x14ac:dyDescent="0.2"/>
    <row r="1922" s="506" customFormat="1" x14ac:dyDescent="0.2"/>
    <row r="1923" s="506" customFormat="1" x14ac:dyDescent="0.2"/>
    <row r="1924" s="506" customFormat="1" x14ac:dyDescent="0.2"/>
    <row r="1925" s="506" customFormat="1" x14ac:dyDescent="0.2"/>
    <row r="1926" s="506" customFormat="1" x14ac:dyDescent="0.2"/>
    <row r="1927" s="506" customFormat="1" x14ac:dyDescent="0.2"/>
    <row r="1928" s="506" customFormat="1" x14ac:dyDescent="0.2"/>
    <row r="1929" s="506" customFormat="1" x14ac:dyDescent="0.2"/>
    <row r="1930" s="506" customFormat="1" x14ac:dyDescent="0.2"/>
    <row r="1931" s="506" customFormat="1" x14ac:dyDescent="0.2"/>
    <row r="1932" s="506" customFormat="1" x14ac:dyDescent="0.2"/>
    <row r="1933" s="506" customFormat="1" x14ac:dyDescent="0.2"/>
    <row r="1934" s="506" customFormat="1" x14ac:dyDescent="0.2"/>
    <row r="1935" s="506" customFormat="1" x14ac:dyDescent="0.2"/>
    <row r="1936" s="506" customFormat="1" x14ac:dyDescent="0.2"/>
    <row r="1937" s="506" customFormat="1" x14ac:dyDescent="0.2"/>
    <row r="1938" s="506" customFormat="1" x14ac:dyDescent="0.2"/>
    <row r="1939" s="506" customFormat="1" x14ac:dyDescent="0.2"/>
    <row r="1940" s="506" customFormat="1" x14ac:dyDescent="0.2"/>
    <row r="1941" s="506" customFormat="1" x14ac:dyDescent="0.2"/>
    <row r="1942" s="506" customFormat="1" x14ac:dyDescent="0.2"/>
    <row r="1943" s="506" customFormat="1" x14ac:dyDescent="0.2"/>
    <row r="1944" s="506" customFormat="1" x14ac:dyDescent="0.2"/>
    <row r="1945" s="506" customFormat="1" x14ac:dyDescent="0.2"/>
    <row r="1946" s="506" customFormat="1" x14ac:dyDescent="0.2"/>
    <row r="1947" s="506" customFormat="1" x14ac:dyDescent="0.2"/>
    <row r="1948" s="506" customFormat="1" x14ac:dyDescent="0.2"/>
    <row r="1949" s="506" customFormat="1" x14ac:dyDescent="0.2"/>
    <row r="1950" s="506" customFormat="1" x14ac:dyDescent="0.2"/>
    <row r="1951" s="506" customFormat="1" x14ac:dyDescent="0.2"/>
    <row r="1952" s="506" customFormat="1" x14ac:dyDescent="0.2"/>
    <row r="1953" s="506" customFormat="1" x14ac:dyDescent="0.2"/>
    <row r="1954" s="506" customFormat="1" x14ac:dyDescent="0.2"/>
    <row r="1955" s="506" customFormat="1" x14ac:dyDescent="0.2"/>
    <row r="1956" s="506" customFormat="1" x14ac:dyDescent="0.2"/>
    <row r="1957" s="506" customFormat="1" x14ac:dyDescent="0.2"/>
    <row r="1958" s="506" customFormat="1" x14ac:dyDescent="0.2"/>
    <row r="1959" s="506" customFormat="1" x14ac:dyDescent="0.2"/>
    <row r="1960" s="506" customFormat="1" x14ac:dyDescent="0.2"/>
    <row r="1961" s="506" customFormat="1" x14ac:dyDescent="0.2"/>
    <row r="1962" s="506" customFormat="1" x14ac:dyDescent="0.2"/>
    <row r="1963" s="506" customFormat="1" x14ac:dyDescent="0.2"/>
    <row r="1964" s="506" customFormat="1" x14ac:dyDescent="0.2"/>
    <row r="1965" s="506" customFormat="1" x14ac:dyDescent="0.2"/>
    <row r="1966" s="506" customFormat="1" x14ac:dyDescent="0.2"/>
    <row r="1967" s="506" customFormat="1" x14ac:dyDescent="0.2"/>
    <row r="1968" s="506" customFormat="1" x14ac:dyDescent="0.2"/>
    <row r="1969" s="506" customFormat="1" x14ac:dyDescent="0.2"/>
    <row r="1970" s="506" customFormat="1" x14ac:dyDescent="0.2"/>
    <row r="1971" s="506" customFormat="1" x14ac:dyDescent="0.2"/>
    <row r="1972" s="506" customFormat="1" x14ac:dyDescent="0.2"/>
    <row r="1973" s="506" customFormat="1" x14ac:dyDescent="0.2"/>
    <row r="1974" s="506" customFormat="1" x14ac:dyDescent="0.2"/>
    <row r="1975" s="506" customFormat="1" x14ac:dyDescent="0.2"/>
    <row r="1976" s="506" customFormat="1" x14ac:dyDescent="0.2"/>
    <row r="1977" s="506" customFormat="1" x14ac:dyDescent="0.2"/>
    <row r="1978" s="506" customFormat="1" x14ac:dyDescent="0.2"/>
    <row r="1979" s="506" customFormat="1" x14ac:dyDescent="0.2"/>
    <row r="1980" s="506" customFormat="1" x14ac:dyDescent="0.2"/>
    <row r="1981" s="506" customFormat="1" x14ac:dyDescent="0.2"/>
    <row r="1982" s="506" customFormat="1" x14ac:dyDescent="0.2"/>
    <row r="1983" s="506" customFormat="1" x14ac:dyDescent="0.2"/>
    <row r="1984" s="506" customFormat="1" x14ac:dyDescent="0.2"/>
    <row r="1985" s="506" customFormat="1" x14ac:dyDescent="0.2"/>
    <row r="1986" s="506" customFormat="1" x14ac:dyDescent="0.2"/>
    <row r="1987" s="506" customFormat="1" x14ac:dyDescent="0.2"/>
    <row r="1988" s="506" customFormat="1" x14ac:dyDescent="0.2"/>
    <row r="1989" s="506" customFormat="1" x14ac:dyDescent="0.2"/>
    <row r="1990" s="506" customFormat="1" x14ac:dyDescent="0.2"/>
    <row r="1991" s="506" customFormat="1" x14ac:dyDescent="0.2"/>
    <row r="1992" s="506" customFormat="1" x14ac:dyDescent="0.2"/>
    <row r="1993" s="506" customFormat="1" x14ac:dyDescent="0.2"/>
    <row r="1994" s="506" customFormat="1" x14ac:dyDescent="0.2"/>
    <row r="1995" s="506" customFormat="1" x14ac:dyDescent="0.2"/>
    <row r="1996" s="506" customFormat="1" x14ac:dyDescent="0.2"/>
    <row r="1997" s="506" customFormat="1" x14ac:dyDescent="0.2"/>
    <row r="1998" s="506" customFormat="1" x14ac:dyDescent="0.2"/>
    <row r="1999" s="506" customFormat="1" x14ac:dyDescent="0.2"/>
    <row r="2000" s="506" customFormat="1" x14ac:dyDescent="0.2"/>
    <row r="2001" s="506" customFormat="1" x14ac:dyDescent="0.2"/>
    <row r="2002" s="506" customFormat="1" x14ac:dyDescent="0.2"/>
    <row r="2003" s="506" customFormat="1" x14ac:dyDescent="0.2"/>
    <row r="2004" s="506" customFormat="1" x14ac:dyDescent="0.2"/>
    <row r="2005" s="506" customFormat="1" x14ac:dyDescent="0.2"/>
    <row r="2006" s="506" customFormat="1" x14ac:dyDescent="0.2"/>
    <row r="2007" s="506" customFormat="1" x14ac:dyDescent="0.2"/>
    <row r="2008" s="506" customFormat="1" x14ac:dyDescent="0.2"/>
    <row r="2009" s="506" customFormat="1" x14ac:dyDescent="0.2"/>
    <row r="2010" s="506" customFormat="1" x14ac:dyDescent="0.2"/>
    <row r="2011" s="506" customFormat="1" x14ac:dyDescent="0.2"/>
    <row r="2012" s="506" customFormat="1" x14ac:dyDescent="0.2"/>
    <row r="2013" s="506" customFormat="1" x14ac:dyDescent="0.2"/>
    <row r="2014" s="506" customFormat="1" x14ac:dyDescent="0.2"/>
    <row r="2015" s="506" customFormat="1" x14ac:dyDescent="0.2"/>
    <row r="2016" s="506" customFormat="1" x14ac:dyDescent="0.2"/>
    <row r="2017" s="506" customFormat="1" x14ac:dyDescent="0.2"/>
    <row r="2018" s="506" customFormat="1" x14ac:dyDescent="0.2"/>
    <row r="2019" s="506" customFormat="1" x14ac:dyDescent="0.2"/>
    <row r="2020" s="506" customFormat="1" x14ac:dyDescent="0.2"/>
    <row r="2021" s="506" customFormat="1" x14ac:dyDescent="0.2"/>
    <row r="2022" s="506" customFormat="1" x14ac:dyDescent="0.2"/>
    <row r="2023" s="506" customFormat="1" x14ac:dyDescent="0.2"/>
    <row r="2024" s="506" customFormat="1" x14ac:dyDescent="0.2"/>
    <row r="2025" s="506" customFormat="1" x14ac:dyDescent="0.2"/>
    <row r="2026" s="506" customFormat="1" x14ac:dyDescent="0.2"/>
    <row r="2027" s="506" customFormat="1" x14ac:dyDescent="0.2"/>
    <row r="2028" s="506" customFormat="1" x14ac:dyDescent="0.2"/>
    <row r="2029" s="506" customFormat="1" x14ac:dyDescent="0.2"/>
    <row r="2030" s="506" customFormat="1" x14ac:dyDescent="0.2"/>
    <row r="2031" s="506" customFormat="1" x14ac:dyDescent="0.2"/>
    <row r="2032" s="506" customFormat="1" x14ac:dyDescent="0.2"/>
    <row r="2033" s="506" customFormat="1" x14ac:dyDescent="0.2"/>
    <row r="2034" s="506" customFormat="1" x14ac:dyDescent="0.2"/>
    <row r="2035" s="506" customFormat="1" x14ac:dyDescent="0.2"/>
    <row r="2036" s="506" customFormat="1" x14ac:dyDescent="0.2"/>
    <row r="2037" s="506" customFormat="1" x14ac:dyDescent="0.2"/>
    <row r="2038" s="506" customFormat="1" x14ac:dyDescent="0.2"/>
    <row r="2039" s="506" customFormat="1" x14ac:dyDescent="0.2"/>
    <row r="2040" s="506" customFormat="1" x14ac:dyDescent="0.2"/>
    <row r="2041" s="506" customFormat="1" x14ac:dyDescent="0.2"/>
    <row r="2042" s="506" customFormat="1" x14ac:dyDescent="0.2"/>
    <row r="2043" s="506" customFormat="1" x14ac:dyDescent="0.2"/>
    <row r="2044" s="506" customFormat="1" x14ac:dyDescent="0.2"/>
    <row r="2045" s="506" customFormat="1" x14ac:dyDescent="0.2"/>
    <row r="2046" s="506" customFormat="1" x14ac:dyDescent="0.2"/>
    <row r="2047" s="506" customFormat="1" x14ac:dyDescent="0.2"/>
    <row r="2048" s="506" customFormat="1" x14ac:dyDescent="0.2"/>
    <row r="2049" s="506" customFormat="1" x14ac:dyDescent="0.2"/>
    <row r="2050" s="506" customFormat="1" x14ac:dyDescent="0.2"/>
    <row r="2051" s="506" customFormat="1" x14ac:dyDescent="0.2"/>
    <row r="2052" s="506" customFormat="1" x14ac:dyDescent="0.2"/>
    <row r="2053" s="506" customFormat="1" x14ac:dyDescent="0.2"/>
    <row r="2054" s="506" customFormat="1" x14ac:dyDescent="0.2"/>
    <row r="2055" s="506" customFormat="1" x14ac:dyDescent="0.2"/>
    <row r="2056" s="506" customFormat="1" x14ac:dyDescent="0.2"/>
    <row r="2057" s="506" customFormat="1" x14ac:dyDescent="0.2"/>
    <row r="2058" s="506" customFormat="1" x14ac:dyDescent="0.2"/>
    <row r="2059" s="506" customFormat="1" x14ac:dyDescent="0.2"/>
    <row r="2060" s="506" customFormat="1" x14ac:dyDescent="0.2"/>
    <row r="2061" s="506" customFormat="1" x14ac:dyDescent="0.2"/>
    <row r="2062" s="506" customFormat="1" x14ac:dyDescent="0.2"/>
    <row r="2063" s="506" customFormat="1" x14ac:dyDescent="0.2"/>
    <row r="2064" s="506" customFormat="1" x14ac:dyDescent="0.2"/>
    <row r="2065" s="506" customFormat="1" x14ac:dyDescent="0.2"/>
    <row r="2066" s="506" customFormat="1" x14ac:dyDescent="0.2"/>
    <row r="2067" s="506" customFormat="1" x14ac:dyDescent="0.2"/>
    <row r="2068" s="506" customFormat="1" x14ac:dyDescent="0.2"/>
    <row r="2069" s="506" customFormat="1" x14ac:dyDescent="0.2"/>
    <row r="2070" s="506" customFormat="1" x14ac:dyDescent="0.2"/>
    <row r="2071" s="506" customFormat="1" x14ac:dyDescent="0.2"/>
    <row r="2072" s="506" customFormat="1" x14ac:dyDescent="0.2"/>
    <row r="2073" s="506" customFormat="1" x14ac:dyDescent="0.2"/>
    <row r="2074" s="506" customFormat="1" x14ac:dyDescent="0.2"/>
    <row r="2075" s="506" customFormat="1" x14ac:dyDescent="0.2"/>
    <row r="2076" s="506" customFormat="1" x14ac:dyDescent="0.2"/>
    <row r="2077" s="506" customFormat="1" x14ac:dyDescent="0.2"/>
    <row r="2078" s="506" customFormat="1" x14ac:dyDescent="0.2"/>
    <row r="2079" s="506" customFormat="1" x14ac:dyDescent="0.2"/>
    <row r="2080" s="506" customFormat="1" x14ac:dyDescent="0.2"/>
    <row r="2081" s="506" customFormat="1" x14ac:dyDescent="0.2"/>
    <row r="2082" s="506" customFormat="1" x14ac:dyDescent="0.2"/>
    <row r="2083" s="506" customFormat="1" x14ac:dyDescent="0.2"/>
    <row r="2084" s="506" customFormat="1" x14ac:dyDescent="0.2"/>
    <row r="2085" s="506" customFormat="1" x14ac:dyDescent="0.2"/>
    <row r="2086" s="506" customFormat="1" x14ac:dyDescent="0.2"/>
    <row r="2087" s="506" customFormat="1" x14ac:dyDescent="0.2"/>
    <row r="2088" s="506" customFormat="1" x14ac:dyDescent="0.2"/>
    <row r="2089" s="506" customFormat="1" x14ac:dyDescent="0.2"/>
    <row r="2090" s="506" customFormat="1" x14ac:dyDescent="0.2"/>
    <row r="2091" s="506" customFormat="1" x14ac:dyDescent="0.2"/>
    <row r="2092" s="506" customFormat="1" x14ac:dyDescent="0.2"/>
    <row r="2093" s="506" customFormat="1" x14ac:dyDescent="0.2"/>
    <row r="2094" s="506" customFormat="1" x14ac:dyDescent="0.2"/>
    <row r="2095" s="506" customFormat="1" x14ac:dyDescent="0.2"/>
    <row r="2096" s="506" customFormat="1" x14ac:dyDescent="0.2"/>
    <row r="2097" s="506" customFormat="1" x14ac:dyDescent="0.2"/>
    <row r="2098" s="506" customFormat="1" x14ac:dyDescent="0.2"/>
    <row r="2099" s="506" customFormat="1" x14ac:dyDescent="0.2"/>
    <row r="2100" s="506" customFormat="1" x14ac:dyDescent="0.2"/>
    <row r="2101" s="506" customFormat="1" x14ac:dyDescent="0.2"/>
    <row r="2102" s="506" customFormat="1" x14ac:dyDescent="0.2"/>
    <row r="2103" s="506" customFormat="1" x14ac:dyDescent="0.2"/>
    <row r="2104" s="506" customFormat="1" x14ac:dyDescent="0.2"/>
    <row r="2105" s="506" customFormat="1" x14ac:dyDescent="0.2"/>
    <row r="2106" s="506" customFormat="1" x14ac:dyDescent="0.2"/>
    <row r="2107" s="506" customFormat="1" x14ac:dyDescent="0.2"/>
    <row r="2108" s="506" customFormat="1" x14ac:dyDescent="0.2"/>
    <row r="2109" s="506" customFormat="1" x14ac:dyDescent="0.2"/>
    <row r="2110" s="506" customFormat="1" x14ac:dyDescent="0.2"/>
    <row r="2111" s="506" customFormat="1" x14ac:dyDescent="0.2"/>
    <row r="2112" s="506" customFormat="1" x14ac:dyDescent="0.2"/>
    <row r="2113" s="506" customFormat="1" x14ac:dyDescent="0.2"/>
    <row r="2114" s="506" customFormat="1" x14ac:dyDescent="0.2"/>
    <row r="2115" s="506" customFormat="1" x14ac:dyDescent="0.2"/>
    <row r="2116" s="506" customFormat="1" x14ac:dyDescent="0.2"/>
    <row r="2117" s="506" customFormat="1" x14ac:dyDescent="0.2"/>
    <row r="2118" s="506" customFormat="1" x14ac:dyDescent="0.2"/>
    <row r="2119" s="506" customFormat="1" x14ac:dyDescent="0.2"/>
    <row r="2120" s="506" customFormat="1" x14ac:dyDescent="0.2"/>
    <row r="2121" s="506" customFormat="1" x14ac:dyDescent="0.2"/>
    <row r="2122" s="506" customFormat="1" x14ac:dyDescent="0.2"/>
    <row r="2123" s="506" customFormat="1" x14ac:dyDescent="0.2"/>
    <row r="2124" s="506" customFormat="1" x14ac:dyDescent="0.2"/>
    <row r="2125" s="506" customFormat="1" x14ac:dyDescent="0.2"/>
    <row r="2126" s="506" customFormat="1" x14ac:dyDescent="0.2"/>
    <row r="2127" s="506" customFormat="1" x14ac:dyDescent="0.2"/>
    <row r="2128" s="506" customFormat="1" x14ac:dyDescent="0.2"/>
    <row r="2129" s="506" customFormat="1" x14ac:dyDescent="0.2"/>
    <row r="2130" s="506" customFormat="1" x14ac:dyDescent="0.2"/>
    <row r="2131" s="506" customFormat="1" x14ac:dyDescent="0.2"/>
    <row r="2132" s="506" customFormat="1" x14ac:dyDescent="0.2"/>
    <row r="2133" s="506" customFormat="1" x14ac:dyDescent="0.2"/>
    <row r="2134" s="506" customFormat="1" x14ac:dyDescent="0.2"/>
    <row r="2135" s="506" customFormat="1" x14ac:dyDescent="0.2"/>
    <row r="2136" s="506" customFormat="1" x14ac:dyDescent="0.2"/>
    <row r="2137" s="506" customFormat="1" x14ac:dyDescent="0.2"/>
    <row r="2138" s="506" customFormat="1" x14ac:dyDescent="0.2"/>
    <row r="2139" s="506" customFormat="1" x14ac:dyDescent="0.2"/>
    <row r="2140" s="506" customFormat="1" x14ac:dyDescent="0.2"/>
    <row r="2141" s="506" customFormat="1" x14ac:dyDescent="0.2"/>
    <row r="2142" s="506" customFormat="1" x14ac:dyDescent="0.2"/>
    <row r="2143" s="506" customFormat="1" x14ac:dyDescent="0.2"/>
    <row r="2144" s="506" customFormat="1" x14ac:dyDescent="0.2"/>
    <row r="2145" s="506" customFormat="1" x14ac:dyDescent="0.2"/>
    <row r="2146" s="506" customFormat="1" x14ac:dyDescent="0.2"/>
    <row r="2147" s="506" customFormat="1" x14ac:dyDescent="0.2"/>
    <row r="2148" s="506" customFormat="1" x14ac:dyDescent="0.2"/>
    <row r="2149" s="506" customFormat="1" x14ac:dyDescent="0.2"/>
    <row r="2150" s="506" customFormat="1" x14ac:dyDescent="0.2"/>
    <row r="2151" s="506" customFormat="1" x14ac:dyDescent="0.2"/>
    <row r="2152" s="506" customFormat="1" x14ac:dyDescent="0.2"/>
    <row r="2153" s="506" customFormat="1" x14ac:dyDescent="0.2"/>
    <row r="2154" s="506" customFormat="1" x14ac:dyDescent="0.2"/>
    <row r="2155" s="506" customFormat="1" x14ac:dyDescent="0.2"/>
    <row r="2156" s="506" customFormat="1" x14ac:dyDescent="0.2"/>
    <row r="2157" s="506" customFormat="1" x14ac:dyDescent="0.2"/>
    <row r="2158" s="506" customFormat="1" x14ac:dyDescent="0.2"/>
    <row r="2159" s="506" customFormat="1" x14ac:dyDescent="0.2"/>
    <row r="2160" s="506" customFormat="1" x14ac:dyDescent="0.2"/>
    <row r="2161" s="506" customFormat="1" x14ac:dyDescent="0.2"/>
    <row r="2162" s="506" customFormat="1" x14ac:dyDescent="0.2"/>
    <row r="2163" s="506" customFormat="1" x14ac:dyDescent="0.2"/>
    <row r="2164" s="506" customFormat="1" x14ac:dyDescent="0.2"/>
    <row r="2165" s="506" customFormat="1" x14ac:dyDescent="0.2"/>
    <row r="2166" s="506" customFormat="1" x14ac:dyDescent="0.2"/>
    <row r="2167" s="506" customFormat="1" x14ac:dyDescent="0.2"/>
    <row r="2168" s="506" customFormat="1" x14ac:dyDescent="0.2"/>
    <row r="2169" s="506" customFormat="1" x14ac:dyDescent="0.2"/>
    <row r="2170" s="506" customFormat="1" x14ac:dyDescent="0.2"/>
    <row r="2171" s="506" customFormat="1" x14ac:dyDescent="0.2"/>
    <row r="2172" s="506" customFormat="1" x14ac:dyDescent="0.2"/>
    <row r="2173" s="506" customFormat="1" x14ac:dyDescent="0.2"/>
    <row r="2174" s="506" customFormat="1" x14ac:dyDescent="0.2"/>
    <row r="2175" s="506" customFormat="1" x14ac:dyDescent="0.2"/>
    <row r="2176" s="506" customFormat="1" x14ac:dyDescent="0.2"/>
    <row r="2177" s="506" customFormat="1" x14ac:dyDescent="0.2"/>
    <row r="2178" s="506" customFormat="1" x14ac:dyDescent="0.2"/>
    <row r="2179" s="506" customFormat="1" x14ac:dyDescent="0.2"/>
    <row r="2180" s="506" customFormat="1" x14ac:dyDescent="0.2"/>
    <row r="2181" s="506" customFormat="1" x14ac:dyDescent="0.2"/>
    <row r="2182" s="506" customFormat="1" x14ac:dyDescent="0.2"/>
    <row r="2183" s="506" customFormat="1" x14ac:dyDescent="0.2"/>
    <row r="2184" s="506" customFormat="1" x14ac:dyDescent="0.2"/>
    <row r="2185" s="506" customFormat="1" x14ac:dyDescent="0.2"/>
    <row r="2186" s="506" customFormat="1" x14ac:dyDescent="0.2"/>
    <row r="2187" s="506" customFormat="1" x14ac:dyDescent="0.2"/>
    <row r="2188" s="506" customFormat="1" x14ac:dyDescent="0.2"/>
    <row r="2189" s="506" customFormat="1" x14ac:dyDescent="0.2"/>
    <row r="2190" s="506" customFormat="1" x14ac:dyDescent="0.2"/>
    <row r="2191" s="506" customFormat="1" x14ac:dyDescent="0.2"/>
    <row r="2192" s="506" customFormat="1" x14ac:dyDescent="0.2"/>
    <row r="2193" s="506" customFormat="1" x14ac:dyDescent="0.2"/>
    <row r="2194" s="506" customFormat="1" x14ac:dyDescent="0.2"/>
    <row r="2195" s="506" customFormat="1" x14ac:dyDescent="0.2"/>
    <row r="2196" s="506" customFormat="1" x14ac:dyDescent="0.2"/>
    <row r="2197" s="506" customFormat="1" x14ac:dyDescent="0.2"/>
    <row r="2198" s="506" customFormat="1" x14ac:dyDescent="0.2"/>
    <row r="2199" s="506" customFormat="1" x14ac:dyDescent="0.2"/>
    <row r="2200" s="506" customFormat="1" x14ac:dyDescent="0.2"/>
    <row r="2201" s="506" customFormat="1" x14ac:dyDescent="0.2"/>
    <row r="2202" s="506" customFormat="1" x14ac:dyDescent="0.2"/>
    <row r="2203" s="506" customFormat="1" x14ac:dyDescent="0.2"/>
    <row r="2204" s="506" customFormat="1" x14ac:dyDescent="0.2"/>
    <row r="2205" s="506" customFormat="1" x14ac:dyDescent="0.2"/>
    <row r="2206" s="506" customFormat="1" x14ac:dyDescent="0.2"/>
    <row r="2207" s="506" customFormat="1" x14ac:dyDescent="0.2"/>
    <row r="2208" s="506" customFormat="1" x14ac:dyDescent="0.2"/>
    <row r="2209" s="506" customFormat="1" x14ac:dyDescent="0.2"/>
    <row r="2210" s="506" customFormat="1" x14ac:dyDescent="0.2"/>
    <row r="2211" s="506" customFormat="1" x14ac:dyDescent="0.2"/>
    <row r="2212" s="506" customFormat="1" x14ac:dyDescent="0.2"/>
    <row r="2213" s="506" customFormat="1" x14ac:dyDescent="0.2"/>
    <row r="2214" s="506" customFormat="1" x14ac:dyDescent="0.2"/>
    <row r="2215" s="506" customFormat="1" x14ac:dyDescent="0.2"/>
    <row r="2216" s="506" customFormat="1" x14ac:dyDescent="0.2"/>
    <row r="2217" s="506" customFormat="1" x14ac:dyDescent="0.2"/>
    <row r="2218" s="506" customFormat="1" x14ac:dyDescent="0.2"/>
    <row r="2219" s="506" customFormat="1" x14ac:dyDescent="0.2"/>
    <row r="2220" s="506" customFormat="1" x14ac:dyDescent="0.2"/>
    <row r="2221" s="506" customFormat="1" x14ac:dyDescent="0.2"/>
    <row r="2222" s="506" customFormat="1" x14ac:dyDescent="0.2"/>
    <row r="2223" s="506" customFormat="1" x14ac:dyDescent="0.2"/>
    <row r="2224" s="506" customFormat="1" x14ac:dyDescent="0.2"/>
    <row r="2225" s="506" customFormat="1" x14ac:dyDescent="0.2"/>
    <row r="2226" s="506" customFormat="1" x14ac:dyDescent="0.2"/>
    <row r="2227" s="506" customFormat="1" x14ac:dyDescent="0.2"/>
    <row r="2228" s="506" customFormat="1" x14ac:dyDescent="0.2"/>
    <row r="2229" s="506" customFormat="1" x14ac:dyDescent="0.2"/>
    <row r="2230" s="506" customFormat="1" x14ac:dyDescent="0.2"/>
    <row r="2231" s="506" customFormat="1" x14ac:dyDescent="0.2"/>
    <row r="2232" s="506" customFormat="1" x14ac:dyDescent="0.2"/>
    <row r="2233" s="506" customFormat="1" x14ac:dyDescent="0.2"/>
    <row r="2234" s="506" customFormat="1" x14ac:dyDescent="0.2"/>
    <row r="2235" s="506" customFormat="1" x14ac:dyDescent="0.2"/>
    <row r="2236" s="506" customFormat="1" x14ac:dyDescent="0.2"/>
    <row r="2237" s="506" customFormat="1" x14ac:dyDescent="0.2"/>
    <row r="2238" s="506" customFormat="1" x14ac:dyDescent="0.2"/>
    <row r="2239" s="506" customFormat="1" x14ac:dyDescent="0.2"/>
    <row r="2240" s="506" customFormat="1" x14ac:dyDescent="0.2"/>
    <row r="2241" s="506" customFormat="1" x14ac:dyDescent="0.2"/>
    <row r="2242" s="506" customFormat="1" x14ac:dyDescent="0.2"/>
    <row r="2243" s="506" customFormat="1" x14ac:dyDescent="0.2"/>
    <row r="2244" s="506" customFormat="1" x14ac:dyDescent="0.2"/>
    <row r="2245" s="506" customFormat="1" x14ac:dyDescent="0.2"/>
    <row r="2246" s="506" customFormat="1" x14ac:dyDescent="0.2"/>
    <row r="2247" s="506" customFormat="1" x14ac:dyDescent="0.2"/>
    <row r="2248" s="506" customFormat="1" x14ac:dyDescent="0.2"/>
    <row r="2249" s="506" customFormat="1" x14ac:dyDescent="0.2"/>
    <row r="2250" s="506" customFormat="1" x14ac:dyDescent="0.2"/>
    <row r="2251" s="506" customFormat="1" x14ac:dyDescent="0.2"/>
    <row r="2252" s="506" customFormat="1" x14ac:dyDescent="0.2"/>
    <row r="2253" s="506" customFormat="1" x14ac:dyDescent="0.2"/>
    <row r="2254" s="506" customFormat="1" x14ac:dyDescent="0.2"/>
    <row r="2255" s="506" customFormat="1" x14ac:dyDescent="0.2"/>
    <row r="2256" s="506" customFormat="1" x14ac:dyDescent="0.2"/>
    <row r="2257" s="506" customFormat="1" x14ac:dyDescent="0.2"/>
    <row r="2258" s="506" customFormat="1" x14ac:dyDescent="0.2"/>
    <row r="2259" s="506" customFormat="1" x14ac:dyDescent="0.2"/>
    <row r="2260" s="506" customFormat="1" x14ac:dyDescent="0.2"/>
    <row r="2261" s="506" customFormat="1" x14ac:dyDescent="0.2"/>
    <row r="2262" s="506" customFormat="1" x14ac:dyDescent="0.2"/>
    <row r="2263" s="506" customFormat="1" x14ac:dyDescent="0.2"/>
    <row r="2264" s="506" customFormat="1" x14ac:dyDescent="0.2"/>
    <row r="2265" s="506" customFormat="1" x14ac:dyDescent="0.2"/>
    <row r="2266" s="506" customFormat="1" x14ac:dyDescent="0.2"/>
    <row r="2267" s="506" customFormat="1" x14ac:dyDescent="0.2"/>
    <row r="2268" s="506" customFormat="1" x14ac:dyDescent="0.2"/>
    <row r="2269" s="506" customFormat="1" x14ac:dyDescent="0.2"/>
    <row r="2270" s="506" customFormat="1" x14ac:dyDescent="0.2"/>
    <row r="2271" s="506" customFormat="1" x14ac:dyDescent="0.2"/>
    <row r="2272" s="506" customFormat="1" x14ac:dyDescent="0.2"/>
    <row r="2273" s="506" customFormat="1" x14ac:dyDescent="0.2"/>
    <row r="2274" s="506" customFormat="1" x14ac:dyDescent="0.2"/>
    <row r="2275" s="506" customFormat="1" x14ac:dyDescent="0.2"/>
    <row r="2276" s="506" customFormat="1" x14ac:dyDescent="0.2"/>
    <row r="2277" s="506" customFormat="1" x14ac:dyDescent="0.2"/>
    <row r="2278" s="506" customFormat="1" x14ac:dyDescent="0.2"/>
    <row r="2279" s="506" customFormat="1" x14ac:dyDescent="0.2"/>
    <row r="2280" s="506" customFormat="1" x14ac:dyDescent="0.2"/>
    <row r="2281" s="506" customFormat="1" x14ac:dyDescent="0.2"/>
    <row r="2282" s="506" customFormat="1" x14ac:dyDescent="0.2"/>
    <row r="2283" s="506" customFormat="1" x14ac:dyDescent="0.2"/>
    <row r="2284" s="506" customFormat="1" x14ac:dyDescent="0.2"/>
    <row r="2285" s="506" customFormat="1" x14ac:dyDescent="0.2"/>
    <row r="2286" s="506" customFormat="1" x14ac:dyDescent="0.2"/>
    <row r="2287" s="506" customFormat="1" x14ac:dyDescent="0.2"/>
    <row r="2288" s="506" customFormat="1" x14ac:dyDescent="0.2"/>
    <row r="2289" s="506" customFormat="1" x14ac:dyDescent="0.2"/>
    <row r="2290" s="506" customFormat="1" x14ac:dyDescent="0.2"/>
    <row r="2291" s="506" customFormat="1" x14ac:dyDescent="0.2"/>
    <row r="2292" s="506" customFormat="1" x14ac:dyDescent="0.2"/>
    <row r="2293" s="506" customFormat="1" x14ac:dyDescent="0.2"/>
    <row r="2294" s="506" customFormat="1" x14ac:dyDescent="0.2"/>
    <row r="2295" s="506" customFormat="1" x14ac:dyDescent="0.2"/>
    <row r="2296" s="506" customFormat="1" x14ac:dyDescent="0.2"/>
    <row r="2297" s="506" customFormat="1" x14ac:dyDescent="0.2"/>
    <row r="2298" s="506" customFormat="1" x14ac:dyDescent="0.2"/>
    <row r="2299" s="506" customFormat="1" x14ac:dyDescent="0.2"/>
    <row r="2300" s="506" customFormat="1" x14ac:dyDescent="0.2"/>
    <row r="2301" s="506" customFormat="1" x14ac:dyDescent="0.2"/>
    <row r="2302" s="506" customFormat="1" x14ac:dyDescent="0.2"/>
    <row r="2303" s="506" customFormat="1" x14ac:dyDescent="0.2"/>
    <row r="2304" s="506" customFormat="1" x14ac:dyDescent="0.2"/>
    <row r="2305" s="506" customFormat="1" x14ac:dyDescent="0.2"/>
    <row r="2306" s="506" customFormat="1" x14ac:dyDescent="0.2"/>
    <row r="2307" s="506" customFormat="1" x14ac:dyDescent="0.2"/>
    <row r="2308" s="506" customFormat="1" x14ac:dyDescent="0.2"/>
    <row r="2309" s="506" customFormat="1" x14ac:dyDescent="0.2"/>
    <row r="2310" s="506" customFormat="1" x14ac:dyDescent="0.2"/>
    <row r="2311" s="506" customFormat="1" x14ac:dyDescent="0.2"/>
    <row r="2312" s="506" customFormat="1" x14ac:dyDescent="0.2"/>
    <row r="2313" s="506" customFormat="1" x14ac:dyDescent="0.2"/>
    <row r="2314" s="506" customFormat="1" x14ac:dyDescent="0.2"/>
    <row r="2315" s="506" customFormat="1" x14ac:dyDescent="0.2"/>
    <row r="2316" s="506" customFormat="1" x14ac:dyDescent="0.2"/>
    <row r="2317" s="506" customFormat="1" x14ac:dyDescent="0.2"/>
    <row r="2318" s="506" customFormat="1" x14ac:dyDescent="0.2"/>
    <row r="2319" s="506" customFormat="1" x14ac:dyDescent="0.2"/>
    <row r="2320" s="506" customFormat="1" x14ac:dyDescent="0.2"/>
    <row r="2321" s="506" customFormat="1" x14ac:dyDescent="0.2"/>
    <row r="2322" s="506" customFormat="1" x14ac:dyDescent="0.2"/>
    <row r="2323" s="506" customFormat="1" x14ac:dyDescent="0.2"/>
    <row r="2324" s="506" customFormat="1" x14ac:dyDescent="0.2"/>
    <row r="2325" s="506" customFormat="1" x14ac:dyDescent="0.2"/>
    <row r="2326" s="506" customFormat="1" x14ac:dyDescent="0.2"/>
    <row r="2327" s="506" customFormat="1" x14ac:dyDescent="0.2"/>
    <row r="2328" s="506" customFormat="1" x14ac:dyDescent="0.2"/>
    <row r="2329" s="506" customFormat="1" x14ac:dyDescent="0.2"/>
    <row r="2330" s="506" customFormat="1" x14ac:dyDescent="0.2"/>
    <row r="2331" s="506" customFormat="1" x14ac:dyDescent="0.2"/>
    <row r="2332" s="506" customFormat="1" x14ac:dyDescent="0.2"/>
    <row r="2333" s="506" customFormat="1" x14ac:dyDescent="0.2"/>
    <row r="2334" s="506" customFormat="1" x14ac:dyDescent="0.2"/>
    <row r="2335" s="506" customFormat="1" x14ac:dyDescent="0.2"/>
    <row r="2336" s="506" customFormat="1" x14ac:dyDescent="0.2"/>
    <row r="2337" s="506" customFormat="1" x14ac:dyDescent="0.2"/>
    <row r="2338" s="506" customFormat="1" x14ac:dyDescent="0.2"/>
    <row r="2339" s="506" customFormat="1" x14ac:dyDescent="0.2"/>
    <row r="2340" s="506" customFormat="1" x14ac:dyDescent="0.2"/>
    <row r="2341" s="506" customFormat="1" x14ac:dyDescent="0.2"/>
    <row r="2342" s="506" customFormat="1" x14ac:dyDescent="0.2"/>
    <row r="2343" s="506" customFormat="1" x14ac:dyDescent="0.2"/>
    <row r="2344" s="506" customFormat="1" x14ac:dyDescent="0.2"/>
    <row r="2345" s="506" customFormat="1" x14ac:dyDescent="0.2"/>
    <row r="2346" s="506" customFormat="1" x14ac:dyDescent="0.2"/>
    <row r="2347" s="506" customFormat="1" x14ac:dyDescent="0.2"/>
    <row r="2348" s="506" customFormat="1" x14ac:dyDescent="0.2"/>
    <row r="2349" s="506" customFormat="1" x14ac:dyDescent="0.2"/>
    <row r="2350" s="506" customFormat="1" x14ac:dyDescent="0.2"/>
    <row r="2351" s="506" customFormat="1" x14ac:dyDescent="0.2"/>
    <row r="2352" s="506" customFormat="1" x14ac:dyDescent="0.2"/>
    <row r="2353" s="506" customFormat="1" x14ac:dyDescent="0.2"/>
    <row r="2354" s="506" customFormat="1" x14ac:dyDescent="0.2"/>
    <row r="2355" s="506" customFormat="1" x14ac:dyDescent="0.2"/>
    <row r="2356" s="506" customFormat="1" x14ac:dyDescent="0.2"/>
    <row r="2357" s="506" customFormat="1" x14ac:dyDescent="0.2"/>
    <row r="2358" s="506" customFormat="1" x14ac:dyDescent="0.2"/>
    <row r="2359" s="506" customFormat="1" x14ac:dyDescent="0.2"/>
    <row r="2360" s="506" customFormat="1" x14ac:dyDescent="0.2"/>
    <row r="2361" s="506" customFormat="1" x14ac:dyDescent="0.2"/>
    <row r="2362" s="506" customFormat="1" x14ac:dyDescent="0.2"/>
    <row r="2363" s="506" customFormat="1" x14ac:dyDescent="0.2"/>
    <row r="2364" s="506" customFormat="1" x14ac:dyDescent="0.2"/>
    <row r="2365" s="506" customFormat="1" x14ac:dyDescent="0.2"/>
    <row r="2366" s="506" customFormat="1" x14ac:dyDescent="0.2"/>
    <row r="2367" s="506" customFormat="1" x14ac:dyDescent="0.2"/>
    <row r="2368" s="506" customFormat="1" x14ac:dyDescent="0.2"/>
    <row r="2369" s="506" customFormat="1" x14ac:dyDescent="0.2"/>
    <row r="2370" s="506" customFormat="1" x14ac:dyDescent="0.2"/>
    <row r="2371" s="506" customFormat="1" x14ac:dyDescent="0.2"/>
    <row r="2372" s="506" customFormat="1" x14ac:dyDescent="0.2"/>
    <row r="2373" s="506" customFormat="1" x14ac:dyDescent="0.2"/>
    <row r="2374" s="506" customFormat="1" x14ac:dyDescent="0.2"/>
    <row r="2375" s="506" customFormat="1" x14ac:dyDescent="0.2"/>
    <row r="2376" s="506" customFormat="1" x14ac:dyDescent="0.2"/>
    <row r="2377" s="506" customFormat="1" x14ac:dyDescent="0.2"/>
    <row r="2378" s="506" customFormat="1" x14ac:dyDescent="0.2"/>
    <row r="2379" s="506" customFormat="1" x14ac:dyDescent="0.2"/>
    <row r="2380" s="506" customFormat="1" x14ac:dyDescent="0.2"/>
    <row r="2381" s="506" customFormat="1" x14ac:dyDescent="0.2"/>
    <row r="2382" s="506" customFormat="1" x14ac:dyDescent="0.2"/>
    <row r="2383" s="506" customFormat="1" x14ac:dyDescent="0.2"/>
    <row r="2384" s="506" customFormat="1" x14ac:dyDescent="0.2"/>
    <row r="2385" s="506" customFormat="1" x14ac:dyDescent="0.2"/>
    <row r="2386" s="506" customFormat="1" x14ac:dyDescent="0.2"/>
    <row r="2387" s="506" customFormat="1" x14ac:dyDescent="0.2"/>
    <row r="2388" s="506" customFormat="1" x14ac:dyDescent="0.2"/>
    <row r="2389" s="506" customFormat="1" x14ac:dyDescent="0.2"/>
    <row r="2390" s="506" customFormat="1" x14ac:dyDescent="0.2"/>
    <row r="2391" s="506" customFormat="1" x14ac:dyDescent="0.2"/>
    <row r="2392" s="506" customFormat="1" x14ac:dyDescent="0.2"/>
    <row r="2393" s="506" customFormat="1" x14ac:dyDescent="0.2"/>
    <row r="2394" s="506" customFormat="1" x14ac:dyDescent="0.2"/>
    <row r="2395" s="506" customFormat="1" x14ac:dyDescent="0.2"/>
    <row r="2396" s="506" customFormat="1" x14ac:dyDescent="0.2"/>
    <row r="2397" s="506" customFormat="1" x14ac:dyDescent="0.2"/>
    <row r="2398" s="506" customFormat="1" x14ac:dyDescent="0.2"/>
    <row r="2399" s="506" customFormat="1" x14ac:dyDescent="0.2"/>
    <row r="2400" s="506" customFormat="1" x14ac:dyDescent="0.2"/>
    <row r="2401" s="506" customFormat="1" x14ac:dyDescent="0.2"/>
    <row r="2402" s="506" customFormat="1" x14ac:dyDescent="0.2"/>
    <row r="2403" s="506" customFormat="1" x14ac:dyDescent="0.2"/>
    <row r="2404" s="506" customFormat="1" x14ac:dyDescent="0.2"/>
    <row r="2405" s="506" customFormat="1" x14ac:dyDescent="0.2"/>
    <row r="2406" s="506" customFormat="1" x14ac:dyDescent="0.2"/>
    <row r="2407" s="506" customFormat="1" x14ac:dyDescent="0.2"/>
    <row r="2408" s="506" customFormat="1" x14ac:dyDescent="0.2"/>
    <row r="2409" s="506" customFormat="1" x14ac:dyDescent="0.2"/>
    <row r="2410" s="506" customFormat="1" x14ac:dyDescent="0.2"/>
    <row r="2411" s="506" customFormat="1" x14ac:dyDescent="0.2"/>
    <row r="2412" s="506" customFormat="1" x14ac:dyDescent="0.2"/>
    <row r="2413" s="506" customFormat="1" x14ac:dyDescent="0.2"/>
    <row r="2414" s="506" customFormat="1" x14ac:dyDescent="0.2"/>
    <row r="2415" s="506" customFormat="1" x14ac:dyDescent="0.2"/>
    <row r="2416" s="506" customFormat="1" x14ac:dyDescent="0.2"/>
    <row r="2417" s="506" customFormat="1" x14ac:dyDescent="0.2"/>
    <row r="2418" s="506" customFormat="1" x14ac:dyDescent="0.2"/>
    <row r="2419" s="506" customFormat="1" x14ac:dyDescent="0.2"/>
    <row r="2420" s="506" customFormat="1" x14ac:dyDescent="0.2"/>
    <row r="2421" s="506" customFormat="1" x14ac:dyDescent="0.2"/>
    <row r="2422" s="506" customFormat="1" x14ac:dyDescent="0.2"/>
    <row r="2423" s="506" customFormat="1" x14ac:dyDescent="0.2"/>
    <row r="2424" s="506" customFormat="1" x14ac:dyDescent="0.2"/>
    <row r="2425" s="506" customFormat="1" x14ac:dyDescent="0.2"/>
    <row r="2426" s="506" customFormat="1" x14ac:dyDescent="0.2"/>
    <row r="2427" s="506" customFormat="1" x14ac:dyDescent="0.2"/>
    <row r="2428" s="506" customFormat="1" x14ac:dyDescent="0.2"/>
    <row r="2429" s="506" customFormat="1" x14ac:dyDescent="0.2"/>
    <row r="2430" s="506" customFormat="1" x14ac:dyDescent="0.2"/>
    <row r="2431" s="506" customFormat="1" x14ac:dyDescent="0.2"/>
    <row r="2432" s="506" customFormat="1" x14ac:dyDescent="0.2"/>
    <row r="2433" s="506" customFormat="1" x14ac:dyDescent="0.2"/>
    <row r="2434" s="506" customFormat="1" x14ac:dyDescent="0.2"/>
    <row r="2435" s="506" customFormat="1" x14ac:dyDescent="0.2"/>
    <row r="2436" s="506" customFormat="1" x14ac:dyDescent="0.2"/>
    <row r="2437" s="506" customFormat="1" x14ac:dyDescent="0.2"/>
    <row r="2438" s="506" customFormat="1" x14ac:dyDescent="0.2"/>
    <row r="2439" s="506" customFormat="1" x14ac:dyDescent="0.2"/>
    <row r="2440" s="506" customFormat="1" x14ac:dyDescent="0.2"/>
    <row r="2441" s="506" customFormat="1" x14ac:dyDescent="0.2"/>
    <row r="2442" s="506" customFormat="1" x14ac:dyDescent="0.2"/>
    <row r="2443" s="506" customFormat="1" x14ac:dyDescent="0.2"/>
    <row r="2444" s="506" customFormat="1" x14ac:dyDescent="0.2"/>
    <row r="2445" s="506" customFormat="1" x14ac:dyDescent="0.2"/>
    <row r="2446" s="506" customFormat="1" x14ac:dyDescent="0.2"/>
    <row r="2447" s="506" customFormat="1" x14ac:dyDescent="0.2"/>
    <row r="2448" s="506" customFormat="1" x14ac:dyDescent="0.2"/>
    <row r="2449" s="506" customFormat="1" x14ac:dyDescent="0.2"/>
    <row r="2450" s="506" customFormat="1" x14ac:dyDescent="0.2"/>
    <row r="2451" s="506" customFormat="1" x14ac:dyDescent="0.2"/>
    <row r="2452" s="506" customFormat="1" x14ac:dyDescent="0.2"/>
    <row r="2453" s="506" customFormat="1" x14ac:dyDescent="0.2"/>
    <row r="2454" s="506" customFormat="1" x14ac:dyDescent="0.2"/>
    <row r="2455" s="506" customFormat="1" x14ac:dyDescent="0.2"/>
    <row r="2456" s="506" customFormat="1" x14ac:dyDescent="0.2"/>
    <row r="2457" s="506" customFormat="1" x14ac:dyDescent="0.2"/>
    <row r="2458" s="506" customFormat="1" x14ac:dyDescent="0.2"/>
    <row r="2459" s="506" customFormat="1" x14ac:dyDescent="0.2"/>
    <row r="2460" s="506" customFormat="1" x14ac:dyDescent="0.2"/>
    <row r="2461" s="506" customFormat="1" x14ac:dyDescent="0.2"/>
    <row r="2462" s="506" customFormat="1" x14ac:dyDescent="0.2"/>
    <row r="2463" s="506" customFormat="1" x14ac:dyDescent="0.2"/>
    <row r="2464" s="506" customFormat="1" x14ac:dyDescent="0.2"/>
    <row r="2465" s="506" customFormat="1" x14ac:dyDescent="0.2"/>
    <row r="2466" s="506" customFormat="1" x14ac:dyDescent="0.2"/>
    <row r="2467" s="506" customFormat="1" x14ac:dyDescent="0.2"/>
    <row r="2468" s="506" customFormat="1" x14ac:dyDescent="0.2"/>
    <row r="2469" s="506" customFormat="1" x14ac:dyDescent="0.2"/>
    <row r="2470" s="506" customFormat="1" x14ac:dyDescent="0.2"/>
    <row r="2471" s="506" customFormat="1" x14ac:dyDescent="0.2"/>
    <row r="2472" s="506" customFormat="1" x14ac:dyDescent="0.2"/>
    <row r="2473" s="506" customFormat="1" x14ac:dyDescent="0.2"/>
    <row r="2474" s="506" customFormat="1" x14ac:dyDescent="0.2"/>
    <row r="2475" s="506" customFormat="1" x14ac:dyDescent="0.2"/>
    <row r="2476" s="506" customFormat="1" x14ac:dyDescent="0.2"/>
    <row r="2477" s="506" customFormat="1" x14ac:dyDescent="0.2"/>
    <row r="2478" s="506" customFormat="1" x14ac:dyDescent="0.2"/>
    <row r="2479" s="506" customFormat="1" x14ac:dyDescent="0.2"/>
    <row r="2480" s="506" customFormat="1" x14ac:dyDescent="0.2"/>
    <row r="2481" s="506" customFormat="1" x14ac:dyDescent="0.2"/>
    <row r="2482" s="506" customFormat="1" x14ac:dyDescent="0.2"/>
    <row r="2483" s="506" customFormat="1" x14ac:dyDescent="0.2"/>
    <row r="2484" s="506" customFormat="1" x14ac:dyDescent="0.2"/>
    <row r="2485" s="506" customFormat="1" x14ac:dyDescent="0.2"/>
    <row r="2486" s="506" customFormat="1" x14ac:dyDescent="0.2"/>
    <row r="2487" s="506" customFormat="1" x14ac:dyDescent="0.2"/>
    <row r="2488" s="506" customFormat="1" x14ac:dyDescent="0.2"/>
    <row r="2489" s="506" customFormat="1" x14ac:dyDescent="0.2"/>
    <row r="2490" s="506" customFormat="1" x14ac:dyDescent="0.2"/>
    <row r="2491" s="506" customFormat="1" x14ac:dyDescent="0.2"/>
    <row r="2492" s="506" customFormat="1" x14ac:dyDescent="0.2"/>
    <row r="2493" s="506" customFormat="1" x14ac:dyDescent="0.2"/>
    <row r="2494" s="506" customFormat="1" x14ac:dyDescent="0.2"/>
    <row r="2495" s="506" customFormat="1" x14ac:dyDescent="0.2"/>
    <row r="2496" s="506" customFormat="1" x14ac:dyDescent="0.2"/>
    <row r="2497" s="506" customFormat="1" x14ac:dyDescent="0.2"/>
    <row r="2498" s="506" customFormat="1" x14ac:dyDescent="0.2"/>
    <row r="2499" s="506" customFormat="1" x14ac:dyDescent="0.2"/>
    <row r="2500" s="506" customFormat="1" x14ac:dyDescent="0.2"/>
    <row r="2501" s="506" customFormat="1" x14ac:dyDescent="0.2"/>
    <row r="2502" s="506" customFormat="1" x14ac:dyDescent="0.2"/>
    <row r="2503" s="506" customFormat="1" x14ac:dyDescent="0.2"/>
    <row r="2504" s="506" customFormat="1" x14ac:dyDescent="0.2"/>
    <row r="2505" s="506" customFormat="1" x14ac:dyDescent="0.2"/>
    <row r="2506" s="506" customFormat="1" x14ac:dyDescent="0.2"/>
    <row r="2507" s="506" customFormat="1" x14ac:dyDescent="0.2"/>
    <row r="2508" s="506" customFormat="1" x14ac:dyDescent="0.2"/>
    <row r="2509" s="506" customFormat="1" x14ac:dyDescent="0.2"/>
    <row r="2510" s="506" customFormat="1" x14ac:dyDescent="0.2"/>
    <row r="2511" s="506" customFormat="1" x14ac:dyDescent="0.2"/>
    <row r="2512" s="506" customFormat="1" x14ac:dyDescent="0.2"/>
    <row r="2513" s="506" customFormat="1" x14ac:dyDescent="0.2"/>
    <row r="2514" s="506" customFormat="1" x14ac:dyDescent="0.2"/>
    <row r="2515" s="506" customFormat="1" x14ac:dyDescent="0.2"/>
    <row r="2516" s="506" customFormat="1" x14ac:dyDescent="0.2"/>
    <row r="2517" s="506" customFormat="1" x14ac:dyDescent="0.2"/>
    <row r="2518" s="506" customFormat="1" x14ac:dyDescent="0.2"/>
    <row r="2519" s="506" customFormat="1" x14ac:dyDescent="0.2"/>
    <row r="2520" s="506" customFormat="1" x14ac:dyDescent="0.2"/>
    <row r="2521" s="506" customFormat="1" x14ac:dyDescent="0.2"/>
    <row r="2522" s="506" customFormat="1" x14ac:dyDescent="0.2"/>
    <row r="2523" s="506" customFormat="1" x14ac:dyDescent="0.2"/>
    <row r="2524" s="506" customFormat="1" x14ac:dyDescent="0.2"/>
    <row r="2525" s="506" customFormat="1" x14ac:dyDescent="0.2"/>
    <row r="2526" s="506" customFormat="1" x14ac:dyDescent="0.2"/>
    <row r="2527" s="506" customFormat="1" x14ac:dyDescent="0.2"/>
    <row r="2528" s="506" customFormat="1" x14ac:dyDescent="0.2"/>
    <row r="2529" s="506" customFormat="1" x14ac:dyDescent="0.2"/>
    <row r="2530" s="506" customFormat="1" x14ac:dyDescent="0.2"/>
    <row r="2531" s="506" customFormat="1" x14ac:dyDescent="0.2"/>
    <row r="2532" s="506" customFormat="1" x14ac:dyDescent="0.2"/>
    <row r="2533" s="506" customFormat="1" x14ac:dyDescent="0.2"/>
    <row r="2534" s="506" customFormat="1" x14ac:dyDescent="0.2"/>
    <row r="2535" s="506" customFormat="1" x14ac:dyDescent="0.2"/>
    <row r="2536" s="506" customFormat="1" x14ac:dyDescent="0.2"/>
    <row r="2537" s="506" customFormat="1" x14ac:dyDescent="0.2"/>
    <row r="2538" s="506" customFormat="1" x14ac:dyDescent="0.2"/>
    <row r="2539" s="506" customFormat="1" x14ac:dyDescent="0.2"/>
    <row r="2540" s="506" customFormat="1" x14ac:dyDescent="0.2"/>
    <row r="2541" s="506" customFormat="1" x14ac:dyDescent="0.2"/>
    <row r="2542" s="506" customFormat="1" x14ac:dyDescent="0.2"/>
    <row r="2543" s="506" customFormat="1" x14ac:dyDescent="0.2"/>
    <row r="2544" s="506" customFormat="1" x14ac:dyDescent="0.2"/>
    <row r="2545" s="506" customFormat="1" x14ac:dyDescent="0.2"/>
    <row r="2546" s="506" customFormat="1" x14ac:dyDescent="0.2"/>
    <row r="2547" s="506" customFormat="1" x14ac:dyDescent="0.2"/>
    <row r="2548" s="506" customFormat="1" x14ac:dyDescent="0.2"/>
    <row r="2549" s="506" customFormat="1" x14ac:dyDescent="0.2"/>
    <row r="2550" s="506" customFormat="1" x14ac:dyDescent="0.2"/>
    <row r="2551" s="506" customFormat="1" x14ac:dyDescent="0.2"/>
    <row r="2552" s="506" customFormat="1" x14ac:dyDescent="0.2"/>
    <row r="2553" s="506" customFormat="1" x14ac:dyDescent="0.2"/>
    <row r="2554" s="506" customFormat="1" x14ac:dyDescent="0.2"/>
    <row r="2555" s="506" customFormat="1" x14ac:dyDescent="0.2"/>
    <row r="2556" s="506" customFormat="1" x14ac:dyDescent="0.2"/>
    <row r="2557" s="506" customFormat="1" x14ac:dyDescent="0.2"/>
    <row r="2558" s="506" customFormat="1" x14ac:dyDescent="0.2"/>
    <row r="2559" s="506" customFormat="1" x14ac:dyDescent="0.2"/>
    <row r="2560" s="506" customFormat="1" x14ac:dyDescent="0.2"/>
    <row r="2561" s="506" customFormat="1" x14ac:dyDescent="0.2"/>
    <row r="2562" s="506" customFormat="1" x14ac:dyDescent="0.2"/>
    <row r="2563" s="506" customFormat="1" x14ac:dyDescent="0.2"/>
    <row r="2564" s="506" customFormat="1" x14ac:dyDescent="0.2"/>
    <row r="2565" s="506" customFormat="1" x14ac:dyDescent="0.2"/>
    <row r="2566" s="506" customFormat="1" x14ac:dyDescent="0.2"/>
    <row r="2567" s="506" customFormat="1" x14ac:dyDescent="0.2"/>
    <row r="2568" s="506" customFormat="1" x14ac:dyDescent="0.2"/>
    <row r="2569" s="506" customFormat="1" x14ac:dyDescent="0.2"/>
    <row r="2570" s="506" customFormat="1" x14ac:dyDescent="0.2"/>
    <row r="2571" s="506" customFormat="1" x14ac:dyDescent="0.2"/>
    <row r="2572" s="506" customFormat="1" x14ac:dyDescent="0.2"/>
    <row r="2573" s="506" customFormat="1" x14ac:dyDescent="0.2"/>
    <row r="2574" s="506" customFormat="1" x14ac:dyDescent="0.2"/>
    <row r="2575" s="506" customFormat="1" x14ac:dyDescent="0.2"/>
    <row r="2576" s="506" customFormat="1" x14ac:dyDescent="0.2"/>
    <row r="2577" s="506" customFormat="1" x14ac:dyDescent="0.2"/>
    <row r="2578" s="506" customFormat="1" x14ac:dyDescent="0.2"/>
    <row r="2579" s="506" customFormat="1" x14ac:dyDescent="0.2"/>
    <row r="2580" s="506" customFormat="1" x14ac:dyDescent="0.2"/>
    <row r="2581" s="506" customFormat="1" x14ac:dyDescent="0.2"/>
    <row r="2582" s="506" customFormat="1" x14ac:dyDescent="0.2"/>
    <row r="2583" s="506" customFormat="1" x14ac:dyDescent="0.2"/>
    <row r="2584" s="506" customFormat="1" x14ac:dyDescent="0.2"/>
    <row r="2585" s="506" customFormat="1" x14ac:dyDescent="0.2"/>
    <row r="2586" s="506" customFormat="1" x14ac:dyDescent="0.2"/>
    <row r="2587" s="506" customFormat="1" x14ac:dyDescent="0.2"/>
    <row r="2588" s="506" customFormat="1" x14ac:dyDescent="0.2"/>
    <row r="2589" s="506" customFormat="1" x14ac:dyDescent="0.2"/>
    <row r="2590" s="506" customFormat="1" x14ac:dyDescent="0.2"/>
    <row r="2591" s="506" customFormat="1" x14ac:dyDescent="0.2"/>
    <row r="2592" s="506" customFormat="1" x14ac:dyDescent="0.2"/>
    <row r="2593" s="506" customFormat="1" x14ac:dyDescent="0.2"/>
    <row r="2594" s="506" customFormat="1" x14ac:dyDescent="0.2"/>
    <row r="2595" s="506" customFormat="1" x14ac:dyDescent="0.2"/>
    <row r="2596" s="506" customFormat="1" x14ac:dyDescent="0.2"/>
    <row r="2597" s="506" customFormat="1" x14ac:dyDescent="0.2"/>
    <row r="2598" s="506" customFormat="1" x14ac:dyDescent="0.2"/>
    <row r="2599" s="506" customFormat="1" x14ac:dyDescent="0.2"/>
    <row r="2600" s="506" customFormat="1" x14ac:dyDescent="0.2"/>
    <row r="2601" s="506" customFormat="1" x14ac:dyDescent="0.2"/>
    <row r="2602" s="506" customFormat="1" x14ac:dyDescent="0.2"/>
    <row r="2603" s="506" customFormat="1" x14ac:dyDescent="0.2"/>
    <row r="2604" s="506" customFormat="1" x14ac:dyDescent="0.2"/>
    <row r="2605" s="506" customFormat="1" x14ac:dyDescent="0.2"/>
    <row r="2606" s="506" customFormat="1" x14ac:dyDescent="0.2"/>
    <row r="2607" s="506" customFormat="1" x14ac:dyDescent="0.2"/>
    <row r="2608" s="506" customFormat="1" x14ac:dyDescent="0.2"/>
    <row r="2609" s="506" customFormat="1" x14ac:dyDescent="0.2"/>
    <row r="2610" s="506" customFormat="1" x14ac:dyDescent="0.2"/>
    <row r="2611" s="506" customFormat="1" x14ac:dyDescent="0.2"/>
    <row r="2612" s="506" customFormat="1" x14ac:dyDescent="0.2"/>
    <row r="2613" s="506" customFormat="1" x14ac:dyDescent="0.2"/>
    <row r="2614" s="506" customFormat="1" x14ac:dyDescent="0.2"/>
    <row r="2615" s="506" customFormat="1" x14ac:dyDescent="0.2"/>
    <row r="2616" s="506" customFormat="1" x14ac:dyDescent="0.2"/>
    <row r="2617" s="506" customFormat="1" x14ac:dyDescent="0.2"/>
    <row r="2618" s="506" customFormat="1" x14ac:dyDescent="0.2"/>
    <row r="2619" s="506" customFormat="1" x14ac:dyDescent="0.2"/>
    <row r="2620" s="506" customFormat="1" x14ac:dyDescent="0.2"/>
    <row r="2621" s="506" customFormat="1" x14ac:dyDescent="0.2"/>
    <row r="2622" s="506" customFormat="1" x14ac:dyDescent="0.2"/>
    <row r="2623" s="506" customFormat="1" x14ac:dyDescent="0.2"/>
    <row r="2624" s="506" customFormat="1" x14ac:dyDescent="0.2"/>
    <row r="2625" s="506" customFormat="1" x14ac:dyDescent="0.2"/>
    <row r="2626" s="506" customFormat="1" x14ac:dyDescent="0.2"/>
    <row r="2627" s="506" customFormat="1" x14ac:dyDescent="0.2"/>
    <row r="2628" s="506" customFormat="1" x14ac:dyDescent="0.2"/>
    <row r="2629" s="506" customFormat="1" x14ac:dyDescent="0.2"/>
    <row r="2630" s="506" customFormat="1" x14ac:dyDescent="0.2"/>
    <row r="2631" s="506" customFormat="1" x14ac:dyDescent="0.2"/>
    <row r="2632" s="506" customFormat="1" x14ac:dyDescent="0.2"/>
    <row r="2633" s="506" customFormat="1" x14ac:dyDescent="0.2"/>
    <row r="2634" s="506" customFormat="1" x14ac:dyDescent="0.2"/>
    <row r="2635" s="506" customFormat="1" x14ac:dyDescent="0.2"/>
    <row r="2636" s="506" customFormat="1" x14ac:dyDescent="0.2"/>
    <row r="2637" s="506" customFormat="1" x14ac:dyDescent="0.2"/>
    <row r="2638" s="506" customFormat="1" x14ac:dyDescent="0.2"/>
    <row r="2639" s="506" customFormat="1" x14ac:dyDescent="0.2"/>
    <row r="2640" s="506" customFormat="1" x14ac:dyDescent="0.2"/>
    <row r="2641" s="506" customFormat="1" x14ac:dyDescent="0.2"/>
    <row r="2642" s="506" customFormat="1" x14ac:dyDescent="0.2"/>
    <row r="2643" s="506" customFormat="1" x14ac:dyDescent="0.2"/>
    <row r="2644" s="506" customFormat="1" x14ac:dyDescent="0.2"/>
    <row r="2645" s="506" customFormat="1" x14ac:dyDescent="0.2"/>
    <row r="2646" s="506" customFormat="1" x14ac:dyDescent="0.2"/>
    <row r="2647" s="506" customFormat="1" x14ac:dyDescent="0.2"/>
    <row r="2648" s="506" customFormat="1" x14ac:dyDescent="0.2"/>
    <row r="2649" s="506" customFormat="1" x14ac:dyDescent="0.2"/>
    <row r="2650" s="506" customFormat="1" x14ac:dyDescent="0.2"/>
    <row r="2651" s="506" customFormat="1" x14ac:dyDescent="0.2"/>
    <row r="2652" s="506" customFormat="1" x14ac:dyDescent="0.2"/>
    <row r="2653" s="506" customFormat="1" x14ac:dyDescent="0.2"/>
    <row r="2654" s="506" customFormat="1" x14ac:dyDescent="0.2"/>
    <row r="2655" s="506" customFormat="1" x14ac:dyDescent="0.2"/>
    <row r="2656" s="506" customFormat="1" x14ac:dyDescent="0.2"/>
    <row r="2657" s="506" customFormat="1" x14ac:dyDescent="0.2"/>
    <row r="2658" s="506" customFormat="1" x14ac:dyDescent="0.2"/>
    <row r="2659" s="506" customFormat="1" x14ac:dyDescent="0.2"/>
    <row r="2660" s="506" customFormat="1" x14ac:dyDescent="0.2"/>
    <row r="2661" s="506" customFormat="1" x14ac:dyDescent="0.2"/>
    <row r="2662" s="506" customFormat="1" x14ac:dyDescent="0.2"/>
    <row r="2663" s="506" customFormat="1" x14ac:dyDescent="0.2"/>
    <row r="2664" s="506" customFormat="1" x14ac:dyDescent="0.2"/>
    <row r="2665" s="506" customFormat="1" x14ac:dyDescent="0.2"/>
    <row r="2666" s="506" customFormat="1" x14ac:dyDescent="0.2"/>
    <row r="2667" s="506" customFormat="1" x14ac:dyDescent="0.2"/>
    <row r="2668" s="506" customFormat="1" x14ac:dyDescent="0.2"/>
    <row r="2669" s="506" customFormat="1" x14ac:dyDescent="0.2"/>
    <row r="2670" s="506" customFormat="1" x14ac:dyDescent="0.2"/>
    <row r="2671" s="506" customFormat="1" x14ac:dyDescent="0.2"/>
    <row r="2672" s="506" customFormat="1" x14ac:dyDescent="0.2"/>
    <row r="2673" s="506" customFormat="1" x14ac:dyDescent="0.2"/>
    <row r="2674" s="506" customFormat="1" x14ac:dyDescent="0.2"/>
    <row r="2675" s="506" customFormat="1" x14ac:dyDescent="0.2"/>
    <row r="2676" s="506" customFormat="1" x14ac:dyDescent="0.2"/>
    <row r="2677" s="506" customFormat="1" x14ac:dyDescent="0.2"/>
    <row r="2678" s="506" customFormat="1" x14ac:dyDescent="0.2"/>
    <row r="2679" s="506" customFormat="1" x14ac:dyDescent="0.2"/>
    <row r="2680" s="506" customFormat="1" x14ac:dyDescent="0.2"/>
    <row r="2681" s="506" customFormat="1" x14ac:dyDescent="0.2"/>
    <row r="2682" s="506" customFormat="1" x14ac:dyDescent="0.2"/>
    <row r="2683" s="506" customFormat="1" x14ac:dyDescent="0.2"/>
    <row r="2684" s="506" customFormat="1" x14ac:dyDescent="0.2"/>
    <row r="2685" s="506" customFormat="1" x14ac:dyDescent="0.2"/>
    <row r="2686" s="506" customFormat="1" x14ac:dyDescent="0.2"/>
    <row r="2687" s="506" customFormat="1" x14ac:dyDescent="0.2"/>
    <row r="2688" s="506" customFormat="1" x14ac:dyDescent="0.2"/>
    <row r="2689" s="506" customFormat="1" x14ac:dyDescent="0.2"/>
    <row r="2690" s="506" customFormat="1" x14ac:dyDescent="0.2"/>
    <row r="2691" s="506" customFormat="1" x14ac:dyDescent="0.2"/>
    <row r="2692" s="506" customFormat="1" x14ac:dyDescent="0.2"/>
    <row r="2693" s="506" customFormat="1" x14ac:dyDescent="0.2"/>
    <row r="2694" s="506" customFormat="1" x14ac:dyDescent="0.2"/>
    <row r="2695" s="506" customFormat="1" x14ac:dyDescent="0.2"/>
    <row r="2696" s="506" customFormat="1" x14ac:dyDescent="0.2"/>
    <row r="2697" s="506" customFormat="1" x14ac:dyDescent="0.2"/>
    <row r="2698" s="506" customFormat="1" x14ac:dyDescent="0.2"/>
    <row r="2699" s="506" customFormat="1" x14ac:dyDescent="0.2"/>
    <row r="2700" s="506" customFormat="1" x14ac:dyDescent="0.2"/>
    <row r="2701" s="506" customFormat="1" x14ac:dyDescent="0.2"/>
    <row r="2702" s="506" customFormat="1" x14ac:dyDescent="0.2"/>
    <row r="2703" s="506" customFormat="1" x14ac:dyDescent="0.2"/>
    <row r="2704" s="506" customFormat="1" x14ac:dyDescent="0.2"/>
    <row r="2705" s="506" customFormat="1" x14ac:dyDescent="0.2"/>
    <row r="2706" s="506" customFormat="1" x14ac:dyDescent="0.2"/>
    <row r="2707" s="506" customFormat="1" x14ac:dyDescent="0.2"/>
    <row r="2708" s="506" customFormat="1" x14ac:dyDescent="0.2"/>
    <row r="2709" s="506" customFormat="1" x14ac:dyDescent="0.2"/>
    <row r="2710" s="506" customFormat="1" x14ac:dyDescent="0.2"/>
    <row r="2711" s="506" customFormat="1" x14ac:dyDescent="0.2"/>
    <row r="2712" s="506" customFormat="1" x14ac:dyDescent="0.2"/>
    <row r="2713" s="506" customFormat="1" x14ac:dyDescent="0.2"/>
    <row r="2714" s="506" customFormat="1" x14ac:dyDescent="0.2"/>
    <row r="2715" s="506" customFormat="1" x14ac:dyDescent="0.2"/>
    <row r="2716" s="506" customFormat="1" x14ac:dyDescent="0.2"/>
    <row r="2717" s="506" customFormat="1" x14ac:dyDescent="0.2"/>
    <row r="2718" s="506" customFormat="1" x14ac:dyDescent="0.2"/>
    <row r="2719" s="506" customFormat="1" x14ac:dyDescent="0.2"/>
    <row r="2720" s="506" customFormat="1" x14ac:dyDescent="0.2"/>
    <row r="2721" s="506" customFormat="1" x14ac:dyDescent="0.2"/>
    <row r="2722" s="506" customFormat="1" x14ac:dyDescent="0.2"/>
    <row r="2723" s="506" customFormat="1" x14ac:dyDescent="0.2"/>
    <row r="2724" s="506" customFormat="1" x14ac:dyDescent="0.2"/>
    <row r="2725" s="506" customFormat="1" x14ac:dyDescent="0.2"/>
    <row r="2726" s="506" customFormat="1" x14ac:dyDescent="0.2"/>
    <row r="2727" s="506" customFormat="1" x14ac:dyDescent="0.2"/>
    <row r="2728" s="506" customFormat="1" x14ac:dyDescent="0.2"/>
    <row r="2729" s="506" customFormat="1" x14ac:dyDescent="0.2"/>
    <row r="2730" s="506" customFormat="1" x14ac:dyDescent="0.2"/>
    <row r="2731" s="506" customFormat="1" x14ac:dyDescent="0.2"/>
    <row r="2732" s="506" customFormat="1" x14ac:dyDescent="0.2"/>
    <row r="2733" s="506" customFormat="1" x14ac:dyDescent="0.2"/>
    <row r="2734" s="506" customFormat="1" x14ac:dyDescent="0.2"/>
    <row r="2735" s="506" customFormat="1" x14ac:dyDescent="0.2"/>
    <row r="2736" s="506" customFormat="1" x14ac:dyDescent="0.2"/>
    <row r="2737" s="506" customFormat="1" x14ac:dyDescent="0.2"/>
    <row r="2738" s="506" customFormat="1" x14ac:dyDescent="0.2"/>
    <row r="2739" s="506" customFormat="1" x14ac:dyDescent="0.2"/>
    <row r="2740" s="506" customFormat="1" x14ac:dyDescent="0.2"/>
    <row r="2741" s="506" customFormat="1" x14ac:dyDescent="0.2"/>
    <row r="2742" s="506" customFormat="1" x14ac:dyDescent="0.2"/>
    <row r="2743" s="506" customFormat="1" x14ac:dyDescent="0.2"/>
    <row r="2744" s="506" customFormat="1" x14ac:dyDescent="0.2"/>
    <row r="2745" s="506" customFormat="1" x14ac:dyDescent="0.2"/>
    <row r="2746" s="506" customFormat="1" x14ac:dyDescent="0.2"/>
    <row r="2747" s="506" customFormat="1" x14ac:dyDescent="0.2"/>
    <row r="2748" s="506" customFormat="1" x14ac:dyDescent="0.2"/>
    <row r="2749" s="506" customFormat="1" x14ac:dyDescent="0.2"/>
    <row r="2750" s="506" customFormat="1" x14ac:dyDescent="0.2"/>
    <row r="2751" s="506" customFormat="1" x14ac:dyDescent="0.2"/>
    <row r="2752" s="506" customFormat="1" x14ac:dyDescent="0.2"/>
    <row r="2753" s="506" customFormat="1" x14ac:dyDescent="0.2"/>
    <row r="2754" s="506" customFormat="1" x14ac:dyDescent="0.2"/>
    <row r="2755" s="506" customFormat="1" x14ac:dyDescent="0.2"/>
    <row r="2756" s="506" customFormat="1" x14ac:dyDescent="0.2"/>
    <row r="2757" s="506" customFormat="1" x14ac:dyDescent="0.2"/>
    <row r="2758" s="506" customFormat="1" x14ac:dyDescent="0.2"/>
    <row r="2759" s="506" customFormat="1" x14ac:dyDescent="0.2"/>
    <row r="2760" s="506" customFormat="1" x14ac:dyDescent="0.2"/>
    <row r="2761" s="506" customFormat="1" x14ac:dyDescent="0.2"/>
    <row r="2762" s="506" customFormat="1" x14ac:dyDescent="0.2"/>
    <row r="2763" s="506" customFormat="1" x14ac:dyDescent="0.2"/>
    <row r="2764" s="506" customFormat="1" x14ac:dyDescent="0.2"/>
    <row r="2765" s="506" customFormat="1" x14ac:dyDescent="0.2"/>
    <row r="2766" s="506" customFormat="1" x14ac:dyDescent="0.2"/>
    <row r="2767" s="506" customFormat="1" x14ac:dyDescent="0.2"/>
    <row r="2768" s="506" customFormat="1" x14ac:dyDescent="0.2"/>
    <row r="2769" s="506" customFormat="1" x14ac:dyDescent="0.2"/>
    <row r="2770" s="506" customFormat="1" x14ac:dyDescent="0.2"/>
    <row r="2771" s="506" customFormat="1" x14ac:dyDescent="0.2"/>
    <row r="2772" s="506" customFormat="1" x14ac:dyDescent="0.2"/>
    <row r="2773" s="506" customFormat="1" x14ac:dyDescent="0.2"/>
    <row r="2774" s="506" customFormat="1" x14ac:dyDescent="0.2"/>
    <row r="2775" s="506" customFormat="1" x14ac:dyDescent="0.2"/>
    <row r="2776" s="506" customFormat="1" x14ac:dyDescent="0.2"/>
    <row r="2777" s="506" customFormat="1" x14ac:dyDescent="0.2"/>
    <row r="2778" s="506" customFormat="1" x14ac:dyDescent="0.2"/>
    <row r="2779" s="506" customFormat="1" x14ac:dyDescent="0.2"/>
    <row r="2780" s="506" customFormat="1" x14ac:dyDescent="0.2"/>
    <row r="2781" s="506" customFormat="1" x14ac:dyDescent="0.2"/>
    <row r="2782" s="506" customFormat="1" x14ac:dyDescent="0.2"/>
    <row r="2783" s="506" customFormat="1" x14ac:dyDescent="0.2"/>
    <row r="2784" s="506" customFormat="1" x14ac:dyDescent="0.2"/>
    <row r="2785" s="506" customFormat="1" x14ac:dyDescent="0.2"/>
    <row r="2786" s="506" customFormat="1" x14ac:dyDescent="0.2"/>
    <row r="2787" s="506" customFormat="1" x14ac:dyDescent="0.2"/>
    <row r="2788" s="506" customFormat="1" x14ac:dyDescent="0.2"/>
    <row r="2789" s="506" customFormat="1" x14ac:dyDescent="0.2"/>
    <row r="2790" s="506" customFormat="1" x14ac:dyDescent="0.2"/>
    <row r="2791" s="506" customFormat="1" x14ac:dyDescent="0.2"/>
    <row r="2792" s="506" customFormat="1" x14ac:dyDescent="0.2"/>
    <row r="2793" s="506" customFormat="1" x14ac:dyDescent="0.2"/>
    <row r="2794" s="506" customFormat="1" x14ac:dyDescent="0.2"/>
    <row r="2795" s="506" customFormat="1" x14ac:dyDescent="0.2"/>
    <row r="2796" s="506" customFormat="1" x14ac:dyDescent="0.2"/>
    <row r="2797" s="506" customFormat="1" x14ac:dyDescent="0.2"/>
    <row r="2798" s="506" customFormat="1" x14ac:dyDescent="0.2"/>
    <row r="2799" s="506" customFormat="1" x14ac:dyDescent="0.2"/>
    <row r="2800" s="506" customFormat="1" x14ac:dyDescent="0.2"/>
    <row r="2801" s="506" customFormat="1" x14ac:dyDescent="0.2"/>
    <row r="2802" s="506" customFormat="1" x14ac:dyDescent="0.2"/>
    <row r="2803" s="506" customFormat="1" x14ac:dyDescent="0.2"/>
    <row r="2804" s="506" customFormat="1" x14ac:dyDescent="0.2"/>
    <row r="2805" s="506" customFormat="1" x14ac:dyDescent="0.2"/>
    <row r="2806" s="506" customFormat="1" x14ac:dyDescent="0.2"/>
    <row r="2807" s="506" customFormat="1" x14ac:dyDescent="0.2"/>
    <row r="2808" s="506" customFormat="1" x14ac:dyDescent="0.2"/>
    <row r="2809" s="506" customFormat="1" x14ac:dyDescent="0.2"/>
    <row r="2810" s="506" customFormat="1" x14ac:dyDescent="0.2"/>
    <row r="2811" s="506" customFormat="1" x14ac:dyDescent="0.2"/>
    <row r="2812" s="506" customFormat="1" x14ac:dyDescent="0.2"/>
    <row r="2813" s="506" customFormat="1" x14ac:dyDescent="0.2"/>
    <row r="2814" s="506" customFormat="1" x14ac:dyDescent="0.2"/>
    <row r="2815" s="506" customFormat="1" x14ac:dyDescent="0.2"/>
    <row r="2816" s="506" customFormat="1" x14ac:dyDescent="0.2"/>
    <row r="2817" s="506" customFormat="1" x14ac:dyDescent="0.2"/>
    <row r="2818" s="506" customFormat="1" x14ac:dyDescent="0.2"/>
    <row r="2819" s="506" customFormat="1" x14ac:dyDescent="0.2"/>
    <row r="2820" s="506" customFormat="1" x14ac:dyDescent="0.2"/>
    <row r="2821" s="506" customFormat="1" x14ac:dyDescent="0.2"/>
    <row r="2822" s="506" customFormat="1" x14ac:dyDescent="0.2"/>
    <row r="2823" s="506" customFormat="1" x14ac:dyDescent="0.2"/>
    <row r="2824" s="506" customFormat="1" x14ac:dyDescent="0.2"/>
    <row r="2825" s="506" customFormat="1" x14ac:dyDescent="0.2"/>
    <row r="2826" s="506" customFormat="1" x14ac:dyDescent="0.2"/>
    <row r="2827" s="506" customFormat="1" x14ac:dyDescent="0.2"/>
    <row r="2828" s="506" customFormat="1" x14ac:dyDescent="0.2"/>
    <row r="2829" s="506" customFormat="1" x14ac:dyDescent="0.2"/>
    <row r="2830" s="506" customFormat="1" x14ac:dyDescent="0.2"/>
    <row r="2831" s="506" customFormat="1" x14ac:dyDescent="0.2"/>
    <row r="2832" s="506" customFormat="1" x14ac:dyDescent="0.2"/>
    <row r="2833" s="506" customFormat="1" x14ac:dyDescent="0.2"/>
    <row r="2834" s="506" customFormat="1" x14ac:dyDescent="0.2"/>
    <row r="2835" s="506" customFormat="1" x14ac:dyDescent="0.2"/>
    <row r="2836" s="506" customFormat="1" x14ac:dyDescent="0.2"/>
    <row r="2837" s="506" customFormat="1" x14ac:dyDescent="0.2"/>
    <row r="2838" s="506" customFormat="1" x14ac:dyDescent="0.2"/>
    <row r="2839" s="506" customFormat="1" x14ac:dyDescent="0.2"/>
    <row r="2840" s="506" customFormat="1" x14ac:dyDescent="0.2"/>
    <row r="2841" s="506" customFormat="1" x14ac:dyDescent="0.2"/>
    <row r="2842" s="506" customFormat="1" x14ac:dyDescent="0.2"/>
    <row r="2843" s="506" customFormat="1" x14ac:dyDescent="0.2"/>
    <row r="2844" s="506" customFormat="1" x14ac:dyDescent="0.2"/>
    <row r="2845" s="506" customFormat="1" x14ac:dyDescent="0.2"/>
    <row r="2846" s="506" customFormat="1" x14ac:dyDescent="0.2"/>
    <row r="2847" s="506" customFormat="1" x14ac:dyDescent="0.2"/>
    <row r="2848" s="506" customFormat="1" x14ac:dyDescent="0.2"/>
    <row r="2849" s="506" customFormat="1" x14ac:dyDescent="0.2"/>
    <row r="2850" s="506" customFormat="1" x14ac:dyDescent="0.2"/>
    <row r="2851" s="506" customFormat="1" x14ac:dyDescent="0.2"/>
    <row r="2852" s="506" customFormat="1" x14ac:dyDescent="0.2"/>
    <row r="2853" s="506" customFormat="1" x14ac:dyDescent="0.2"/>
    <row r="2854" s="506" customFormat="1" x14ac:dyDescent="0.2"/>
    <row r="2855" s="506" customFormat="1" x14ac:dyDescent="0.2"/>
    <row r="2856" s="506" customFormat="1" x14ac:dyDescent="0.2"/>
    <row r="2857" s="506" customFormat="1" x14ac:dyDescent="0.2"/>
    <row r="2858" s="506" customFormat="1" x14ac:dyDescent="0.2"/>
    <row r="2859" s="506" customFormat="1" x14ac:dyDescent="0.2"/>
    <row r="2860" s="506" customFormat="1" x14ac:dyDescent="0.2"/>
    <row r="2861" s="506" customFormat="1" x14ac:dyDescent="0.2"/>
    <row r="2862" s="506" customFormat="1" x14ac:dyDescent="0.2"/>
    <row r="2863" s="506" customFormat="1" x14ac:dyDescent="0.2"/>
    <row r="2864" s="506" customFormat="1" x14ac:dyDescent="0.2"/>
    <row r="2865" s="506" customFormat="1" x14ac:dyDescent="0.2"/>
    <row r="2866" s="506" customFormat="1" x14ac:dyDescent="0.2"/>
    <row r="2867" s="506" customFormat="1" x14ac:dyDescent="0.2"/>
    <row r="2868" s="506" customFormat="1" x14ac:dyDescent="0.2"/>
    <row r="2869" s="506" customFormat="1" x14ac:dyDescent="0.2"/>
    <row r="2870" s="506" customFormat="1" x14ac:dyDescent="0.2"/>
    <row r="2871" s="506" customFormat="1" x14ac:dyDescent="0.2"/>
    <row r="2872" s="506" customFormat="1" x14ac:dyDescent="0.2"/>
    <row r="2873" s="506" customFormat="1" x14ac:dyDescent="0.2"/>
    <row r="2874" s="506" customFormat="1" x14ac:dyDescent="0.2"/>
    <row r="2875" s="506" customFormat="1" x14ac:dyDescent="0.2"/>
    <row r="2876" s="506" customFormat="1" x14ac:dyDescent="0.2"/>
    <row r="2877" s="506" customFormat="1" x14ac:dyDescent="0.2"/>
    <row r="2878" s="506" customFormat="1" x14ac:dyDescent="0.2"/>
    <row r="2879" s="506" customFormat="1" x14ac:dyDescent="0.2"/>
    <row r="2880" s="506" customFormat="1" x14ac:dyDescent="0.2"/>
    <row r="2881" s="506" customFormat="1" x14ac:dyDescent="0.2"/>
    <row r="2882" s="506" customFormat="1" x14ac:dyDescent="0.2"/>
    <row r="2883" s="506" customFormat="1" x14ac:dyDescent="0.2"/>
    <row r="2884" s="506" customFormat="1" x14ac:dyDescent="0.2"/>
    <row r="2885" s="506" customFormat="1" x14ac:dyDescent="0.2"/>
    <row r="2886" s="506" customFormat="1" x14ac:dyDescent="0.2"/>
    <row r="2887" s="506" customFormat="1" x14ac:dyDescent="0.2"/>
    <row r="2888" s="506" customFormat="1" x14ac:dyDescent="0.2"/>
    <row r="2889" s="506" customFormat="1" x14ac:dyDescent="0.2"/>
    <row r="2890" s="506" customFormat="1" x14ac:dyDescent="0.2"/>
    <row r="2891" s="506" customFormat="1" x14ac:dyDescent="0.2"/>
    <row r="2892" s="506" customFormat="1" x14ac:dyDescent="0.2"/>
    <row r="2893" s="506" customFormat="1" x14ac:dyDescent="0.2"/>
    <row r="2894" s="506" customFormat="1" x14ac:dyDescent="0.2"/>
    <row r="2895" s="506" customFormat="1" x14ac:dyDescent="0.2"/>
    <row r="2896" s="506" customFormat="1" x14ac:dyDescent="0.2"/>
    <row r="2897" s="506" customFormat="1" x14ac:dyDescent="0.2"/>
    <row r="2898" s="506" customFormat="1" x14ac:dyDescent="0.2"/>
    <row r="2899" s="506" customFormat="1" x14ac:dyDescent="0.2"/>
    <row r="2900" s="506" customFormat="1" x14ac:dyDescent="0.2"/>
    <row r="2901" s="506" customFormat="1" x14ac:dyDescent="0.2"/>
    <row r="2902" s="506" customFormat="1" x14ac:dyDescent="0.2"/>
    <row r="2903" s="506" customFormat="1" x14ac:dyDescent="0.2"/>
    <row r="2904" s="506" customFormat="1" x14ac:dyDescent="0.2"/>
    <row r="2905" s="506" customFormat="1" x14ac:dyDescent="0.2"/>
    <row r="2906" s="506" customFormat="1" x14ac:dyDescent="0.2"/>
    <row r="2907" s="506" customFormat="1" x14ac:dyDescent="0.2"/>
    <row r="2908" s="506" customFormat="1" x14ac:dyDescent="0.2"/>
    <row r="2909" s="506" customFormat="1" x14ac:dyDescent="0.2"/>
    <row r="2910" s="506" customFormat="1" x14ac:dyDescent="0.2"/>
    <row r="2911" s="506" customFormat="1" x14ac:dyDescent="0.2"/>
    <row r="2912" s="506" customFormat="1" x14ac:dyDescent="0.2"/>
    <row r="2913" s="506" customFormat="1" x14ac:dyDescent="0.2"/>
    <row r="2914" s="506" customFormat="1" x14ac:dyDescent="0.2"/>
    <row r="2915" s="506" customFormat="1" x14ac:dyDescent="0.2"/>
    <row r="2916" s="506" customFormat="1" x14ac:dyDescent="0.2"/>
    <row r="2917" s="506" customFormat="1" x14ac:dyDescent="0.2"/>
    <row r="2918" s="506" customFormat="1" x14ac:dyDescent="0.2"/>
    <row r="2919" s="506" customFormat="1" x14ac:dyDescent="0.2"/>
    <row r="2920" s="506" customFormat="1" x14ac:dyDescent="0.2"/>
    <row r="2921" s="506" customFormat="1" x14ac:dyDescent="0.2"/>
    <row r="2922" s="506" customFormat="1" x14ac:dyDescent="0.2"/>
    <row r="2923" s="506" customFormat="1" x14ac:dyDescent="0.2"/>
    <row r="2924" s="506" customFormat="1" x14ac:dyDescent="0.2"/>
    <row r="2925" s="506" customFormat="1" x14ac:dyDescent="0.2"/>
    <row r="2926" s="506" customFormat="1" x14ac:dyDescent="0.2"/>
    <row r="2927" s="506" customFormat="1" x14ac:dyDescent="0.2"/>
    <row r="2928" s="506" customFormat="1" x14ac:dyDescent="0.2"/>
    <row r="2929" s="506" customFormat="1" x14ac:dyDescent="0.2"/>
    <row r="2930" s="506" customFormat="1" x14ac:dyDescent="0.2"/>
    <row r="2931" s="506" customFormat="1" x14ac:dyDescent="0.2"/>
    <row r="2932" s="506" customFormat="1" x14ac:dyDescent="0.2"/>
    <row r="2933" s="506" customFormat="1" x14ac:dyDescent="0.2"/>
    <row r="2934" s="506" customFormat="1" x14ac:dyDescent="0.2"/>
    <row r="2935" s="506" customFormat="1" x14ac:dyDescent="0.2"/>
    <row r="2936" s="506" customFormat="1" x14ac:dyDescent="0.2"/>
    <row r="2937" s="506" customFormat="1" x14ac:dyDescent="0.2"/>
    <row r="2938" s="506" customFormat="1" x14ac:dyDescent="0.2"/>
    <row r="2939" s="506" customFormat="1" x14ac:dyDescent="0.2"/>
    <row r="2940" s="506" customFormat="1" x14ac:dyDescent="0.2"/>
    <row r="2941" s="506" customFormat="1" x14ac:dyDescent="0.2"/>
    <row r="2942" s="506" customFormat="1" x14ac:dyDescent="0.2"/>
    <row r="2943" s="506" customFormat="1" x14ac:dyDescent="0.2"/>
    <row r="2944" s="506" customFormat="1" x14ac:dyDescent="0.2"/>
    <row r="2945" s="506" customFormat="1" x14ac:dyDescent="0.2"/>
    <row r="2946" s="506" customFormat="1" x14ac:dyDescent="0.2"/>
    <row r="2947" s="506" customFormat="1" x14ac:dyDescent="0.2"/>
    <row r="2948" s="506" customFormat="1" x14ac:dyDescent="0.2"/>
    <row r="2949" s="506" customFormat="1" x14ac:dyDescent="0.2"/>
    <row r="2950" s="506" customFormat="1" x14ac:dyDescent="0.2"/>
    <row r="2951" s="506" customFormat="1" x14ac:dyDescent="0.2"/>
    <row r="2952" s="506" customFormat="1" x14ac:dyDescent="0.2"/>
    <row r="2953" s="506" customFormat="1" x14ac:dyDescent="0.2"/>
    <row r="2954" s="506" customFormat="1" x14ac:dyDescent="0.2"/>
    <row r="2955" s="506" customFormat="1" x14ac:dyDescent="0.2"/>
    <row r="2956" s="506" customFormat="1" x14ac:dyDescent="0.2"/>
    <row r="2957" s="506" customFormat="1" x14ac:dyDescent="0.2"/>
    <row r="2958" s="506" customFormat="1" x14ac:dyDescent="0.2"/>
    <row r="2959" s="506" customFormat="1" x14ac:dyDescent="0.2"/>
    <row r="2960" s="506" customFormat="1" x14ac:dyDescent="0.2"/>
    <row r="2961" s="506" customFormat="1" x14ac:dyDescent="0.2"/>
    <row r="2962" s="506" customFormat="1" x14ac:dyDescent="0.2"/>
    <row r="2963" s="506" customFormat="1" x14ac:dyDescent="0.2"/>
    <row r="2964" s="506" customFormat="1" x14ac:dyDescent="0.2"/>
    <row r="2965" s="506" customFormat="1" x14ac:dyDescent="0.2"/>
    <row r="2966" s="506" customFormat="1" x14ac:dyDescent="0.2"/>
    <row r="2967" s="506" customFormat="1" x14ac:dyDescent="0.2"/>
    <row r="2968" s="506" customFormat="1" x14ac:dyDescent="0.2"/>
    <row r="2969" s="506" customFormat="1" x14ac:dyDescent="0.2"/>
    <row r="2970" s="506" customFormat="1" x14ac:dyDescent="0.2"/>
    <row r="2971" s="506" customFormat="1" x14ac:dyDescent="0.2"/>
    <row r="2972" s="506" customFormat="1" x14ac:dyDescent="0.2"/>
    <row r="2973" s="506" customFormat="1" x14ac:dyDescent="0.2"/>
    <row r="2974" s="506" customFormat="1" x14ac:dyDescent="0.2"/>
    <row r="2975" s="506" customFormat="1" x14ac:dyDescent="0.2"/>
    <row r="2976" s="506" customFormat="1" x14ac:dyDescent="0.2"/>
    <row r="2977" s="506" customFormat="1" x14ac:dyDescent="0.2"/>
    <row r="2978" s="506" customFormat="1" x14ac:dyDescent="0.2"/>
    <row r="2979" s="506" customFormat="1" x14ac:dyDescent="0.2"/>
    <row r="2980" s="506" customFormat="1" x14ac:dyDescent="0.2"/>
    <row r="2981" s="506" customFormat="1" x14ac:dyDescent="0.2"/>
    <row r="2982" s="506" customFormat="1" x14ac:dyDescent="0.2"/>
    <row r="2983" s="506" customFormat="1" x14ac:dyDescent="0.2"/>
    <row r="2984" s="506" customFormat="1" x14ac:dyDescent="0.2"/>
    <row r="2985" s="506" customFormat="1" x14ac:dyDescent="0.2"/>
    <row r="2986" s="506" customFormat="1" x14ac:dyDescent="0.2"/>
    <row r="2987" s="506" customFormat="1" x14ac:dyDescent="0.2"/>
    <row r="2988" s="506" customFormat="1" x14ac:dyDescent="0.2"/>
    <row r="2989" s="506" customFormat="1" x14ac:dyDescent="0.2"/>
    <row r="2990" s="506" customFormat="1" x14ac:dyDescent="0.2"/>
    <row r="2991" s="506" customFormat="1" x14ac:dyDescent="0.2"/>
    <row r="2992" s="506" customFormat="1" x14ac:dyDescent="0.2"/>
    <row r="2993" s="506" customFormat="1" x14ac:dyDescent="0.2"/>
    <row r="2994" s="506" customFormat="1" x14ac:dyDescent="0.2"/>
    <row r="2995" s="506" customFormat="1" x14ac:dyDescent="0.2"/>
    <row r="2996" s="506" customFormat="1" x14ac:dyDescent="0.2"/>
    <row r="2997" s="506" customFormat="1" x14ac:dyDescent="0.2"/>
    <row r="2998" s="506" customFormat="1" x14ac:dyDescent="0.2"/>
    <row r="2999" s="506" customFormat="1" x14ac:dyDescent="0.2"/>
    <row r="3000" s="506" customFormat="1" x14ac:dyDescent="0.2"/>
    <row r="3001" s="506" customFormat="1" x14ac:dyDescent="0.2"/>
    <row r="3002" s="506" customFormat="1" x14ac:dyDescent="0.2"/>
    <row r="3003" s="506" customFormat="1" x14ac:dyDescent="0.2"/>
    <row r="3004" s="506" customFormat="1" x14ac:dyDescent="0.2"/>
    <row r="3005" s="506" customFormat="1" x14ac:dyDescent="0.2"/>
    <row r="3006" s="506" customFormat="1" x14ac:dyDescent="0.2"/>
    <row r="3007" s="506" customFormat="1" x14ac:dyDescent="0.2"/>
    <row r="3008" s="506" customFormat="1" x14ac:dyDescent="0.2"/>
    <row r="3009" s="506" customFormat="1" x14ac:dyDescent="0.2"/>
    <row r="3010" s="506" customFormat="1" x14ac:dyDescent="0.2"/>
    <row r="3011" s="506" customFormat="1" x14ac:dyDescent="0.2"/>
    <row r="3012" s="506" customFormat="1" x14ac:dyDescent="0.2"/>
    <row r="3013" s="506" customFormat="1" x14ac:dyDescent="0.2"/>
    <row r="3014" s="506" customFormat="1" x14ac:dyDescent="0.2"/>
    <row r="3015" s="506" customFormat="1" x14ac:dyDescent="0.2"/>
    <row r="3016" s="506" customFormat="1" x14ac:dyDescent="0.2"/>
    <row r="3017" s="506" customFormat="1" x14ac:dyDescent="0.2"/>
    <row r="3018" s="506" customFormat="1" x14ac:dyDescent="0.2"/>
    <row r="3019" s="506" customFormat="1" x14ac:dyDescent="0.2"/>
    <row r="3020" s="506" customFormat="1" x14ac:dyDescent="0.2"/>
    <row r="3021" s="506" customFormat="1" x14ac:dyDescent="0.2"/>
    <row r="3022" s="506" customFormat="1" x14ac:dyDescent="0.2"/>
    <row r="3023" s="506" customFormat="1" x14ac:dyDescent="0.2"/>
    <row r="3024" s="506" customFormat="1" x14ac:dyDescent="0.2"/>
    <row r="3025" s="506" customFormat="1" x14ac:dyDescent="0.2"/>
    <row r="3026" s="506" customFormat="1" x14ac:dyDescent="0.2"/>
    <row r="3027" s="506" customFormat="1" x14ac:dyDescent="0.2"/>
    <row r="3028" s="506" customFormat="1" x14ac:dyDescent="0.2"/>
    <row r="3029" s="506" customFormat="1" x14ac:dyDescent="0.2"/>
    <row r="3030" s="506" customFormat="1" x14ac:dyDescent="0.2"/>
    <row r="3031" s="506" customFormat="1" x14ac:dyDescent="0.2"/>
    <row r="3032" s="506" customFormat="1" x14ac:dyDescent="0.2"/>
    <row r="3033" s="506" customFormat="1" x14ac:dyDescent="0.2"/>
    <row r="3034" s="506" customFormat="1" x14ac:dyDescent="0.2"/>
    <row r="3035" s="506" customFormat="1" x14ac:dyDescent="0.2"/>
    <row r="3036" s="506" customFormat="1" x14ac:dyDescent="0.2"/>
    <row r="3037" s="506" customFormat="1" x14ac:dyDescent="0.2"/>
    <row r="3038" s="506" customFormat="1" x14ac:dyDescent="0.2"/>
    <row r="3039" s="506" customFormat="1" x14ac:dyDescent="0.2"/>
    <row r="3040" s="506" customFormat="1" x14ac:dyDescent="0.2"/>
    <row r="3041" s="506" customFormat="1" x14ac:dyDescent="0.2"/>
    <row r="3042" s="506" customFormat="1" x14ac:dyDescent="0.2"/>
    <row r="3043" s="506" customFormat="1" x14ac:dyDescent="0.2"/>
    <row r="3044" s="506" customFormat="1" x14ac:dyDescent="0.2"/>
    <row r="3045" s="506" customFormat="1" x14ac:dyDescent="0.2"/>
    <row r="3046" s="506" customFormat="1" x14ac:dyDescent="0.2"/>
    <row r="3047" s="506" customFormat="1" x14ac:dyDescent="0.2"/>
    <row r="3048" s="506" customFormat="1" x14ac:dyDescent="0.2"/>
    <row r="3049" s="506" customFormat="1" x14ac:dyDescent="0.2"/>
    <row r="3050" s="506" customFormat="1" x14ac:dyDescent="0.2"/>
    <row r="3051" s="506" customFormat="1" x14ac:dyDescent="0.2"/>
    <row r="3052" s="506" customFormat="1" x14ac:dyDescent="0.2"/>
    <row r="3053" s="506" customFormat="1" x14ac:dyDescent="0.2"/>
    <row r="3054" s="506" customFormat="1" x14ac:dyDescent="0.2"/>
    <row r="3055" s="506" customFormat="1" x14ac:dyDescent="0.2"/>
    <row r="3056" s="506" customFormat="1" x14ac:dyDescent="0.2"/>
    <row r="3057" s="506" customFormat="1" x14ac:dyDescent="0.2"/>
    <row r="3058" s="506" customFormat="1" x14ac:dyDescent="0.2"/>
    <row r="3059" s="506" customFormat="1" x14ac:dyDescent="0.2"/>
    <row r="3060" s="506" customFormat="1" x14ac:dyDescent="0.2"/>
    <row r="3061" s="506" customFormat="1" x14ac:dyDescent="0.2"/>
    <row r="3062" s="506" customFormat="1" x14ac:dyDescent="0.2"/>
    <row r="3063" s="506" customFormat="1" x14ac:dyDescent="0.2"/>
    <row r="3064" s="506" customFormat="1" x14ac:dyDescent="0.2"/>
    <row r="3065" s="506" customFormat="1" x14ac:dyDescent="0.2"/>
    <row r="3066" s="506" customFormat="1" x14ac:dyDescent="0.2"/>
    <row r="3067" s="506" customFormat="1" x14ac:dyDescent="0.2"/>
    <row r="3068" s="506" customFormat="1" x14ac:dyDescent="0.2"/>
    <row r="3069" s="506" customFormat="1" x14ac:dyDescent="0.2"/>
    <row r="3070" s="506" customFormat="1" x14ac:dyDescent="0.2"/>
    <row r="3071" s="506" customFormat="1" x14ac:dyDescent="0.2"/>
    <row r="3072" s="506" customFormat="1" x14ac:dyDescent="0.2"/>
    <row r="3073" s="506" customFormat="1" x14ac:dyDescent="0.2"/>
    <row r="3074" s="506" customFormat="1" x14ac:dyDescent="0.2"/>
    <row r="3075" s="506" customFormat="1" x14ac:dyDescent="0.2"/>
    <row r="3076" s="506" customFormat="1" x14ac:dyDescent="0.2"/>
    <row r="3077" s="506" customFormat="1" x14ac:dyDescent="0.2"/>
    <row r="3078" s="506" customFormat="1" x14ac:dyDescent="0.2"/>
    <row r="3079" s="506" customFormat="1" x14ac:dyDescent="0.2"/>
    <row r="3080" s="506" customFormat="1" x14ac:dyDescent="0.2"/>
    <row r="3081" s="506" customFormat="1" x14ac:dyDescent="0.2"/>
    <row r="3082" s="506" customFormat="1" x14ac:dyDescent="0.2"/>
    <row r="3083" s="506" customFormat="1" x14ac:dyDescent="0.2"/>
    <row r="3084" s="506" customFormat="1" x14ac:dyDescent="0.2"/>
    <row r="3085" s="506" customFormat="1" x14ac:dyDescent="0.2"/>
    <row r="3086" s="506" customFormat="1" x14ac:dyDescent="0.2"/>
    <row r="3087" s="506" customFormat="1" x14ac:dyDescent="0.2"/>
    <row r="3088" s="506" customFormat="1" x14ac:dyDescent="0.2"/>
    <row r="3089" s="506" customFormat="1" x14ac:dyDescent="0.2"/>
    <row r="3090" s="506" customFormat="1" x14ac:dyDescent="0.2"/>
    <row r="3091" s="506" customFormat="1" x14ac:dyDescent="0.2"/>
    <row r="3092" s="506" customFormat="1" x14ac:dyDescent="0.2"/>
    <row r="3093" s="506" customFormat="1" x14ac:dyDescent="0.2"/>
    <row r="3094" s="506" customFormat="1" x14ac:dyDescent="0.2"/>
    <row r="3095" s="506" customFormat="1" x14ac:dyDescent="0.2"/>
    <row r="3096" s="506" customFormat="1" x14ac:dyDescent="0.2"/>
    <row r="3097" s="506" customFormat="1" x14ac:dyDescent="0.2"/>
    <row r="3098" s="506" customFormat="1" x14ac:dyDescent="0.2"/>
    <row r="3099" s="506" customFormat="1" x14ac:dyDescent="0.2"/>
    <row r="3100" s="506" customFormat="1" x14ac:dyDescent="0.2"/>
    <row r="3101" s="506" customFormat="1" x14ac:dyDescent="0.2"/>
    <row r="3102" s="506" customFormat="1" x14ac:dyDescent="0.2"/>
    <row r="3103" s="506" customFormat="1" x14ac:dyDescent="0.2"/>
    <row r="3104" s="506" customFormat="1" x14ac:dyDescent="0.2"/>
    <row r="3105" s="506" customFormat="1" x14ac:dyDescent="0.2"/>
    <row r="3106" s="506" customFormat="1" x14ac:dyDescent="0.2"/>
    <row r="3107" s="506" customFormat="1" x14ac:dyDescent="0.2"/>
    <row r="3108" s="506" customFormat="1" x14ac:dyDescent="0.2"/>
    <row r="3109" s="506" customFormat="1" x14ac:dyDescent="0.2"/>
    <row r="3110" s="506" customFormat="1" x14ac:dyDescent="0.2"/>
    <row r="3111" s="506" customFormat="1" x14ac:dyDescent="0.2"/>
    <row r="3112" s="506" customFormat="1" x14ac:dyDescent="0.2"/>
    <row r="3113" s="506" customFormat="1" x14ac:dyDescent="0.2"/>
    <row r="3114" s="506" customFormat="1" x14ac:dyDescent="0.2"/>
    <row r="3115" s="506" customFormat="1" x14ac:dyDescent="0.2"/>
    <row r="3116" s="506" customFormat="1" x14ac:dyDescent="0.2"/>
    <row r="3117" s="506" customFormat="1" x14ac:dyDescent="0.2"/>
    <row r="3118" s="506" customFormat="1" x14ac:dyDescent="0.2"/>
    <row r="3119" s="506" customFormat="1" x14ac:dyDescent="0.2"/>
    <row r="3120" s="506" customFormat="1" x14ac:dyDescent="0.2"/>
    <row r="3121" s="506" customFormat="1" x14ac:dyDescent="0.2"/>
    <row r="3122" s="506" customFormat="1" x14ac:dyDescent="0.2"/>
    <row r="3123" s="506" customFormat="1" x14ac:dyDescent="0.2"/>
    <row r="3124" s="506" customFormat="1" x14ac:dyDescent="0.2"/>
    <row r="3125" s="506" customFormat="1" x14ac:dyDescent="0.2"/>
    <row r="3126" s="506" customFormat="1" x14ac:dyDescent="0.2"/>
    <row r="3127" s="506" customFormat="1" x14ac:dyDescent="0.2"/>
    <row r="3128" s="506" customFormat="1" x14ac:dyDescent="0.2"/>
    <row r="3129" s="506" customFormat="1" x14ac:dyDescent="0.2"/>
    <row r="3130" s="506" customFormat="1" x14ac:dyDescent="0.2"/>
    <row r="3131" s="506" customFormat="1" x14ac:dyDescent="0.2"/>
    <row r="3132" s="506" customFormat="1" x14ac:dyDescent="0.2"/>
    <row r="3133" s="506" customFormat="1" x14ac:dyDescent="0.2"/>
    <row r="3134" s="506" customFormat="1" x14ac:dyDescent="0.2"/>
    <row r="3135" s="506" customFormat="1" x14ac:dyDescent="0.2"/>
    <row r="3136" s="506" customFormat="1" x14ac:dyDescent="0.2"/>
    <row r="3137" s="506" customFormat="1" x14ac:dyDescent="0.2"/>
    <row r="3138" s="506" customFormat="1" x14ac:dyDescent="0.2"/>
    <row r="3139" s="506" customFormat="1" x14ac:dyDescent="0.2"/>
    <row r="3140" s="506" customFormat="1" x14ac:dyDescent="0.2"/>
    <row r="3141" s="506" customFormat="1" x14ac:dyDescent="0.2"/>
    <row r="3142" s="506" customFormat="1" x14ac:dyDescent="0.2"/>
    <row r="3143" s="506" customFormat="1" x14ac:dyDescent="0.2"/>
    <row r="3144" s="506" customFormat="1" x14ac:dyDescent="0.2"/>
    <row r="3145" s="506" customFormat="1" x14ac:dyDescent="0.2"/>
    <row r="3146" s="506" customFormat="1" x14ac:dyDescent="0.2"/>
    <row r="3147" s="506" customFormat="1" x14ac:dyDescent="0.2"/>
    <row r="3148" s="506" customFormat="1" x14ac:dyDescent="0.2"/>
    <row r="3149" s="506" customFormat="1" x14ac:dyDescent="0.2"/>
    <row r="3150" s="506" customFormat="1" x14ac:dyDescent="0.2"/>
    <row r="3151" s="506" customFormat="1" x14ac:dyDescent="0.2"/>
    <row r="3152" s="506" customFormat="1" x14ac:dyDescent="0.2"/>
    <row r="3153" s="506" customFormat="1" x14ac:dyDescent="0.2"/>
    <row r="3154" s="506" customFormat="1" x14ac:dyDescent="0.2"/>
    <row r="3155" s="506" customFormat="1" x14ac:dyDescent="0.2"/>
    <row r="3156" s="506" customFormat="1" x14ac:dyDescent="0.2"/>
    <row r="3157" s="506" customFormat="1" x14ac:dyDescent="0.2"/>
    <row r="3158" s="506" customFormat="1" x14ac:dyDescent="0.2"/>
    <row r="3159" s="506" customFormat="1" x14ac:dyDescent="0.2"/>
    <row r="3160" s="506" customFormat="1" x14ac:dyDescent="0.2"/>
    <row r="3161" s="506" customFormat="1" x14ac:dyDescent="0.2"/>
    <row r="3162" s="506" customFormat="1" x14ac:dyDescent="0.2"/>
    <row r="3163" s="506" customFormat="1" x14ac:dyDescent="0.2"/>
    <row r="3164" s="506" customFormat="1" x14ac:dyDescent="0.2"/>
    <row r="3165" s="506" customFormat="1" x14ac:dyDescent="0.2"/>
    <row r="3166" s="506" customFormat="1" x14ac:dyDescent="0.2"/>
    <row r="3167" s="506" customFormat="1" x14ac:dyDescent="0.2"/>
    <row r="3168" s="506" customFormat="1" x14ac:dyDescent="0.2"/>
    <row r="3169" s="506" customFormat="1" x14ac:dyDescent="0.2"/>
    <row r="3170" s="506" customFormat="1" x14ac:dyDescent="0.2"/>
    <row r="3171" s="506" customFormat="1" x14ac:dyDescent="0.2"/>
    <row r="3172" s="506" customFormat="1" x14ac:dyDescent="0.2"/>
    <row r="3173" s="506" customFormat="1" x14ac:dyDescent="0.2"/>
    <row r="3174" s="506" customFormat="1" x14ac:dyDescent="0.2"/>
    <row r="3175" s="506" customFormat="1" x14ac:dyDescent="0.2"/>
    <row r="3176" s="506" customFormat="1" x14ac:dyDescent="0.2"/>
    <row r="3177" s="506" customFormat="1" x14ac:dyDescent="0.2"/>
    <row r="3178" s="506" customFormat="1" x14ac:dyDescent="0.2"/>
    <row r="3179" s="506" customFormat="1" x14ac:dyDescent="0.2"/>
    <row r="3180" s="506" customFormat="1" x14ac:dyDescent="0.2"/>
    <row r="3181" s="506" customFormat="1" x14ac:dyDescent="0.2"/>
    <row r="3182" s="506" customFormat="1" x14ac:dyDescent="0.2"/>
    <row r="3183" s="506" customFormat="1" x14ac:dyDescent="0.2"/>
    <row r="3184" s="506" customFormat="1" x14ac:dyDescent="0.2"/>
    <row r="3185" s="506" customFormat="1" x14ac:dyDescent="0.2"/>
    <row r="3186" s="506" customFormat="1" x14ac:dyDescent="0.2"/>
    <row r="3187" s="506" customFormat="1" x14ac:dyDescent="0.2"/>
    <row r="3188" s="506" customFormat="1" x14ac:dyDescent="0.2"/>
    <row r="3189" s="506" customFormat="1" x14ac:dyDescent="0.2"/>
    <row r="3190" s="506" customFormat="1" x14ac:dyDescent="0.2"/>
    <row r="3191" s="506" customFormat="1" x14ac:dyDescent="0.2"/>
    <row r="3192" s="506" customFormat="1" x14ac:dyDescent="0.2"/>
    <row r="3193" s="506" customFormat="1" x14ac:dyDescent="0.2"/>
    <row r="3194" s="506" customFormat="1" x14ac:dyDescent="0.2"/>
    <row r="3195" s="506" customFormat="1" x14ac:dyDescent="0.2"/>
    <row r="3196" s="506" customFormat="1" x14ac:dyDescent="0.2"/>
    <row r="3197" s="506" customFormat="1" x14ac:dyDescent="0.2"/>
    <row r="3198" s="506" customFormat="1" x14ac:dyDescent="0.2"/>
    <row r="3199" s="506" customFormat="1" x14ac:dyDescent="0.2"/>
    <row r="3200" s="506" customFormat="1" x14ac:dyDescent="0.2"/>
    <row r="3201" s="506" customFormat="1" x14ac:dyDescent="0.2"/>
    <row r="3202" s="506" customFormat="1" x14ac:dyDescent="0.2"/>
    <row r="3203" s="506" customFormat="1" x14ac:dyDescent="0.2"/>
    <row r="3204" s="506" customFormat="1" x14ac:dyDescent="0.2"/>
    <row r="3205" s="506" customFormat="1" x14ac:dyDescent="0.2"/>
    <row r="3206" s="506" customFormat="1" x14ac:dyDescent="0.2"/>
    <row r="3207" s="506" customFormat="1" x14ac:dyDescent="0.2"/>
    <row r="3208" s="506" customFormat="1" x14ac:dyDescent="0.2"/>
    <row r="3209" s="506" customFormat="1" x14ac:dyDescent="0.2"/>
    <row r="3210" s="506" customFormat="1" x14ac:dyDescent="0.2"/>
    <row r="3211" s="506" customFormat="1" x14ac:dyDescent="0.2"/>
    <row r="3212" s="506" customFormat="1" x14ac:dyDescent="0.2"/>
    <row r="3213" s="506" customFormat="1" x14ac:dyDescent="0.2"/>
    <row r="3214" s="506" customFormat="1" x14ac:dyDescent="0.2"/>
    <row r="3215" s="506" customFormat="1" x14ac:dyDescent="0.2"/>
    <row r="3216" s="506" customFormat="1" x14ac:dyDescent="0.2"/>
    <row r="3217" s="506" customFormat="1" x14ac:dyDescent="0.2"/>
    <row r="3218" s="506" customFormat="1" x14ac:dyDescent="0.2"/>
    <row r="3219" s="506" customFormat="1" x14ac:dyDescent="0.2"/>
    <row r="3220" s="506" customFormat="1" x14ac:dyDescent="0.2"/>
    <row r="3221" s="506" customFormat="1" x14ac:dyDescent="0.2"/>
    <row r="3222" s="506" customFormat="1" x14ac:dyDescent="0.2"/>
    <row r="3223" s="506" customFormat="1" x14ac:dyDescent="0.2"/>
    <row r="3224" s="506" customFormat="1" x14ac:dyDescent="0.2"/>
    <row r="3225" s="506" customFormat="1" x14ac:dyDescent="0.2"/>
    <row r="3226" s="506" customFormat="1" x14ac:dyDescent="0.2"/>
    <row r="3227" s="506" customFormat="1" x14ac:dyDescent="0.2"/>
    <row r="3228" s="506" customFormat="1" x14ac:dyDescent="0.2"/>
    <row r="3229" s="506" customFormat="1" x14ac:dyDescent="0.2"/>
    <row r="3230" s="506" customFormat="1" x14ac:dyDescent="0.2"/>
    <row r="3231" s="506" customFormat="1" x14ac:dyDescent="0.2"/>
    <row r="3232" s="506" customFormat="1" x14ac:dyDescent="0.2"/>
    <row r="3233" s="506" customFormat="1" x14ac:dyDescent="0.2"/>
    <row r="3234" s="506" customFormat="1" x14ac:dyDescent="0.2"/>
    <row r="3235" s="506" customFormat="1" x14ac:dyDescent="0.2"/>
    <row r="3236" s="506" customFormat="1" x14ac:dyDescent="0.2"/>
    <row r="3237" s="506" customFormat="1" x14ac:dyDescent="0.2"/>
    <row r="3238" s="506" customFormat="1" x14ac:dyDescent="0.2"/>
    <row r="3239" s="506" customFormat="1" x14ac:dyDescent="0.2"/>
    <row r="3240" s="506" customFormat="1" x14ac:dyDescent="0.2"/>
    <row r="3241" s="506" customFormat="1" x14ac:dyDescent="0.2"/>
    <row r="3242" s="506" customFormat="1" x14ac:dyDescent="0.2"/>
    <row r="3243" s="506" customFormat="1" x14ac:dyDescent="0.2"/>
    <row r="3244" s="506" customFormat="1" x14ac:dyDescent="0.2"/>
    <row r="3245" s="506" customFormat="1" x14ac:dyDescent="0.2"/>
    <row r="3246" s="506" customFormat="1" x14ac:dyDescent="0.2"/>
    <row r="3247" s="506" customFormat="1" x14ac:dyDescent="0.2"/>
    <row r="3248" s="506" customFormat="1" x14ac:dyDescent="0.2"/>
    <row r="3249" s="506" customFormat="1" x14ac:dyDescent="0.2"/>
    <row r="3250" s="506" customFormat="1" x14ac:dyDescent="0.2"/>
    <row r="3251" s="506" customFormat="1" x14ac:dyDescent="0.2"/>
    <row r="3252" s="506" customFormat="1" x14ac:dyDescent="0.2"/>
    <row r="3253" s="506" customFormat="1" x14ac:dyDescent="0.2"/>
    <row r="3254" s="506" customFormat="1" x14ac:dyDescent="0.2"/>
    <row r="3255" s="506" customFormat="1" x14ac:dyDescent="0.2"/>
    <row r="3256" s="506" customFormat="1" x14ac:dyDescent="0.2"/>
    <row r="3257" s="506" customFormat="1" x14ac:dyDescent="0.2"/>
    <row r="3258" s="506" customFormat="1" x14ac:dyDescent="0.2"/>
    <row r="3259" s="506" customFormat="1" x14ac:dyDescent="0.2"/>
    <row r="3260" s="506" customFormat="1" x14ac:dyDescent="0.2"/>
    <row r="3261" s="506" customFormat="1" x14ac:dyDescent="0.2"/>
    <row r="3262" s="506" customFormat="1" x14ac:dyDescent="0.2"/>
    <row r="3263" s="506" customFormat="1" x14ac:dyDescent="0.2"/>
    <row r="3264" s="506" customFormat="1" x14ac:dyDescent="0.2"/>
    <row r="3265" s="506" customFormat="1" x14ac:dyDescent="0.2"/>
    <row r="3266" s="506" customFormat="1" x14ac:dyDescent="0.2"/>
    <row r="3267" s="506" customFormat="1" x14ac:dyDescent="0.2"/>
    <row r="3268" s="506" customFormat="1" x14ac:dyDescent="0.2"/>
    <row r="3269" s="506" customFormat="1" x14ac:dyDescent="0.2"/>
    <row r="3270" s="506" customFormat="1" x14ac:dyDescent="0.2"/>
    <row r="3271" s="506" customFormat="1" x14ac:dyDescent="0.2"/>
    <row r="3272" s="506" customFormat="1" x14ac:dyDescent="0.2"/>
    <row r="3273" s="506" customFormat="1" x14ac:dyDescent="0.2"/>
    <row r="3274" s="506" customFormat="1" x14ac:dyDescent="0.2"/>
    <row r="3275" s="506" customFormat="1" x14ac:dyDescent="0.2"/>
    <row r="3276" s="506" customFormat="1" x14ac:dyDescent="0.2"/>
    <row r="3277" s="506" customFormat="1" x14ac:dyDescent="0.2"/>
    <row r="3278" s="506" customFormat="1" x14ac:dyDescent="0.2"/>
    <row r="3279" s="506" customFormat="1" x14ac:dyDescent="0.2"/>
    <row r="3280" s="506" customFormat="1" x14ac:dyDescent="0.2"/>
    <row r="3281" s="506" customFormat="1" x14ac:dyDescent="0.2"/>
    <row r="3282" s="506" customFormat="1" x14ac:dyDescent="0.2"/>
    <row r="3283" s="506" customFormat="1" x14ac:dyDescent="0.2"/>
    <row r="3284" s="506" customFormat="1" x14ac:dyDescent="0.2"/>
    <row r="3285" s="506" customFormat="1" x14ac:dyDescent="0.2"/>
    <row r="3286" s="506" customFormat="1" x14ac:dyDescent="0.2"/>
    <row r="3287" s="506" customFormat="1" x14ac:dyDescent="0.2"/>
    <row r="3288" s="506" customFormat="1" x14ac:dyDescent="0.2"/>
    <row r="3289" s="506" customFormat="1" x14ac:dyDescent="0.2"/>
    <row r="3290" s="506" customFormat="1" x14ac:dyDescent="0.2"/>
    <row r="3291" s="506" customFormat="1" x14ac:dyDescent="0.2"/>
    <row r="3292" s="506" customFormat="1" x14ac:dyDescent="0.2"/>
    <row r="3293" s="506" customFormat="1" x14ac:dyDescent="0.2"/>
    <row r="3294" s="506" customFormat="1" x14ac:dyDescent="0.2"/>
    <row r="3295" s="506" customFormat="1" x14ac:dyDescent="0.2"/>
    <row r="3296" s="506" customFormat="1" x14ac:dyDescent="0.2"/>
    <row r="3297" s="506" customFormat="1" x14ac:dyDescent="0.2"/>
    <row r="3298" s="506" customFormat="1" x14ac:dyDescent="0.2"/>
    <row r="3299" s="506" customFormat="1" x14ac:dyDescent="0.2"/>
    <row r="3300" s="506" customFormat="1" x14ac:dyDescent="0.2"/>
    <row r="3301" s="506" customFormat="1" x14ac:dyDescent="0.2"/>
    <row r="3302" s="506" customFormat="1" x14ac:dyDescent="0.2"/>
    <row r="3303" s="506" customFormat="1" x14ac:dyDescent="0.2"/>
    <row r="3304" s="506" customFormat="1" x14ac:dyDescent="0.2"/>
    <row r="3305" s="506" customFormat="1" x14ac:dyDescent="0.2"/>
    <row r="3306" s="506" customFormat="1" x14ac:dyDescent="0.2"/>
    <row r="3307" s="506" customFormat="1" x14ac:dyDescent="0.2"/>
    <row r="3308" s="506" customFormat="1" x14ac:dyDescent="0.2"/>
    <row r="3309" s="506" customFormat="1" x14ac:dyDescent="0.2"/>
    <row r="3310" s="506" customFormat="1" x14ac:dyDescent="0.2"/>
    <row r="3311" s="506" customFormat="1" x14ac:dyDescent="0.2"/>
    <row r="3312" s="506" customFormat="1" x14ac:dyDescent="0.2"/>
    <row r="3313" s="506" customFormat="1" x14ac:dyDescent="0.2"/>
    <row r="3314" s="506" customFormat="1" x14ac:dyDescent="0.2"/>
    <row r="3315" s="506" customFormat="1" x14ac:dyDescent="0.2"/>
    <row r="3316" s="506" customFormat="1" x14ac:dyDescent="0.2"/>
    <row r="3317" s="506" customFormat="1" x14ac:dyDescent="0.2"/>
    <row r="3318" s="506" customFormat="1" x14ac:dyDescent="0.2"/>
    <row r="3319" s="506" customFormat="1" x14ac:dyDescent="0.2"/>
    <row r="3320" s="506" customFormat="1" x14ac:dyDescent="0.2"/>
    <row r="3321" s="506" customFormat="1" x14ac:dyDescent="0.2"/>
    <row r="3322" s="506" customFormat="1" x14ac:dyDescent="0.2"/>
    <row r="3323" s="506" customFormat="1" x14ac:dyDescent="0.2"/>
    <row r="3324" s="506" customFormat="1" x14ac:dyDescent="0.2"/>
    <row r="3325" s="506" customFormat="1" x14ac:dyDescent="0.2"/>
    <row r="3326" s="506" customFormat="1" x14ac:dyDescent="0.2"/>
    <row r="3327" s="506" customFormat="1" x14ac:dyDescent="0.2"/>
    <row r="3328" s="506" customFormat="1" x14ac:dyDescent="0.2"/>
    <row r="3329" s="506" customFormat="1" x14ac:dyDescent="0.2"/>
    <row r="3330" s="506" customFormat="1" x14ac:dyDescent="0.2"/>
    <row r="3331" s="506" customFormat="1" x14ac:dyDescent="0.2"/>
    <row r="3332" s="506" customFormat="1" x14ac:dyDescent="0.2"/>
    <row r="3333" s="506" customFormat="1" x14ac:dyDescent="0.2"/>
    <row r="3334" s="506" customFormat="1" x14ac:dyDescent="0.2"/>
    <row r="3335" s="506" customFormat="1" x14ac:dyDescent="0.2"/>
    <row r="3336" s="506" customFormat="1" x14ac:dyDescent="0.2"/>
    <row r="3337" s="506" customFormat="1" x14ac:dyDescent="0.2"/>
    <row r="3338" s="506" customFormat="1" x14ac:dyDescent="0.2"/>
    <row r="3339" s="506" customFormat="1" x14ac:dyDescent="0.2"/>
    <row r="3340" s="506" customFormat="1" x14ac:dyDescent="0.2"/>
    <row r="3341" s="506" customFormat="1" x14ac:dyDescent="0.2"/>
    <row r="3342" s="506" customFormat="1" x14ac:dyDescent="0.2"/>
    <row r="3343" s="506" customFormat="1" x14ac:dyDescent="0.2"/>
    <row r="3344" s="506" customFormat="1" x14ac:dyDescent="0.2"/>
    <row r="3345" s="506" customFormat="1" x14ac:dyDescent="0.2"/>
    <row r="3346" s="506" customFormat="1" x14ac:dyDescent="0.2"/>
    <row r="3347" s="506" customFormat="1" x14ac:dyDescent="0.2"/>
    <row r="3348" s="506" customFormat="1" x14ac:dyDescent="0.2"/>
    <row r="3349" s="506" customFormat="1" x14ac:dyDescent="0.2"/>
    <row r="3350" s="506" customFormat="1" x14ac:dyDescent="0.2"/>
    <row r="3351" s="506" customFormat="1" x14ac:dyDescent="0.2"/>
    <row r="3352" s="506" customFormat="1" x14ac:dyDescent="0.2"/>
    <row r="3353" s="506" customFormat="1" x14ac:dyDescent="0.2"/>
    <row r="3354" s="506" customFormat="1" x14ac:dyDescent="0.2"/>
    <row r="3355" s="506" customFormat="1" x14ac:dyDescent="0.2"/>
    <row r="3356" s="506" customFormat="1" x14ac:dyDescent="0.2"/>
    <row r="3357" s="506" customFormat="1" x14ac:dyDescent="0.2"/>
    <row r="3358" s="506" customFormat="1" x14ac:dyDescent="0.2"/>
    <row r="3359" s="506" customFormat="1" x14ac:dyDescent="0.2"/>
    <row r="3360" s="506" customFormat="1" x14ac:dyDescent="0.2"/>
    <row r="3361" s="506" customFormat="1" x14ac:dyDescent="0.2"/>
    <row r="3362" s="506" customFormat="1" x14ac:dyDescent="0.2"/>
    <row r="3363" s="506" customFormat="1" x14ac:dyDescent="0.2"/>
    <row r="3364" s="506" customFormat="1" x14ac:dyDescent="0.2"/>
    <row r="3365" s="506" customFormat="1" x14ac:dyDescent="0.2"/>
    <row r="3366" s="506" customFormat="1" x14ac:dyDescent="0.2"/>
    <row r="3367" s="506" customFormat="1" x14ac:dyDescent="0.2"/>
    <row r="3368" s="506" customFormat="1" x14ac:dyDescent="0.2"/>
    <row r="3369" s="506" customFormat="1" x14ac:dyDescent="0.2"/>
    <row r="3370" s="506" customFormat="1" x14ac:dyDescent="0.2"/>
    <row r="3371" s="506" customFormat="1" x14ac:dyDescent="0.2"/>
    <row r="3372" s="506" customFormat="1" x14ac:dyDescent="0.2"/>
    <row r="3373" s="506" customFormat="1" x14ac:dyDescent="0.2"/>
    <row r="3374" s="506" customFormat="1" x14ac:dyDescent="0.2"/>
    <row r="3375" s="506" customFormat="1" x14ac:dyDescent="0.2"/>
    <row r="3376" s="506" customFormat="1" x14ac:dyDescent="0.2"/>
    <row r="3377" s="506" customFormat="1" x14ac:dyDescent="0.2"/>
    <row r="3378" s="506" customFormat="1" x14ac:dyDescent="0.2"/>
    <row r="3379" s="506" customFormat="1" x14ac:dyDescent="0.2"/>
    <row r="3380" s="506" customFormat="1" x14ac:dyDescent="0.2"/>
    <row r="3381" s="506" customFormat="1" x14ac:dyDescent="0.2"/>
    <row r="3382" s="506" customFormat="1" x14ac:dyDescent="0.2"/>
    <row r="3383" s="506" customFormat="1" x14ac:dyDescent="0.2"/>
    <row r="3384" s="506" customFormat="1" x14ac:dyDescent="0.2"/>
    <row r="3385" s="506" customFormat="1" x14ac:dyDescent="0.2"/>
    <row r="3386" s="506" customFormat="1" x14ac:dyDescent="0.2"/>
    <row r="3387" s="506" customFormat="1" x14ac:dyDescent="0.2"/>
    <row r="3388" s="506" customFormat="1" x14ac:dyDescent="0.2"/>
    <row r="3389" s="506" customFormat="1" x14ac:dyDescent="0.2"/>
    <row r="3390" s="506" customFormat="1" x14ac:dyDescent="0.2"/>
    <row r="3391" s="506" customFormat="1" x14ac:dyDescent="0.2"/>
    <row r="3392" s="506" customFormat="1" x14ac:dyDescent="0.2"/>
    <row r="3393" s="506" customFormat="1" x14ac:dyDescent="0.2"/>
    <row r="3394" s="506" customFormat="1" x14ac:dyDescent="0.2"/>
    <row r="3395" s="506" customFormat="1" x14ac:dyDescent="0.2"/>
    <row r="3396" s="506" customFormat="1" x14ac:dyDescent="0.2"/>
    <row r="3397" s="506" customFormat="1" x14ac:dyDescent="0.2"/>
    <row r="3398" s="506" customFormat="1" x14ac:dyDescent="0.2"/>
    <row r="3399" s="506" customFormat="1" x14ac:dyDescent="0.2"/>
    <row r="3400" s="506" customFormat="1" x14ac:dyDescent="0.2"/>
    <row r="3401" s="506" customFormat="1" x14ac:dyDescent="0.2"/>
    <row r="3402" s="506" customFormat="1" x14ac:dyDescent="0.2"/>
    <row r="3403" s="506" customFormat="1" x14ac:dyDescent="0.2"/>
    <row r="3404" s="506" customFormat="1" x14ac:dyDescent="0.2"/>
    <row r="3405" s="506" customFormat="1" x14ac:dyDescent="0.2"/>
    <row r="3406" s="506" customFormat="1" x14ac:dyDescent="0.2"/>
    <row r="3407" s="506" customFormat="1" x14ac:dyDescent="0.2"/>
    <row r="3408" s="506" customFormat="1" x14ac:dyDescent="0.2"/>
    <row r="3409" s="506" customFormat="1" x14ac:dyDescent="0.2"/>
    <row r="3410" s="506" customFormat="1" x14ac:dyDescent="0.2"/>
    <row r="3411" s="506" customFormat="1" x14ac:dyDescent="0.2"/>
    <row r="3412" s="506" customFormat="1" x14ac:dyDescent="0.2"/>
    <row r="3413" s="506" customFormat="1" x14ac:dyDescent="0.2"/>
    <row r="3414" s="506" customFormat="1" x14ac:dyDescent="0.2"/>
    <row r="3415" s="506" customFormat="1" x14ac:dyDescent="0.2"/>
    <row r="3416" s="506" customFormat="1" x14ac:dyDescent="0.2"/>
    <row r="3417" s="506" customFormat="1" x14ac:dyDescent="0.2"/>
    <row r="3418" s="506" customFormat="1" x14ac:dyDescent="0.2"/>
    <row r="3419" s="506" customFormat="1" x14ac:dyDescent="0.2"/>
    <row r="3420" s="506" customFormat="1" x14ac:dyDescent="0.2"/>
    <row r="3421" s="506" customFormat="1" x14ac:dyDescent="0.2"/>
    <row r="3422" s="506" customFormat="1" x14ac:dyDescent="0.2"/>
    <row r="3423" s="506" customFormat="1" x14ac:dyDescent="0.2"/>
    <row r="3424" s="506" customFormat="1" x14ac:dyDescent="0.2"/>
    <row r="3425" s="506" customFormat="1" x14ac:dyDescent="0.2"/>
    <row r="3426" s="506" customFormat="1" x14ac:dyDescent="0.2"/>
    <row r="3427" s="506" customFormat="1" x14ac:dyDescent="0.2"/>
    <row r="3428" s="506" customFormat="1" x14ac:dyDescent="0.2"/>
    <row r="3429" s="506" customFormat="1" x14ac:dyDescent="0.2"/>
    <row r="3430" s="506" customFormat="1" x14ac:dyDescent="0.2"/>
    <row r="3431" s="506" customFormat="1" x14ac:dyDescent="0.2"/>
    <row r="3432" s="506" customFormat="1" x14ac:dyDescent="0.2"/>
    <row r="3433" s="506" customFormat="1" x14ac:dyDescent="0.2"/>
    <row r="3434" s="506" customFormat="1" x14ac:dyDescent="0.2"/>
    <row r="3435" s="506" customFormat="1" x14ac:dyDescent="0.2"/>
    <row r="3436" s="506" customFormat="1" x14ac:dyDescent="0.2"/>
    <row r="3437" s="506" customFormat="1" x14ac:dyDescent="0.2"/>
    <row r="3438" s="506" customFormat="1" x14ac:dyDescent="0.2"/>
    <row r="3439" s="506" customFormat="1" x14ac:dyDescent="0.2"/>
    <row r="3440" s="506" customFormat="1" x14ac:dyDescent="0.2"/>
    <row r="3441" s="506" customFormat="1" x14ac:dyDescent="0.2"/>
    <row r="3442" s="506" customFormat="1" x14ac:dyDescent="0.2"/>
    <row r="3443" s="506" customFormat="1" x14ac:dyDescent="0.2"/>
    <row r="3444" s="506" customFormat="1" x14ac:dyDescent="0.2"/>
    <row r="3445" s="506" customFormat="1" x14ac:dyDescent="0.2"/>
    <row r="3446" s="506" customFormat="1" x14ac:dyDescent="0.2"/>
    <row r="3447" s="506" customFormat="1" x14ac:dyDescent="0.2"/>
    <row r="3448" s="506" customFormat="1" x14ac:dyDescent="0.2"/>
    <row r="3449" s="506" customFormat="1" x14ac:dyDescent="0.2"/>
    <row r="3450" s="506" customFormat="1" x14ac:dyDescent="0.2"/>
    <row r="3451" s="506" customFormat="1" x14ac:dyDescent="0.2"/>
    <row r="3452" s="506" customFormat="1" x14ac:dyDescent="0.2"/>
    <row r="3453" s="506" customFormat="1" x14ac:dyDescent="0.2"/>
    <row r="3454" s="506" customFormat="1" x14ac:dyDescent="0.2"/>
    <row r="3455" s="506" customFormat="1" x14ac:dyDescent="0.2"/>
    <row r="3456" s="506" customFormat="1" x14ac:dyDescent="0.2"/>
    <row r="3457" s="506" customFormat="1" x14ac:dyDescent="0.2"/>
    <row r="3458" s="506" customFormat="1" x14ac:dyDescent="0.2"/>
    <row r="3459" s="506" customFormat="1" x14ac:dyDescent="0.2"/>
    <row r="3460" s="506" customFormat="1" x14ac:dyDescent="0.2"/>
    <row r="3461" s="506" customFormat="1" x14ac:dyDescent="0.2"/>
    <row r="3462" s="506" customFormat="1" x14ac:dyDescent="0.2"/>
    <row r="3463" s="506" customFormat="1" x14ac:dyDescent="0.2"/>
    <row r="3464" s="506" customFormat="1" x14ac:dyDescent="0.2"/>
    <row r="3465" s="506" customFormat="1" x14ac:dyDescent="0.2"/>
    <row r="3466" s="506" customFormat="1" x14ac:dyDescent="0.2"/>
    <row r="3467" s="506" customFormat="1" x14ac:dyDescent="0.2"/>
    <row r="3468" s="506" customFormat="1" x14ac:dyDescent="0.2"/>
    <row r="3469" s="506" customFormat="1" x14ac:dyDescent="0.2"/>
    <row r="3470" s="506" customFormat="1" x14ac:dyDescent="0.2"/>
    <row r="3471" s="506" customFormat="1" x14ac:dyDescent="0.2"/>
    <row r="3472" s="506" customFormat="1" x14ac:dyDescent="0.2"/>
    <row r="3473" s="506" customFormat="1" x14ac:dyDescent="0.2"/>
    <row r="3474" s="506" customFormat="1" x14ac:dyDescent="0.2"/>
    <row r="3475" s="506" customFormat="1" x14ac:dyDescent="0.2"/>
    <row r="3476" s="506" customFormat="1" x14ac:dyDescent="0.2"/>
    <row r="3477" s="506" customFormat="1" x14ac:dyDescent="0.2"/>
    <row r="3478" s="506" customFormat="1" x14ac:dyDescent="0.2"/>
    <row r="3479" s="506" customFormat="1" x14ac:dyDescent="0.2"/>
    <row r="3480" s="506" customFormat="1" x14ac:dyDescent="0.2"/>
    <row r="3481" s="506" customFormat="1" x14ac:dyDescent="0.2"/>
    <row r="3482" s="506" customFormat="1" x14ac:dyDescent="0.2"/>
    <row r="3483" s="506" customFormat="1" x14ac:dyDescent="0.2"/>
    <row r="3484" s="506" customFormat="1" x14ac:dyDescent="0.2"/>
    <row r="3485" s="506" customFormat="1" x14ac:dyDescent="0.2"/>
    <row r="3486" s="506" customFormat="1" x14ac:dyDescent="0.2"/>
    <row r="3487" s="506" customFormat="1" x14ac:dyDescent="0.2"/>
    <row r="3488" s="506" customFormat="1" x14ac:dyDescent="0.2"/>
    <row r="3489" s="506" customFormat="1" x14ac:dyDescent="0.2"/>
    <row r="3490" s="506" customFormat="1" x14ac:dyDescent="0.2"/>
    <row r="3491" s="506" customFormat="1" x14ac:dyDescent="0.2"/>
    <row r="3492" s="506" customFormat="1" x14ac:dyDescent="0.2"/>
    <row r="3493" s="506" customFormat="1" x14ac:dyDescent="0.2"/>
    <row r="3494" s="506" customFormat="1" x14ac:dyDescent="0.2"/>
    <row r="3495" s="506" customFormat="1" x14ac:dyDescent="0.2"/>
    <row r="3496" s="506" customFormat="1" x14ac:dyDescent="0.2"/>
    <row r="3497" s="506" customFormat="1" x14ac:dyDescent="0.2"/>
    <row r="3498" s="506" customFormat="1" x14ac:dyDescent="0.2"/>
    <row r="3499" s="506" customFormat="1" x14ac:dyDescent="0.2"/>
    <row r="3500" s="506" customFormat="1" x14ac:dyDescent="0.2"/>
    <row r="3501" s="506" customFormat="1" x14ac:dyDescent="0.2"/>
    <row r="3502" s="506" customFormat="1" x14ac:dyDescent="0.2"/>
    <row r="3503" s="506" customFormat="1" x14ac:dyDescent="0.2"/>
    <row r="3504" s="506" customFormat="1" x14ac:dyDescent="0.2"/>
    <row r="3505" s="506" customFormat="1" x14ac:dyDescent="0.2"/>
    <row r="3506" s="506" customFormat="1" x14ac:dyDescent="0.2"/>
    <row r="3507" s="506" customFormat="1" x14ac:dyDescent="0.2"/>
    <row r="3508" s="506" customFormat="1" x14ac:dyDescent="0.2"/>
    <row r="3509" s="506" customFormat="1" x14ac:dyDescent="0.2"/>
    <row r="3510" s="506" customFormat="1" x14ac:dyDescent="0.2"/>
    <row r="3511" s="506" customFormat="1" x14ac:dyDescent="0.2"/>
    <row r="3512" s="506" customFormat="1" x14ac:dyDescent="0.2"/>
    <row r="3513" s="506" customFormat="1" x14ac:dyDescent="0.2"/>
    <row r="3514" s="506" customFormat="1" x14ac:dyDescent="0.2"/>
    <row r="3515" s="506" customFormat="1" x14ac:dyDescent="0.2"/>
    <row r="3516" s="506" customFormat="1" x14ac:dyDescent="0.2"/>
    <row r="3517" s="506" customFormat="1" x14ac:dyDescent="0.2"/>
    <row r="3518" s="506" customFormat="1" x14ac:dyDescent="0.2"/>
    <row r="3519" s="506" customFormat="1" x14ac:dyDescent="0.2"/>
    <row r="3520" s="506" customFormat="1" x14ac:dyDescent="0.2"/>
    <row r="3521" s="506" customFormat="1" x14ac:dyDescent="0.2"/>
    <row r="3522" s="506" customFormat="1" x14ac:dyDescent="0.2"/>
    <row r="3523" s="506" customFormat="1" x14ac:dyDescent="0.2"/>
    <row r="3524" s="506" customFormat="1" x14ac:dyDescent="0.2"/>
    <row r="3525" s="506" customFormat="1" x14ac:dyDescent="0.2"/>
    <row r="3526" s="506" customFormat="1" x14ac:dyDescent="0.2"/>
    <row r="3527" s="506" customFormat="1" x14ac:dyDescent="0.2"/>
    <row r="3528" s="506" customFormat="1" x14ac:dyDescent="0.2"/>
    <row r="3529" s="506" customFormat="1" x14ac:dyDescent="0.2"/>
    <row r="3530" s="506" customFormat="1" x14ac:dyDescent="0.2"/>
    <row r="3531" s="506" customFormat="1" x14ac:dyDescent="0.2"/>
    <row r="3532" s="506" customFormat="1" x14ac:dyDescent="0.2"/>
    <row r="3533" s="506" customFormat="1" x14ac:dyDescent="0.2"/>
    <row r="3534" s="506" customFormat="1" x14ac:dyDescent="0.2"/>
    <row r="3535" s="506" customFormat="1" x14ac:dyDescent="0.2"/>
    <row r="3536" s="506" customFormat="1" x14ac:dyDescent="0.2"/>
    <row r="3537" s="506" customFormat="1" x14ac:dyDescent="0.2"/>
    <row r="3538" s="506" customFormat="1" x14ac:dyDescent="0.2"/>
    <row r="3539" s="506" customFormat="1" x14ac:dyDescent="0.2"/>
    <row r="3540" s="506" customFormat="1" x14ac:dyDescent="0.2"/>
    <row r="3541" s="506" customFormat="1" x14ac:dyDescent="0.2"/>
    <row r="3542" s="506" customFormat="1" x14ac:dyDescent="0.2"/>
    <row r="3543" s="506" customFormat="1" x14ac:dyDescent="0.2"/>
    <row r="3544" s="506" customFormat="1" x14ac:dyDescent="0.2"/>
    <row r="3545" s="506" customFormat="1" x14ac:dyDescent="0.2"/>
    <row r="3546" s="506" customFormat="1" x14ac:dyDescent="0.2"/>
    <row r="3547" s="506" customFormat="1" x14ac:dyDescent="0.2"/>
    <row r="3548" s="506" customFormat="1" x14ac:dyDescent="0.2"/>
    <row r="3549" s="506" customFormat="1" x14ac:dyDescent="0.2"/>
    <row r="3550" s="506" customFormat="1" x14ac:dyDescent="0.2"/>
    <row r="3551" s="506" customFormat="1" x14ac:dyDescent="0.2"/>
    <row r="3552" s="506" customFormat="1" x14ac:dyDescent="0.2"/>
    <row r="3553" s="506" customFormat="1" x14ac:dyDescent="0.2"/>
    <row r="3554" s="506" customFormat="1" x14ac:dyDescent="0.2"/>
    <row r="3555" s="506" customFormat="1" x14ac:dyDescent="0.2"/>
    <row r="3556" s="506" customFormat="1" x14ac:dyDescent="0.2"/>
    <row r="3557" s="506" customFormat="1" x14ac:dyDescent="0.2"/>
    <row r="3558" s="506" customFormat="1" x14ac:dyDescent="0.2"/>
    <row r="3559" s="506" customFormat="1" x14ac:dyDescent="0.2"/>
    <row r="3560" s="506" customFormat="1" x14ac:dyDescent="0.2"/>
    <row r="3561" s="506" customFormat="1" x14ac:dyDescent="0.2"/>
    <row r="3562" s="506" customFormat="1" x14ac:dyDescent="0.2"/>
    <row r="3563" s="506" customFormat="1" x14ac:dyDescent="0.2"/>
    <row r="3564" s="506" customFormat="1" x14ac:dyDescent="0.2"/>
    <row r="3565" s="506" customFormat="1" x14ac:dyDescent="0.2"/>
    <row r="3566" s="506" customFormat="1" x14ac:dyDescent="0.2"/>
    <row r="3567" s="506" customFormat="1" x14ac:dyDescent="0.2"/>
    <row r="3568" s="506" customFormat="1" x14ac:dyDescent="0.2"/>
    <row r="3569" s="506" customFormat="1" x14ac:dyDescent="0.2"/>
    <row r="3570" s="506" customFormat="1" x14ac:dyDescent="0.2"/>
    <row r="3571" s="506" customFormat="1" x14ac:dyDescent="0.2"/>
    <row r="3572" s="506" customFormat="1" x14ac:dyDescent="0.2"/>
    <row r="3573" s="506" customFormat="1" x14ac:dyDescent="0.2"/>
    <row r="3574" s="506" customFormat="1" x14ac:dyDescent="0.2"/>
    <row r="3575" s="506" customFormat="1" x14ac:dyDescent="0.2"/>
    <row r="3576" s="506" customFormat="1" x14ac:dyDescent="0.2"/>
    <row r="3577" s="506" customFormat="1" x14ac:dyDescent="0.2"/>
    <row r="3578" s="506" customFormat="1" x14ac:dyDescent="0.2"/>
    <row r="3579" s="506" customFormat="1" x14ac:dyDescent="0.2"/>
    <row r="3580" s="506" customFormat="1" x14ac:dyDescent="0.2"/>
    <row r="3581" s="506" customFormat="1" x14ac:dyDescent="0.2"/>
    <row r="3582" s="506" customFormat="1" x14ac:dyDescent="0.2"/>
    <row r="3583" s="506" customFormat="1" x14ac:dyDescent="0.2"/>
    <row r="3584" s="506" customFormat="1" x14ac:dyDescent="0.2"/>
    <row r="3585" s="506" customFormat="1" x14ac:dyDescent="0.2"/>
    <row r="3586" s="506" customFormat="1" x14ac:dyDescent="0.2"/>
    <row r="3587" s="506" customFormat="1" x14ac:dyDescent="0.2"/>
    <row r="3588" s="506" customFormat="1" x14ac:dyDescent="0.2"/>
    <row r="3589" s="506" customFormat="1" x14ac:dyDescent="0.2"/>
    <row r="3590" s="506" customFormat="1" x14ac:dyDescent="0.2"/>
    <row r="3591" s="506" customFormat="1" x14ac:dyDescent="0.2"/>
    <row r="3592" s="506" customFormat="1" x14ac:dyDescent="0.2"/>
    <row r="3593" s="506" customFormat="1" x14ac:dyDescent="0.2"/>
    <row r="3594" s="506" customFormat="1" x14ac:dyDescent="0.2"/>
    <row r="3595" s="506" customFormat="1" x14ac:dyDescent="0.2"/>
    <row r="3596" s="506" customFormat="1" x14ac:dyDescent="0.2"/>
    <row r="3597" s="506" customFormat="1" x14ac:dyDescent="0.2"/>
    <row r="3598" s="506" customFormat="1" x14ac:dyDescent="0.2"/>
    <row r="3599" s="506" customFormat="1" x14ac:dyDescent="0.2"/>
    <row r="3600" s="506" customFormat="1" x14ac:dyDescent="0.2"/>
    <row r="3601" s="506" customFormat="1" x14ac:dyDescent="0.2"/>
    <row r="3602" s="506" customFormat="1" x14ac:dyDescent="0.2"/>
    <row r="3603" s="506" customFormat="1" x14ac:dyDescent="0.2"/>
    <row r="3604" s="506" customFormat="1" x14ac:dyDescent="0.2"/>
    <row r="3605" s="506" customFormat="1" x14ac:dyDescent="0.2"/>
    <row r="3606" s="506" customFormat="1" x14ac:dyDescent="0.2"/>
    <row r="3607" s="506" customFormat="1" x14ac:dyDescent="0.2"/>
    <row r="3608" s="506" customFormat="1" x14ac:dyDescent="0.2"/>
    <row r="3609" s="506" customFormat="1" x14ac:dyDescent="0.2"/>
    <row r="3610" s="506" customFormat="1" x14ac:dyDescent="0.2"/>
    <row r="3611" s="506" customFormat="1" x14ac:dyDescent="0.2"/>
    <row r="3612" s="506" customFormat="1" x14ac:dyDescent="0.2"/>
    <row r="3613" s="506" customFormat="1" x14ac:dyDescent="0.2"/>
    <row r="3614" s="506" customFormat="1" x14ac:dyDescent="0.2"/>
    <row r="3615" s="506" customFormat="1" x14ac:dyDescent="0.2"/>
    <row r="3616" s="506" customFormat="1" x14ac:dyDescent="0.2"/>
    <row r="3617" s="506" customFormat="1" x14ac:dyDescent="0.2"/>
    <row r="3618" s="506" customFormat="1" x14ac:dyDescent="0.2"/>
    <row r="3619" s="506" customFormat="1" x14ac:dyDescent="0.2"/>
    <row r="3620" s="506" customFormat="1" x14ac:dyDescent="0.2"/>
    <row r="3621" s="506" customFormat="1" x14ac:dyDescent="0.2"/>
    <row r="3622" s="506" customFormat="1" x14ac:dyDescent="0.2"/>
    <row r="3623" s="506" customFormat="1" x14ac:dyDescent="0.2"/>
    <row r="3624" s="506" customFormat="1" x14ac:dyDescent="0.2"/>
    <row r="3625" s="506" customFormat="1" x14ac:dyDescent="0.2"/>
    <row r="3626" s="506" customFormat="1" x14ac:dyDescent="0.2"/>
    <row r="3627" s="506" customFormat="1" x14ac:dyDescent="0.2"/>
    <row r="3628" s="506" customFormat="1" x14ac:dyDescent="0.2"/>
    <row r="3629" s="506" customFormat="1" x14ac:dyDescent="0.2"/>
    <row r="3630" s="506" customFormat="1" x14ac:dyDescent="0.2"/>
    <row r="3631" s="506" customFormat="1" x14ac:dyDescent="0.2"/>
    <row r="3632" s="506" customFormat="1" x14ac:dyDescent="0.2"/>
    <row r="3633" s="506" customFormat="1" x14ac:dyDescent="0.2"/>
    <row r="3634" s="506" customFormat="1" x14ac:dyDescent="0.2"/>
    <row r="3635" s="506" customFormat="1" x14ac:dyDescent="0.2"/>
    <row r="3636" s="506" customFormat="1" x14ac:dyDescent="0.2"/>
    <row r="3637" s="506" customFormat="1" x14ac:dyDescent="0.2"/>
    <row r="3638" s="506" customFormat="1" x14ac:dyDescent="0.2"/>
    <row r="3639" s="506" customFormat="1" x14ac:dyDescent="0.2"/>
    <row r="3640" s="506" customFormat="1" x14ac:dyDescent="0.2"/>
    <row r="3641" s="506" customFormat="1" x14ac:dyDescent="0.2"/>
    <row r="3642" s="506" customFormat="1" x14ac:dyDescent="0.2"/>
    <row r="3643" s="506" customFormat="1" x14ac:dyDescent="0.2"/>
    <row r="3644" s="506" customFormat="1" x14ac:dyDescent="0.2"/>
    <row r="3645" s="506" customFormat="1" x14ac:dyDescent="0.2"/>
    <row r="3646" s="506" customFormat="1" x14ac:dyDescent="0.2"/>
    <row r="3647" s="506" customFormat="1" x14ac:dyDescent="0.2"/>
    <row r="3648" s="506" customFormat="1" x14ac:dyDescent="0.2"/>
    <row r="3649" s="506" customFormat="1" x14ac:dyDescent="0.2"/>
    <row r="3650" s="506" customFormat="1" x14ac:dyDescent="0.2"/>
    <row r="3651" s="506" customFormat="1" x14ac:dyDescent="0.2"/>
    <row r="3652" s="506" customFormat="1" x14ac:dyDescent="0.2"/>
    <row r="3653" s="506" customFormat="1" x14ac:dyDescent="0.2"/>
    <row r="3654" s="506" customFormat="1" x14ac:dyDescent="0.2"/>
    <row r="3655" s="506" customFormat="1" x14ac:dyDescent="0.2"/>
    <row r="3656" s="506" customFormat="1" x14ac:dyDescent="0.2"/>
    <row r="3657" s="506" customFormat="1" x14ac:dyDescent="0.2"/>
    <row r="3658" s="506" customFormat="1" x14ac:dyDescent="0.2"/>
    <row r="3659" s="506" customFormat="1" x14ac:dyDescent="0.2"/>
    <row r="3660" s="506" customFormat="1" x14ac:dyDescent="0.2"/>
    <row r="3661" s="506" customFormat="1" x14ac:dyDescent="0.2"/>
    <row r="3662" s="506" customFormat="1" x14ac:dyDescent="0.2"/>
    <row r="3663" s="506" customFormat="1" x14ac:dyDescent="0.2"/>
    <row r="3664" s="506" customFormat="1" x14ac:dyDescent="0.2"/>
    <row r="3665" s="506" customFormat="1" x14ac:dyDescent="0.2"/>
    <row r="3666" s="506" customFormat="1" x14ac:dyDescent="0.2"/>
    <row r="3667" s="506" customFormat="1" x14ac:dyDescent="0.2"/>
    <row r="3668" s="506" customFormat="1" x14ac:dyDescent="0.2"/>
    <row r="3669" s="506" customFormat="1" x14ac:dyDescent="0.2"/>
    <row r="3670" s="506" customFormat="1" x14ac:dyDescent="0.2"/>
    <row r="3671" s="506" customFormat="1" x14ac:dyDescent="0.2"/>
    <row r="3672" s="506" customFormat="1" x14ac:dyDescent="0.2"/>
    <row r="3673" s="506" customFormat="1" x14ac:dyDescent="0.2"/>
    <row r="3674" s="506" customFormat="1" x14ac:dyDescent="0.2"/>
    <row r="3675" s="506" customFormat="1" x14ac:dyDescent="0.2"/>
    <row r="3676" s="506" customFormat="1" x14ac:dyDescent="0.2"/>
    <row r="3677" s="506" customFormat="1" x14ac:dyDescent="0.2"/>
    <row r="3678" s="506" customFormat="1" x14ac:dyDescent="0.2"/>
    <row r="3679" s="506" customFormat="1" x14ac:dyDescent="0.2"/>
    <row r="3680" s="506" customFormat="1" x14ac:dyDescent="0.2"/>
    <row r="3681" s="506" customFormat="1" x14ac:dyDescent="0.2"/>
    <row r="3682" s="506" customFormat="1" x14ac:dyDescent="0.2"/>
    <row r="3683" s="506" customFormat="1" x14ac:dyDescent="0.2"/>
    <row r="3684" s="506" customFormat="1" x14ac:dyDescent="0.2"/>
    <row r="3685" s="506" customFormat="1" x14ac:dyDescent="0.2"/>
    <row r="3686" s="506" customFormat="1" x14ac:dyDescent="0.2"/>
    <row r="3687" s="506" customFormat="1" x14ac:dyDescent="0.2"/>
    <row r="3688" s="506" customFormat="1" x14ac:dyDescent="0.2"/>
    <row r="3689" s="506" customFormat="1" x14ac:dyDescent="0.2"/>
    <row r="3690" s="506" customFormat="1" x14ac:dyDescent="0.2"/>
    <row r="3691" s="506" customFormat="1" x14ac:dyDescent="0.2"/>
    <row r="3692" s="506" customFormat="1" x14ac:dyDescent="0.2"/>
    <row r="3693" s="506" customFormat="1" x14ac:dyDescent="0.2"/>
    <row r="3694" s="506" customFormat="1" x14ac:dyDescent="0.2"/>
    <row r="3695" s="506" customFormat="1" x14ac:dyDescent="0.2"/>
    <row r="3696" s="506" customFormat="1" x14ac:dyDescent="0.2"/>
    <row r="3697" s="506" customFormat="1" x14ac:dyDescent="0.2"/>
    <row r="3698" s="506" customFormat="1" x14ac:dyDescent="0.2"/>
    <row r="3699" s="506" customFormat="1" x14ac:dyDescent="0.2"/>
    <row r="3700" s="506" customFormat="1" x14ac:dyDescent="0.2"/>
    <row r="3701" s="506" customFormat="1" x14ac:dyDescent="0.2"/>
    <row r="3702" s="506" customFormat="1" x14ac:dyDescent="0.2"/>
    <row r="3703" s="506" customFormat="1" x14ac:dyDescent="0.2"/>
    <row r="3704" s="506" customFormat="1" x14ac:dyDescent="0.2"/>
    <row r="3705" s="506" customFormat="1" x14ac:dyDescent="0.2"/>
    <row r="3706" s="506" customFormat="1" x14ac:dyDescent="0.2"/>
    <row r="3707" s="506" customFormat="1" x14ac:dyDescent="0.2"/>
    <row r="3708" s="506" customFormat="1" x14ac:dyDescent="0.2"/>
    <row r="3709" s="506" customFormat="1" x14ac:dyDescent="0.2"/>
    <row r="3710" s="506" customFormat="1" x14ac:dyDescent="0.2"/>
    <row r="3711" s="506" customFormat="1" x14ac:dyDescent="0.2"/>
    <row r="3712" s="506" customFormat="1" x14ac:dyDescent="0.2"/>
    <row r="3713" s="506" customFormat="1" x14ac:dyDescent="0.2"/>
    <row r="3714" s="506" customFormat="1" x14ac:dyDescent="0.2"/>
    <row r="3715" s="506" customFormat="1" x14ac:dyDescent="0.2"/>
    <row r="3716" s="506" customFormat="1" x14ac:dyDescent="0.2"/>
    <row r="3717" s="506" customFormat="1" x14ac:dyDescent="0.2"/>
    <row r="3718" s="506" customFormat="1" x14ac:dyDescent="0.2"/>
    <row r="3719" s="506" customFormat="1" x14ac:dyDescent="0.2"/>
    <row r="3720" s="506" customFormat="1" x14ac:dyDescent="0.2"/>
    <row r="3721" s="506" customFormat="1" x14ac:dyDescent="0.2"/>
    <row r="3722" s="506" customFormat="1" x14ac:dyDescent="0.2"/>
    <row r="3723" s="506" customFormat="1" x14ac:dyDescent="0.2"/>
    <row r="3724" s="506" customFormat="1" x14ac:dyDescent="0.2"/>
    <row r="3725" s="506" customFormat="1" x14ac:dyDescent="0.2"/>
    <row r="3726" s="506" customFormat="1" x14ac:dyDescent="0.2"/>
    <row r="3727" s="506" customFormat="1" x14ac:dyDescent="0.2"/>
    <row r="3728" s="506" customFormat="1" x14ac:dyDescent="0.2"/>
    <row r="3729" s="506" customFormat="1" x14ac:dyDescent="0.2"/>
    <row r="3730" s="506" customFormat="1" x14ac:dyDescent="0.2"/>
    <row r="3731" s="506" customFormat="1" x14ac:dyDescent="0.2"/>
    <row r="3732" s="506" customFormat="1" x14ac:dyDescent="0.2"/>
    <row r="3733" s="506" customFormat="1" x14ac:dyDescent="0.2"/>
    <row r="3734" s="506" customFormat="1" x14ac:dyDescent="0.2"/>
    <row r="3735" s="506" customFormat="1" x14ac:dyDescent="0.2"/>
    <row r="3736" s="506" customFormat="1" x14ac:dyDescent="0.2"/>
    <row r="3737" s="506" customFormat="1" x14ac:dyDescent="0.2"/>
    <row r="3738" s="506" customFormat="1" x14ac:dyDescent="0.2"/>
    <row r="3739" s="506" customFormat="1" x14ac:dyDescent="0.2"/>
    <row r="3740" s="506" customFormat="1" x14ac:dyDescent="0.2"/>
    <row r="3741" s="506" customFormat="1" x14ac:dyDescent="0.2"/>
    <row r="3742" s="506" customFormat="1" x14ac:dyDescent="0.2"/>
    <row r="3743" s="506" customFormat="1" x14ac:dyDescent="0.2"/>
    <row r="3744" s="506" customFormat="1" x14ac:dyDescent="0.2"/>
    <row r="3745" s="506" customFormat="1" x14ac:dyDescent="0.2"/>
    <row r="3746" s="506" customFormat="1" x14ac:dyDescent="0.2"/>
    <row r="3747" s="506" customFormat="1" x14ac:dyDescent="0.2"/>
    <row r="3748" s="506" customFormat="1" x14ac:dyDescent="0.2"/>
    <row r="3749" s="506" customFormat="1" x14ac:dyDescent="0.2"/>
    <row r="3750" s="506" customFormat="1" x14ac:dyDescent="0.2"/>
    <row r="3751" s="506" customFormat="1" x14ac:dyDescent="0.2"/>
    <row r="3752" s="506" customFormat="1" x14ac:dyDescent="0.2"/>
    <row r="3753" s="506" customFormat="1" x14ac:dyDescent="0.2"/>
    <row r="3754" s="506" customFormat="1" x14ac:dyDescent="0.2"/>
    <row r="3755" s="506" customFormat="1" x14ac:dyDescent="0.2"/>
    <row r="3756" s="506" customFormat="1" x14ac:dyDescent="0.2"/>
    <row r="3757" s="506" customFormat="1" x14ac:dyDescent="0.2"/>
    <row r="3758" s="506" customFormat="1" x14ac:dyDescent="0.2"/>
    <row r="3759" s="506" customFormat="1" x14ac:dyDescent="0.2"/>
    <row r="3760" s="506" customFormat="1" x14ac:dyDescent="0.2"/>
    <row r="3761" s="506" customFormat="1" x14ac:dyDescent="0.2"/>
    <row r="3762" s="506" customFormat="1" x14ac:dyDescent="0.2"/>
    <row r="3763" s="506" customFormat="1" x14ac:dyDescent="0.2"/>
    <row r="3764" s="506" customFormat="1" x14ac:dyDescent="0.2"/>
    <row r="3765" s="506" customFormat="1" x14ac:dyDescent="0.2"/>
    <row r="3766" s="506" customFormat="1" x14ac:dyDescent="0.2"/>
    <row r="3767" s="506" customFormat="1" x14ac:dyDescent="0.2"/>
    <row r="3768" s="506" customFormat="1" x14ac:dyDescent="0.2"/>
    <row r="3769" s="506" customFormat="1" x14ac:dyDescent="0.2"/>
    <row r="3770" s="506" customFormat="1" x14ac:dyDescent="0.2"/>
    <row r="3771" s="506" customFormat="1" x14ac:dyDescent="0.2"/>
    <row r="3772" s="506" customFormat="1" x14ac:dyDescent="0.2"/>
    <row r="3773" s="506" customFormat="1" x14ac:dyDescent="0.2"/>
    <row r="3774" s="506" customFormat="1" x14ac:dyDescent="0.2"/>
    <row r="3775" s="506" customFormat="1" x14ac:dyDescent="0.2"/>
    <row r="3776" s="506" customFormat="1" x14ac:dyDescent="0.2"/>
    <row r="3777" s="506" customFormat="1" x14ac:dyDescent="0.2"/>
    <row r="3778" s="506" customFormat="1" x14ac:dyDescent="0.2"/>
    <row r="3779" s="506" customFormat="1" x14ac:dyDescent="0.2"/>
    <row r="3780" s="506" customFormat="1" x14ac:dyDescent="0.2"/>
    <row r="3781" s="506" customFormat="1" x14ac:dyDescent="0.2"/>
    <row r="3782" s="506" customFormat="1" x14ac:dyDescent="0.2"/>
    <row r="3783" s="506" customFormat="1" x14ac:dyDescent="0.2"/>
    <row r="3784" s="506" customFormat="1" x14ac:dyDescent="0.2"/>
    <row r="3785" s="506" customFormat="1" x14ac:dyDescent="0.2"/>
    <row r="3786" s="506" customFormat="1" x14ac:dyDescent="0.2"/>
    <row r="3787" s="506" customFormat="1" x14ac:dyDescent="0.2"/>
    <row r="3788" s="506" customFormat="1" x14ac:dyDescent="0.2"/>
    <row r="3789" s="506" customFormat="1" x14ac:dyDescent="0.2"/>
    <row r="3790" s="506" customFormat="1" x14ac:dyDescent="0.2"/>
    <row r="3791" s="506" customFormat="1" x14ac:dyDescent="0.2"/>
    <row r="3792" s="506" customFormat="1" x14ac:dyDescent="0.2"/>
    <row r="3793" s="506" customFormat="1" x14ac:dyDescent="0.2"/>
    <row r="3794" s="506" customFormat="1" x14ac:dyDescent="0.2"/>
    <row r="3795" s="506" customFormat="1" x14ac:dyDescent="0.2"/>
    <row r="3796" s="506" customFormat="1" x14ac:dyDescent="0.2"/>
    <row r="3797" s="506" customFormat="1" x14ac:dyDescent="0.2"/>
    <row r="3798" s="506" customFormat="1" x14ac:dyDescent="0.2"/>
    <row r="3799" s="506" customFormat="1" x14ac:dyDescent="0.2"/>
    <row r="3800" s="506" customFormat="1" x14ac:dyDescent="0.2"/>
    <row r="3801" s="506" customFormat="1" x14ac:dyDescent="0.2"/>
    <row r="3802" s="506" customFormat="1" x14ac:dyDescent="0.2"/>
    <row r="3803" s="506" customFormat="1" x14ac:dyDescent="0.2"/>
    <row r="3804" s="506" customFormat="1" x14ac:dyDescent="0.2"/>
    <row r="3805" s="506" customFormat="1" x14ac:dyDescent="0.2"/>
    <row r="3806" s="506" customFormat="1" x14ac:dyDescent="0.2"/>
    <row r="3807" s="506" customFormat="1" x14ac:dyDescent="0.2"/>
    <row r="3808" s="506" customFormat="1" x14ac:dyDescent="0.2"/>
    <row r="3809" s="506" customFormat="1" x14ac:dyDescent="0.2"/>
    <row r="3810" s="506" customFormat="1" x14ac:dyDescent="0.2"/>
    <row r="3811" s="506" customFormat="1" x14ac:dyDescent="0.2"/>
    <row r="3812" s="506" customFormat="1" x14ac:dyDescent="0.2"/>
    <row r="3813" s="506" customFormat="1" x14ac:dyDescent="0.2"/>
    <row r="3814" s="506" customFormat="1" x14ac:dyDescent="0.2"/>
    <row r="3815" s="506" customFormat="1" x14ac:dyDescent="0.2"/>
    <row r="3816" s="506" customFormat="1" x14ac:dyDescent="0.2"/>
    <row r="3817" s="506" customFormat="1" x14ac:dyDescent="0.2"/>
    <row r="3818" s="506" customFormat="1" x14ac:dyDescent="0.2"/>
    <row r="3819" s="506" customFormat="1" x14ac:dyDescent="0.2"/>
    <row r="3820" s="506" customFormat="1" x14ac:dyDescent="0.2"/>
    <row r="3821" s="506" customFormat="1" x14ac:dyDescent="0.2"/>
    <row r="3822" s="506" customFormat="1" x14ac:dyDescent="0.2"/>
    <row r="3823" s="506" customFormat="1" x14ac:dyDescent="0.2"/>
    <row r="3824" s="506" customFormat="1" x14ac:dyDescent="0.2"/>
    <row r="3825" s="506" customFormat="1" x14ac:dyDescent="0.2"/>
    <row r="3826" s="506" customFormat="1" x14ac:dyDescent="0.2"/>
    <row r="3827" s="506" customFormat="1" x14ac:dyDescent="0.2"/>
    <row r="3828" s="506" customFormat="1" x14ac:dyDescent="0.2"/>
    <row r="3829" s="506" customFormat="1" x14ac:dyDescent="0.2"/>
    <row r="3830" s="506" customFormat="1" x14ac:dyDescent="0.2"/>
    <row r="3831" s="506" customFormat="1" x14ac:dyDescent="0.2"/>
    <row r="3832" s="506" customFormat="1" x14ac:dyDescent="0.2"/>
    <row r="3833" s="506" customFormat="1" x14ac:dyDescent="0.2"/>
    <row r="3834" s="506" customFormat="1" x14ac:dyDescent="0.2"/>
    <row r="3835" s="506" customFormat="1" x14ac:dyDescent="0.2"/>
    <row r="3836" s="506" customFormat="1" x14ac:dyDescent="0.2"/>
    <row r="3837" s="506" customFormat="1" x14ac:dyDescent="0.2"/>
    <row r="3838" s="506" customFormat="1" x14ac:dyDescent="0.2"/>
    <row r="3839" s="506" customFormat="1" x14ac:dyDescent="0.2"/>
    <row r="3840" s="506" customFormat="1" x14ac:dyDescent="0.2"/>
    <row r="3841" s="506" customFormat="1" x14ac:dyDescent="0.2"/>
    <row r="3842" s="506" customFormat="1" x14ac:dyDescent="0.2"/>
    <row r="3843" s="506" customFormat="1" x14ac:dyDescent="0.2"/>
    <row r="3844" s="506" customFormat="1" x14ac:dyDescent="0.2"/>
    <row r="3845" s="506" customFormat="1" x14ac:dyDescent="0.2"/>
    <row r="3846" s="506" customFormat="1" x14ac:dyDescent="0.2"/>
    <row r="3847" s="506" customFormat="1" x14ac:dyDescent="0.2"/>
    <row r="3848" s="506" customFormat="1" x14ac:dyDescent="0.2"/>
    <row r="3849" s="506" customFormat="1" x14ac:dyDescent="0.2"/>
    <row r="3850" s="506" customFormat="1" x14ac:dyDescent="0.2"/>
    <row r="3851" s="506" customFormat="1" x14ac:dyDescent="0.2"/>
    <row r="3852" s="506" customFormat="1" x14ac:dyDescent="0.2"/>
    <row r="3853" s="506" customFormat="1" x14ac:dyDescent="0.2"/>
    <row r="3854" s="506" customFormat="1" x14ac:dyDescent="0.2"/>
    <row r="3855" s="506" customFormat="1" x14ac:dyDescent="0.2"/>
    <row r="3856" s="506" customFormat="1" x14ac:dyDescent="0.2"/>
    <row r="3857" s="506" customFormat="1" x14ac:dyDescent="0.2"/>
    <row r="3858" s="506" customFormat="1" x14ac:dyDescent="0.2"/>
    <row r="3859" s="506" customFormat="1" x14ac:dyDescent="0.2"/>
    <row r="3860" s="506" customFormat="1" x14ac:dyDescent="0.2"/>
    <row r="3861" s="506" customFormat="1" x14ac:dyDescent="0.2"/>
    <row r="3862" s="506" customFormat="1" x14ac:dyDescent="0.2"/>
    <row r="3863" s="506" customFormat="1" x14ac:dyDescent="0.2"/>
    <row r="3864" s="506" customFormat="1" x14ac:dyDescent="0.2"/>
    <row r="3865" s="506" customFormat="1" x14ac:dyDescent="0.2"/>
    <row r="3866" s="506" customFormat="1" x14ac:dyDescent="0.2"/>
    <row r="3867" s="506" customFormat="1" x14ac:dyDescent="0.2"/>
    <row r="3868" s="506" customFormat="1" x14ac:dyDescent="0.2"/>
    <row r="3869" s="506" customFormat="1" x14ac:dyDescent="0.2"/>
    <row r="3870" s="506" customFormat="1" x14ac:dyDescent="0.2"/>
    <row r="3871" s="506" customFormat="1" x14ac:dyDescent="0.2"/>
    <row r="3872" s="506" customFormat="1" x14ac:dyDescent="0.2"/>
    <row r="3873" s="506" customFormat="1" x14ac:dyDescent="0.2"/>
    <row r="3874" s="506" customFormat="1" x14ac:dyDescent="0.2"/>
    <row r="3875" s="506" customFormat="1" x14ac:dyDescent="0.2"/>
    <row r="3876" s="506" customFormat="1" x14ac:dyDescent="0.2"/>
    <row r="3877" s="506" customFormat="1" x14ac:dyDescent="0.2"/>
    <row r="3878" s="506" customFormat="1" x14ac:dyDescent="0.2"/>
    <row r="3879" s="506" customFormat="1" x14ac:dyDescent="0.2"/>
    <row r="3880" s="506" customFormat="1" x14ac:dyDescent="0.2"/>
    <row r="3881" s="506" customFormat="1" x14ac:dyDescent="0.2"/>
    <row r="3882" s="506" customFormat="1" x14ac:dyDescent="0.2"/>
    <row r="3883" s="506" customFormat="1" x14ac:dyDescent="0.2"/>
    <row r="3884" s="506" customFormat="1" x14ac:dyDescent="0.2"/>
    <row r="3885" s="506" customFormat="1" x14ac:dyDescent="0.2"/>
    <row r="3886" s="506" customFormat="1" x14ac:dyDescent="0.2"/>
    <row r="3887" s="506" customFormat="1" x14ac:dyDescent="0.2"/>
    <row r="3888" s="506" customFormat="1" x14ac:dyDescent="0.2"/>
    <row r="3889" s="506" customFormat="1" x14ac:dyDescent="0.2"/>
    <row r="3890" s="506" customFormat="1" x14ac:dyDescent="0.2"/>
    <row r="3891" s="506" customFormat="1" x14ac:dyDescent="0.2"/>
    <row r="3892" s="506" customFormat="1" x14ac:dyDescent="0.2"/>
    <row r="3893" s="506" customFormat="1" x14ac:dyDescent="0.2"/>
    <row r="3894" s="506" customFormat="1" x14ac:dyDescent="0.2"/>
    <row r="3895" s="506" customFormat="1" x14ac:dyDescent="0.2"/>
    <row r="3896" s="506" customFormat="1" x14ac:dyDescent="0.2"/>
    <row r="3897" s="506" customFormat="1" x14ac:dyDescent="0.2"/>
    <row r="3898" s="506" customFormat="1" x14ac:dyDescent="0.2"/>
    <row r="3899" s="506" customFormat="1" x14ac:dyDescent="0.2"/>
    <row r="3900" s="506" customFormat="1" x14ac:dyDescent="0.2"/>
    <row r="3901" s="506" customFormat="1" x14ac:dyDescent="0.2"/>
    <row r="3902" s="506" customFormat="1" x14ac:dyDescent="0.2"/>
    <row r="3903" s="506" customFormat="1" x14ac:dyDescent="0.2"/>
    <row r="3904" s="506" customFormat="1" x14ac:dyDescent="0.2"/>
    <row r="3905" s="506" customFormat="1" x14ac:dyDescent="0.2"/>
    <row r="3906" s="506" customFormat="1" x14ac:dyDescent="0.2"/>
    <row r="3907" s="506" customFormat="1" x14ac:dyDescent="0.2"/>
    <row r="3908" s="506" customFormat="1" x14ac:dyDescent="0.2"/>
    <row r="3909" s="506" customFormat="1" x14ac:dyDescent="0.2"/>
    <row r="3910" s="506" customFormat="1" x14ac:dyDescent="0.2"/>
    <row r="3911" s="506" customFormat="1" x14ac:dyDescent="0.2"/>
    <row r="3912" s="506" customFormat="1" x14ac:dyDescent="0.2"/>
    <row r="3913" s="506" customFormat="1" x14ac:dyDescent="0.2"/>
    <row r="3914" s="506" customFormat="1" x14ac:dyDescent="0.2"/>
    <row r="3915" s="506" customFormat="1" x14ac:dyDescent="0.2"/>
    <row r="3916" s="506" customFormat="1" x14ac:dyDescent="0.2"/>
    <row r="3917" s="506" customFormat="1" x14ac:dyDescent="0.2"/>
    <row r="3918" s="506" customFormat="1" x14ac:dyDescent="0.2"/>
    <row r="3919" s="506" customFormat="1" x14ac:dyDescent="0.2"/>
    <row r="3920" s="506" customFormat="1" x14ac:dyDescent="0.2"/>
    <row r="3921" s="506" customFormat="1" x14ac:dyDescent="0.2"/>
    <row r="3922" s="506" customFormat="1" x14ac:dyDescent="0.2"/>
    <row r="3923" s="506" customFormat="1" x14ac:dyDescent="0.2"/>
    <row r="3924" s="506" customFormat="1" x14ac:dyDescent="0.2"/>
    <row r="3925" s="506" customFormat="1" x14ac:dyDescent="0.2"/>
    <row r="3926" s="506" customFormat="1" x14ac:dyDescent="0.2"/>
    <row r="3927" s="506" customFormat="1" x14ac:dyDescent="0.2"/>
    <row r="3928" s="506" customFormat="1" x14ac:dyDescent="0.2"/>
    <row r="3929" s="506" customFormat="1" x14ac:dyDescent="0.2"/>
    <row r="3930" s="506" customFormat="1" x14ac:dyDescent="0.2"/>
    <row r="3931" s="506" customFormat="1" x14ac:dyDescent="0.2"/>
    <row r="3932" s="506" customFormat="1" x14ac:dyDescent="0.2"/>
    <row r="3933" s="506" customFormat="1" x14ac:dyDescent="0.2"/>
    <row r="3934" s="506" customFormat="1" x14ac:dyDescent="0.2"/>
    <row r="3935" s="506" customFormat="1" x14ac:dyDescent="0.2"/>
    <row r="3936" s="506" customFormat="1" x14ac:dyDescent="0.2"/>
    <row r="3937" s="506" customFormat="1" x14ac:dyDescent="0.2"/>
    <row r="3938" s="506" customFormat="1" x14ac:dyDescent="0.2"/>
    <row r="3939" s="506" customFormat="1" x14ac:dyDescent="0.2"/>
    <row r="3940" s="506" customFormat="1" x14ac:dyDescent="0.2"/>
    <row r="3941" s="506" customFormat="1" x14ac:dyDescent="0.2"/>
    <row r="3942" s="506" customFormat="1" x14ac:dyDescent="0.2"/>
    <row r="3943" s="506" customFormat="1" x14ac:dyDescent="0.2"/>
    <row r="3944" s="506" customFormat="1" x14ac:dyDescent="0.2"/>
    <row r="3945" s="506" customFormat="1" x14ac:dyDescent="0.2"/>
    <row r="3946" s="506" customFormat="1" x14ac:dyDescent="0.2"/>
    <row r="3947" s="506" customFormat="1" x14ac:dyDescent="0.2"/>
    <row r="3948" s="506" customFormat="1" x14ac:dyDescent="0.2"/>
    <row r="3949" s="506" customFormat="1" x14ac:dyDescent="0.2"/>
    <row r="3950" s="506" customFormat="1" x14ac:dyDescent="0.2"/>
    <row r="3951" s="506" customFormat="1" x14ac:dyDescent="0.2"/>
    <row r="3952" s="506" customFormat="1" x14ac:dyDescent="0.2"/>
    <row r="3953" s="506" customFormat="1" x14ac:dyDescent="0.2"/>
    <row r="3954" s="506" customFormat="1" x14ac:dyDescent="0.2"/>
    <row r="3955" s="506" customFormat="1" x14ac:dyDescent="0.2"/>
    <row r="3956" s="506" customFormat="1" x14ac:dyDescent="0.2"/>
    <row r="3957" s="506" customFormat="1" x14ac:dyDescent="0.2"/>
    <row r="3958" s="506" customFormat="1" x14ac:dyDescent="0.2"/>
    <row r="3959" s="506" customFormat="1" x14ac:dyDescent="0.2"/>
    <row r="3960" s="506" customFormat="1" x14ac:dyDescent="0.2"/>
    <row r="3961" s="506" customFormat="1" x14ac:dyDescent="0.2"/>
    <row r="3962" s="506" customFormat="1" x14ac:dyDescent="0.2"/>
    <row r="3963" s="506" customFormat="1" x14ac:dyDescent="0.2"/>
    <row r="3964" s="506" customFormat="1" x14ac:dyDescent="0.2"/>
    <row r="3965" s="506" customFormat="1" x14ac:dyDescent="0.2"/>
    <row r="3966" s="506" customFormat="1" x14ac:dyDescent="0.2"/>
    <row r="3967" s="506" customFormat="1" x14ac:dyDescent="0.2"/>
    <row r="3968" s="506" customFormat="1" x14ac:dyDescent="0.2"/>
    <row r="3969" s="506" customFormat="1" x14ac:dyDescent="0.2"/>
    <row r="3970" s="506" customFormat="1" x14ac:dyDescent="0.2"/>
    <row r="3971" s="506" customFormat="1" x14ac:dyDescent="0.2"/>
    <row r="3972" s="506" customFormat="1" x14ac:dyDescent="0.2"/>
    <row r="3973" s="506" customFormat="1" x14ac:dyDescent="0.2"/>
    <row r="3974" s="506" customFormat="1" x14ac:dyDescent="0.2"/>
    <row r="3975" s="506" customFormat="1" x14ac:dyDescent="0.2"/>
    <row r="3976" s="506" customFormat="1" x14ac:dyDescent="0.2"/>
    <row r="3977" s="506" customFormat="1" x14ac:dyDescent="0.2"/>
    <row r="3978" s="506" customFormat="1" x14ac:dyDescent="0.2"/>
    <row r="3979" s="506" customFormat="1" x14ac:dyDescent="0.2"/>
    <row r="3980" s="506" customFormat="1" x14ac:dyDescent="0.2"/>
    <row r="3981" s="506" customFormat="1" x14ac:dyDescent="0.2"/>
    <row r="3982" s="506" customFormat="1" x14ac:dyDescent="0.2"/>
    <row r="3983" s="506" customFormat="1" x14ac:dyDescent="0.2"/>
    <row r="3984" s="506" customFormat="1" x14ac:dyDescent="0.2"/>
    <row r="3985" s="506" customFormat="1" x14ac:dyDescent="0.2"/>
    <row r="3986" s="506" customFormat="1" x14ac:dyDescent="0.2"/>
    <row r="3987" s="506" customFormat="1" x14ac:dyDescent="0.2"/>
    <row r="3988" s="506" customFormat="1" x14ac:dyDescent="0.2"/>
    <row r="3989" s="506" customFormat="1" x14ac:dyDescent="0.2"/>
    <row r="3990" s="506" customFormat="1" x14ac:dyDescent="0.2"/>
    <row r="3991" s="506" customFormat="1" x14ac:dyDescent="0.2"/>
    <row r="3992" s="506" customFormat="1" x14ac:dyDescent="0.2"/>
    <row r="3993" s="506" customFormat="1" x14ac:dyDescent="0.2"/>
    <row r="3994" s="506" customFormat="1" x14ac:dyDescent="0.2"/>
    <row r="3995" s="506" customFormat="1" x14ac:dyDescent="0.2"/>
    <row r="3996" s="506" customFormat="1" x14ac:dyDescent="0.2"/>
    <row r="3997" s="506" customFormat="1" x14ac:dyDescent="0.2"/>
    <row r="3998" s="506" customFormat="1" x14ac:dyDescent="0.2"/>
    <row r="3999" s="506" customFormat="1" x14ac:dyDescent="0.2"/>
    <row r="4000" s="506" customFormat="1" x14ac:dyDescent="0.2"/>
    <row r="4001" s="506" customFormat="1" x14ac:dyDescent="0.2"/>
    <row r="4002" s="506" customFormat="1" x14ac:dyDescent="0.2"/>
    <row r="4003" s="506" customFormat="1" x14ac:dyDescent="0.2"/>
    <row r="4004" s="506" customFormat="1" x14ac:dyDescent="0.2"/>
    <row r="4005" s="506" customFormat="1" x14ac:dyDescent="0.2"/>
    <row r="4006" s="506" customFormat="1" x14ac:dyDescent="0.2"/>
    <row r="4007" s="506" customFormat="1" x14ac:dyDescent="0.2"/>
    <row r="4008" s="506" customFormat="1" x14ac:dyDescent="0.2"/>
    <row r="4009" s="506" customFormat="1" x14ac:dyDescent="0.2"/>
    <row r="4010" s="506" customFormat="1" x14ac:dyDescent="0.2"/>
    <row r="4011" s="506" customFormat="1" x14ac:dyDescent="0.2"/>
    <row r="4012" s="506" customFormat="1" x14ac:dyDescent="0.2"/>
    <row r="4013" s="506" customFormat="1" x14ac:dyDescent="0.2"/>
    <row r="4014" s="506" customFormat="1" x14ac:dyDescent="0.2"/>
    <row r="4015" s="506" customFormat="1" x14ac:dyDescent="0.2"/>
    <row r="4016" s="506" customFormat="1" x14ac:dyDescent="0.2"/>
    <row r="4017" s="506" customFormat="1" x14ac:dyDescent="0.2"/>
    <row r="4018" s="506" customFormat="1" x14ac:dyDescent="0.2"/>
    <row r="4019" s="506" customFormat="1" x14ac:dyDescent="0.2"/>
    <row r="4020" s="506" customFormat="1" x14ac:dyDescent="0.2"/>
    <row r="4021" s="506" customFormat="1" x14ac:dyDescent="0.2"/>
    <row r="4022" s="506" customFormat="1" x14ac:dyDescent="0.2"/>
    <row r="4023" s="506" customFormat="1" x14ac:dyDescent="0.2"/>
    <row r="4024" s="506" customFormat="1" x14ac:dyDescent="0.2"/>
    <row r="4025" s="506" customFormat="1" x14ac:dyDescent="0.2"/>
    <row r="4026" s="506" customFormat="1" x14ac:dyDescent="0.2"/>
    <row r="4027" s="506" customFormat="1" x14ac:dyDescent="0.2"/>
    <row r="4028" s="506" customFormat="1" x14ac:dyDescent="0.2"/>
    <row r="4029" s="506" customFormat="1" x14ac:dyDescent="0.2"/>
    <row r="4030" s="506" customFormat="1" x14ac:dyDescent="0.2"/>
    <row r="4031" s="506" customFormat="1" x14ac:dyDescent="0.2"/>
    <row r="4032" s="506" customFormat="1" x14ac:dyDescent="0.2"/>
    <row r="4033" s="506" customFormat="1" x14ac:dyDescent="0.2"/>
    <row r="4034" s="506" customFormat="1" x14ac:dyDescent="0.2"/>
    <row r="4035" s="506" customFormat="1" x14ac:dyDescent="0.2"/>
    <row r="4036" s="506" customFormat="1" x14ac:dyDescent="0.2"/>
    <row r="4037" s="506" customFormat="1" x14ac:dyDescent="0.2"/>
    <row r="4038" s="506" customFormat="1" x14ac:dyDescent="0.2"/>
    <row r="4039" s="506" customFormat="1" x14ac:dyDescent="0.2"/>
    <row r="4040" s="506" customFormat="1" x14ac:dyDescent="0.2"/>
    <row r="4041" s="506" customFormat="1" x14ac:dyDescent="0.2"/>
    <row r="4042" s="506" customFormat="1" x14ac:dyDescent="0.2"/>
    <row r="4043" s="506" customFormat="1" x14ac:dyDescent="0.2"/>
    <row r="4044" s="506" customFormat="1" x14ac:dyDescent="0.2"/>
    <row r="4045" s="506" customFormat="1" x14ac:dyDescent="0.2"/>
    <row r="4046" s="506" customFormat="1" x14ac:dyDescent="0.2"/>
    <row r="4047" s="506" customFormat="1" x14ac:dyDescent="0.2"/>
    <row r="4048" s="506" customFormat="1" x14ac:dyDescent="0.2"/>
    <row r="4049" s="506" customFormat="1" x14ac:dyDescent="0.2"/>
    <row r="4050" s="506" customFormat="1" x14ac:dyDescent="0.2"/>
    <row r="4051" s="506" customFormat="1" x14ac:dyDescent="0.2"/>
    <row r="4052" s="506" customFormat="1" x14ac:dyDescent="0.2"/>
    <row r="4053" s="506" customFormat="1" x14ac:dyDescent="0.2"/>
    <row r="4054" s="506" customFormat="1" x14ac:dyDescent="0.2"/>
    <row r="4055" s="506" customFormat="1" x14ac:dyDescent="0.2"/>
    <row r="4056" s="506" customFormat="1" x14ac:dyDescent="0.2"/>
    <row r="4057" s="506" customFormat="1" x14ac:dyDescent="0.2"/>
    <row r="4058" s="506" customFormat="1" x14ac:dyDescent="0.2"/>
    <row r="4059" s="506" customFormat="1" x14ac:dyDescent="0.2"/>
    <row r="4060" s="506" customFormat="1" x14ac:dyDescent="0.2"/>
    <row r="4061" s="506" customFormat="1" x14ac:dyDescent="0.2"/>
    <row r="4062" s="506" customFormat="1" x14ac:dyDescent="0.2"/>
    <row r="4063" s="506" customFormat="1" x14ac:dyDescent="0.2"/>
    <row r="4064" s="506" customFormat="1" x14ac:dyDescent="0.2"/>
    <row r="4065" s="506" customFormat="1" x14ac:dyDescent="0.2"/>
    <row r="4066" s="506" customFormat="1" x14ac:dyDescent="0.2"/>
    <row r="4067" s="506" customFormat="1" x14ac:dyDescent="0.2"/>
    <row r="4068" s="506" customFormat="1" x14ac:dyDescent="0.2"/>
    <row r="4069" s="506" customFormat="1" x14ac:dyDescent="0.2"/>
    <row r="4070" s="506" customFormat="1" x14ac:dyDescent="0.2"/>
    <row r="4071" s="506" customFormat="1" x14ac:dyDescent="0.2"/>
    <row r="4072" s="506" customFormat="1" x14ac:dyDescent="0.2"/>
    <row r="4073" s="506" customFormat="1" x14ac:dyDescent="0.2"/>
    <row r="4074" s="506" customFormat="1" x14ac:dyDescent="0.2"/>
    <row r="4075" s="506" customFormat="1" x14ac:dyDescent="0.2"/>
    <row r="4076" s="506" customFormat="1" x14ac:dyDescent="0.2"/>
    <row r="4077" s="506" customFormat="1" x14ac:dyDescent="0.2"/>
    <row r="4078" s="506" customFormat="1" x14ac:dyDescent="0.2"/>
    <row r="4079" s="506" customFormat="1" x14ac:dyDescent="0.2"/>
    <row r="4080" s="506" customFormat="1" x14ac:dyDescent="0.2"/>
    <row r="4081" s="506" customFormat="1" x14ac:dyDescent="0.2"/>
    <row r="4082" s="506" customFormat="1" x14ac:dyDescent="0.2"/>
    <row r="4083" s="506" customFormat="1" x14ac:dyDescent="0.2"/>
    <row r="4084" s="506" customFormat="1" x14ac:dyDescent="0.2"/>
    <row r="4085" s="506" customFormat="1" x14ac:dyDescent="0.2"/>
    <row r="4086" s="506" customFormat="1" x14ac:dyDescent="0.2"/>
    <row r="4087" s="506" customFormat="1" x14ac:dyDescent="0.2"/>
    <row r="4088" s="506" customFormat="1" x14ac:dyDescent="0.2"/>
    <row r="4089" s="506" customFormat="1" x14ac:dyDescent="0.2"/>
    <row r="4090" s="506" customFormat="1" x14ac:dyDescent="0.2"/>
    <row r="4091" s="506" customFormat="1" x14ac:dyDescent="0.2"/>
    <row r="4092" s="506" customFormat="1" x14ac:dyDescent="0.2"/>
    <row r="4093" s="506" customFormat="1" x14ac:dyDescent="0.2"/>
    <row r="4094" s="506" customFormat="1" x14ac:dyDescent="0.2"/>
    <row r="4095" s="506" customFormat="1" x14ac:dyDescent="0.2"/>
    <row r="4096" s="506" customFormat="1" x14ac:dyDescent="0.2"/>
    <row r="4097" s="506" customFormat="1" x14ac:dyDescent="0.2"/>
    <row r="4098" s="506" customFormat="1" x14ac:dyDescent="0.2"/>
    <row r="4099" s="506" customFormat="1" x14ac:dyDescent="0.2"/>
    <row r="4100" s="506" customFormat="1" x14ac:dyDescent="0.2"/>
    <row r="4101" s="506" customFormat="1" x14ac:dyDescent="0.2"/>
    <row r="4102" s="506" customFormat="1" x14ac:dyDescent="0.2"/>
    <row r="4103" s="506" customFormat="1" x14ac:dyDescent="0.2"/>
    <row r="4104" s="506" customFormat="1" x14ac:dyDescent="0.2"/>
    <row r="4105" s="506" customFormat="1" x14ac:dyDescent="0.2"/>
    <row r="4106" s="506" customFormat="1" x14ac:dyDescent="0.2"/>
    <row r="4107" s="506" customFormat="1" x14ac:dyDescent="0.2"/>
    <row r="4108" s="506" customFormat="1" x14ac:dyDescent="0.2"/>
    <row r="4109" s="506" customFormat="1" x14ac:dyDescent="0.2"/>
    <row r="4110" s="506" customFormat="1" x14ac:dyDescent="0.2"/>
    <row r="4111" s="506" customFormat="1" x14ac:dyDescent="0.2"/>
    <row r="4112" s="506" customFormat="1" x14ac:dyDescent="0.2"/>
    <row r="4113" s="506" customFormat="1" x14ac:dyDescent="0.2"/>
    <row r="4114" s="506" customFormat="1" x14ac:dyDescent="0.2"/>
    <row r="4115" s="506" customFormat="1" x14ac:dyDescent="0.2"/>
    <row r="4116" s="506" customFormat="1" x14ac:dyDescent="0.2"/>
    <row r="4117" s="506" customFormat="1" x14ac:dyDescent="0.2"/>
    <row r="4118" s="506" customFormat="1" x14ac:dyDescent="0.2"/>
    <row r="4119" s="506" customFormat="1" x14ac:dyDescent="0.2"/>
    <row r="4120" s="506" customFormat="1" x14ac:dyDescent="0.2"/>
    <row r="4121" s="506" customFormat="1" x14ac:dyDescent="0.2"/>
    <row r="4122" s="506" customFormat="1" x14ac:dyDescent="0.2"/>
    <row r="4123" s="506" customFormat="1" x14ac:dyDescent="0.2"/>
    <row r="4124" s="506" customFormat="1" x14ac:dyDescent="0.2"/>
    <row r="4125" s="506" customFormat="1" x14ac:dyDescent="0.2"/>
    <row r="4126" s="506" customFormat="1" x14ac:dyDescent="0.2"/>
    <row r="4127" s="506" customFormat="1" x14ac:dyDescent="0.2"/>
    <row r="4128" s="506" customFormat="1" x14ac:dyDescent="0.2"/>
    <row r="4129" s="506" customFormat="1" x14ac:dyDescent="0.2"/>
    <row r="4130" s="506" customFormat="1" x14ac:dyDescent="0.2"/>
    <row r="4131" s="506" customFormat="1" x14ac:dyDescent="0.2"/>
    <row r="4132" s="506" customFormat="1" x14ac:dyDescent="0.2"/>
    <row r="4133" s="506" customFormat="1" x14ac:dyDescent="0.2"/>
    <row r="4134" s="506" customFormat="1" x14ac:dyDescent="0.2"/>
    <row r="4135" s="506" customFormat="1" x14ac:dyDescent="0.2"/>
    <row r="4136" s="506" customFormat="1" x14ac:dyDescent="0.2"/>
    <row r="4137" s="506" customFormat="1" x14ac:dyDescent="0.2"/>
    <row r="4138" s="506" customFormat="1" x14ac:dyDescent="0.2"/>
    <row r="4139" s="506" customFormat="1" x14ac:dyDescent="0.2"/>
    <row r="4140" s="506" customFormat="1" x14ac:dyDescent="0.2"/>
    <row r="4141" s="506" customFormat="1" x14ac:dyDescent="0.2"/>
    <row r="4142" s="506" customFormat="1" x14ac:dyDescent="0.2"/>
    <row r="4143" s="506" customFormat="1" x14ac:dyDescent="0.2"/>
    <row r="4144" s="506" customFormat="1" x14ac:dyDescent="0.2"/>
    <row r="4145" s="506" customFormat="1" x14ac:dyDescent="0.2"/>
    <row r="4146" s="506" customFormat="1" x14ac:dyDescent="0.2"/>
    <row r="4147" s="506" customFormat="1" x14ac:dyDescent="0.2"/>
    <row r="4148" s="506" customFormat="1" x14ac:dyDescent="0.2"/>
    <row r="4149" s="506" customFormat="1" x14ac:dyDescent="0.2"/>
    <row r="4150" s="506" customFormat="1" x14ac:dyDescent="0.2"/>
    <row r="4151" s="506" customFormat="1" x14ac:dyDescent="0.2"/>
    <row r="4152" s="506" customFormat="1" x14ac:dyDescent="0.2"/>
    <row r="4153" s="506" customFormat="1" x14ac:dyDescent="0.2"/>
    <row r="4154" s="506" customFormat="1" x14ac:dyDescent="0.2"/>
    <row r="4155" s="506" customFormat="1" x14ac:dyDescent="0.2"/>
    <row r="4156" s="506" customFormat="1" x14ac:dyDescent="0.2"/>
    <row r="4157" s="506" customFormat="1" x14ac:dyDescent="0.2"/>
    <row r="4158" s="506" customFormat="1" x14ac:dyDescent="0.2"/>
    <row r="4159" s="506" customFormat="1" x14ac:dyDescent="0.2"/>
    <row r="4160" s="506" customFormat="1" x14ac:dyDescent="0.2"/>
    <row r="4161" s="506" customFormat="1" x14ac:dyDescent="0.2"/>
    <row r="4162" s="506" customFormat="1" x14ac:dyDescent="0.2"/>
    <row r="4163" s="506" customFormat="1" x14ac:dyDescent="0.2"/>
    <row r="4164" s="506" customFormat="1" x14ac:dyDescent="0.2"/>
    <row r="4165" s="506" customFormat="1" x14ac:dyDescent="0.2"/>
    <row r="4166" s="506" customFormat="1" x14ac:dyDescent="0.2"/>
    <row r="4167" s="506" customFormat="1" x14ac:dyDescent="0.2"/>
    <row r="4168" s="506" customFormat="1" x14ac:dyDescent="0.2"/>
    <row r="4169" s="506" customFormat="1" x14ac:dyDescent="0.2"/>
    <row r="4170" s="506" customFormat="1" x14ac:dyDescent="0.2"/>
    <row r="4171" s="506" customFormat="1" x14ac:dyDescent="0.2"/>
    <row r="4172" s="506" customFormat="1" x14ac:dyDescent="0.2"/>
    <row r="4173" s="506" customFormat="1" x14ac:dyDescent="0.2"/>
    <row r="4174" s="506" customFormat="1" x14ac:dyDescent="0.2"/>
    <row r="4175" s="506" customFormat="1" x14ac:dyDescent="0.2"/>
    <row r="4176" s="506" customFormat="1" x14ac:dyDescent="0.2"/>
    <row r="4177" s="506" customFormat="1" x14ac:dyDescent="0.2"/>
    <row r="4178" s="506" customFormat="1" x14ac:dyDescent="0.2"/>
    <row r="4179" s="506" customFormat="1" x14ac:dyDescent="0.2"/>
    <row r="4180" s="506" customFormat="1" x14ac:dyDescent="0.2"/>
    <row r="4181" s="506" customFormat="1" x14ac:dyDescent="0.2"/>
    <row r="4182" s="506" customFormat="1" x14ac:dyDescent="0.2"/>
    <row r="4183" s="506" customFormat="1" x14ac:dyDescent="0.2"/>
    <row r="4184" s="506" customFormat="1" x14ac:dyDescent="0.2"/>
    <row r="4185" s="506" customFormat="1" x14ac:dyDescent="0.2"/>
    <row r="4186" s="506" customFormat="1" x14ac:dyDescent="0.2"/>
    <row r="4187" s="506" customFormat="1" x14ac:dyDescent="0.2"/>
    <row r="4188" s="506" customFormat="1" x14ac:dyDescent="0.2"/>
    <row r="4189" s="506" customFormat="1" x14ac:dyDescent="0.2"/>
    <row r="4190" s="506" customFormat="1" x14ac:dyDescent="0.2"/>
    <row r="4191" s="506" customFormat="1" x14ac:dyDescent="0.2"/>
    <row r="4192" s="506" customFormat="1" x14ac:dyDescent="0.2"/>
    <row r="4193" s="506" customFormat="1" x14ac:dyDescent="0.2"/>
    <row r="4194" s="506" customFormat="1" x14ac:dyDescent="0.2"/>
    <row r="4195" s="506" customFormat="1" x14ac:dyDescent="0.2"/>
    <row r="4196" s="506" customFormat="1" x14ac:dyDescent="0.2"/>
    <row r="4197" s="506" customFormat="1" x14ac:dyDescent="0.2"/>
    <row r="4198" s="506" customFormat="1" x14ac:dyDescent="0.2"/>
    <row r="4199" s="506" customFormat="1" x14ac:dyDescent="0.2"/>
    <row r="4200" s="506" customFormat="1" x14ac:dyDescent="0.2"/>
    <row r="4201" s="506" customFormat="1" x14ac:dyDescent="0.2"/>
    <row r="4202" s="506" customFormat="1" x14ac:dyDescent="0.2"/>
    <row r="4203" s="506" customFormat="1" x14ac:dyDescent="0.2"/>
    <row r="4204" s="506" customFormat="1" x14ac:dyDescent="0.2"/>
    <row r="4205" s="506" customFormat="1" x14ac:dyDescent="0.2"/>
    <row r="4206" s="506" customFormat="1" x14ac:dyDescent="0.2"/>
    <row r="4207" s="506" customFormat="1" x14ac:dyDescent="0.2"/>
    <row r="4208" s="506" customFormat="1" x14ac:dyDescent="0.2"/>
    <row r="4209" s="506" customFormat="1" x14ac:dyDescent="0.2"/>
    <row r="4210" s="506" customFormat="1" x14ac:dyDescent="0.2"/>
    <row r="4211" s="506" customFormat="1" x14ac:dyDescent="0.2"/>
    <row r="4212" s="506" customFormat="1" x14ac:dyDescent="0.2"/>
    <row r="4213" s="506" customFormat="1" x14ac:dyDescent="0.2"/>
    <row r="4214" s="506" customFormat="1" x14ac:dyDescent="0.2"/>
    <row r="4215" s="506" customFormat="1" x14ac:dyDescent="0.2"/>
    <row r="4216" s="506" customFormat="1" x14ac:dyDescent="0.2"/>
    <row r="4217" s="506" customFormat="1" x14ac:dyDescent="0.2"/>
    <row r="4218" s="506" customFormat="1" x14ac:dyDescent="0.2"/>
    <row r="4219" s="506" customFormat="1" x14ac:dyDescent="0.2"/>
    <row r="4220" s="506" customFormat="1" x14ac:dyDescent="0.2"/>
    <row r="4221" s="506" customFormat="1" x14ac:dyDescent="0.2"/>
    <row r="4222" s="506" customFormat="1" x14ac:dyDescent="0.2"/>
    <row r="4223" s="506" customFormat="1" x14ac:dyDescent="0.2"/>
    <row r="4224" s="506" customFormat="1" x14ac:dyDescent="0.2"/>
    <row r="4225" s="506" customFormat="1" x14ac:dyDescent="0.2"/>
    <row r="4226" s="506" customFormat="1" x14ac:dyDescent="0.2"/>
    <row r="4227" s="506" customFormat="1" x14ac:dyDescent="0.2"/>
    <row r="4228" s="506" customFormat="1" x14ac:dyDescent="0.2"/>
    <row r="4229" s="506" customFormat="1" x14ac:dyDescent="0.2"/>
    <row r="4230" s="506" customFormat="1" x14ac:dyDescent="0.2"/>
    <row r="4231" s="506" customFormat="1" x14ac:dyDescent="0.2"/>
    <row r="4232" s="506" customFormat="1" x14ac:dyDescent="0.2"/>
    <row r="4233" s="506" customFormat="1" x14ac:dyDescent="0.2"/>
    <row r="4234" s="506" customFormat="1" x14ac:dyDescent="0.2"/>
    <row r="4235" s="506" customFormat="1" x14ac:dyDescent="0.2"/>
    <row r="4236" s="506" customFormat="1" x14ac:dyDescent="0.2"/>
    <row r="4237" s="506" customFormat="1" x14ac:dyDescent="0.2"/>
    <row r="4238" s="506" customFormat="1" x14ac:dyDescent="0.2"/>
    <row r="4239" s="506" customFormat="1" x14ac:dyDescent="0.2"/>
    <row r="4240" s="506" customFormat="1" x14ac:dyDescent="0.2"/>
    <row r="4241" s="506" customFormat="1" x14ac:dyDescent="0.2"/>
    <row r="4242" s="506" customFormat="1" x14ac:dyDescent="0.2"/>
    <row r="4243" s="506" customFormat="1" x14ac:dyDescent="0.2"/>
    <row r="4244" s="506" customFormat="1" x14ac:dyDescent="0.2"/>
    <row r="4245" s="506" customFormat="1" x14ac:dyDescent="0.2"/>
    <row r="4246" s="506" customFormat="1" x14ac:dyDescent="0.2"/>
    <row r="4247" s="506" customFormat="1" x14ac:dyDescent="0.2"/>
    <row r="4248" s="506" customFormat="1" x14ac:dyDescent="0.2"/>
    <row r="4249" s="506" customFormat="1" x14ac:dyDescent="0.2"/>
    <row r="4250" s="506" customFormat="1" x14ac:dyDescent="0.2"/>
    <row r="4251" s="506" customFormat="1" x14ac:dyDescent="0.2"/>
    <row r="4252" s="506" customFormat="1" x14ac:dyDescent="0.2"/>
    <row r="4253" s="506" customFormat="1" x14ac:dyDescent="0.2"/>
    <row r="4254" s="506" customFormat="1" x14ac:dyDescent="0.2"/>
    <row r="4255" s="506" customFormat="1" x14ac:dyDescent="0.2"/>
    <row r="4256" s="506" customFormat="1" x14ac:dyDescent="0.2"/>
    <row r="4257" s="506" customFormat="1" x14ac:dyDescent="0.2"/>
    <row r="4258" s="506" customFormat="1" x14ac:dyDescent="0.2"/>
    <row r="4259" s="506" customFormat="1" x14ac:dyDescent="0.2"/>
    <row r="4260" s="506" customFormat="1" x14ac:dyDescent="0.2"/>
    <row r="4261" s="506" customFormat="1" x14ac:dyDescent="0.2"/>
    <row r="4262" s="506" customFormat="1" x14ac:dyDescent="0.2"/>
    <row r="4263" s="506" customFormat="1" x14ac:dyDescent="0.2"/>
    <row r="4264" s="506" customFormat="1" x14ac:dyDescent="0.2"/>
    <row r="4265" s="506" customFormat="1" x14ac:dyDescent="0.2"/>
    <row r="4266" s="506" customFormat="1" x14ac:dyDescent="0.2"/>
    <row r="4267" s="506" customFormat="1" x14ac:dyDescent="0.2"/>
    <row r="4268" s="506" customFormat="1" x14ac:dyDescent="0.2"/>
    <row r="4269" s="506" customFormat="1" x14ac:dyDescent="0.2"/>
    <row r="4270" s="506" customFormat="1" x14ac:dyDescent="0.2"/>
    <row r="4271" s="506" customFormat="1" x14ac:dyDescent="0.2"/>
    <row r="4272" s="506" customFormat="1" x14ac:dyDescent="0.2"/>
    <row r="4273" s="506" customFormat="1" x14ac:dyDescent="0.2"/>
    <row r="4274" s="506" customFormat="1" x14ac:dyDescent="0.2"/>
    <row r="4275" s="506" customFormat="1" x14ac:dyDescent="0.2"/>
    <row r="4276" s="506" customFormat="1" x14ac:dyDescent="0.2"/>
    <row r="4277" s="506" customFormat="1" x14ac:dyDescent="0.2"/>
    <row r="4278" s="506" customFormat="1" x14ac:dyDescent="0.2"/>
    <row r="4279" s="506" customFormat="1" x14ac:dyDescent="0.2"/>
    <row r="4280" s="506" customFormat="1" x14ac:dyDescent="0.2"/>
    <row r="4281" s="506" customFormat="1" x14ac:dyDescent="0.2"/>
    <row r="4282" s="506" customFormat="1" x14ac:dyDescent="0.2"/>
    <row r="4283" s="506" customFormat="1" x14ac:dyDescent="0.2"/>
    <row r="4284" s="506" customFormat="1" x14ac:dyDescent="0.2"/>
    <row r="4285" s="506" customFormat="1" x14ac:dyDescent="0.2"/>
    <row r="4286" s="506" customFormat="1" x14ac:dyDescent="0.2"/>
    <row r="4287" s="506" customFormat="1" x14ac:dyDescent="0.2"/>
    <row r="4288" s="506" customFormat="1" x14ac:dyDescent="0.2"/>
    <row r="4289" s="506" customFormat="1" x14ac:dyDescent="0.2"/>
    <row r="4290" s="506" customFormat="1" x14ac:dyDescent="0.2"/>
    <row r="4291" s="506" customFormat="1" x14ac:dyDescent="0.2"/>
    <row r="4292" s="506" customFormat="1" x14ac:dyDescent="0.2"/>
    <row r="4293" s="506" customFormat="1" x14ac:dyDescent="0.2"/>
    <row r="4294" s="506" customFormat="1" x14ac:dyDescent="0.2"/>
    <row r="4295" s="506" customFormat="1" x14ac:dyDescent="0.2"/>
    <row r="4296" s="506" customFormat="1" x14ac:dyDescent="0.2"/>
    <row r="4297" s="506" customFormat="1" x14ac:dyDescent="0.2"/>
    <row r="4298" s="506" customFormat="1" x14ac:dyDescent="0.2"/>
    <row r="4299" s="506" customFormat="1" x14ac:dyDescent="0.2"/>
    <row r="4300" s="506" customFormat="1" x14ac:dyDescent="0.2"/>
    <row r="4301" s="506" customFormat="1" x14ac:dyDescent="0.2"/>
    <row r="4302" s="506" customFormat="1" x14ac:dyDescent="0.2"/>
    <row r="4303" s="506" customFormat="1" x14ac:dyDescent="0.2"/>
    <row r="4304" s="506" customFormat="1" x14ac:dyDescent="0.2"/>
    <row r="4305" s="506" customFormat="1" x14ac:dyDescent="0.2"/>
    <row r="4306" s="506" customFormat="1" x14ac:dyDescent="0.2"/>
    <row r="4307" s="506" customFormat="1" x14ac:dyDescent="0.2"/>
    <row r="4308" s="506" customFormat="1" x14ac:dyDescent="0.2"/>
    <row r="4309" s="506" customFormat="1" x14ac:dyDescent="0.2"/>
    <row r="4310" s="506" customFormat="1" x14ac:dyDescent="0.2"/>
    <row r="4311" s="506" customFormat="1" x14ac:dyDescent="0.2"/>
    <row r="4312" s="506" customFormat="1" x14ac:dyDescent="0.2"/>
    <row r="4313" s="506" customFormat="1" x14ac:dyDescent="0.2"/>
    <row r="4314" s="506" customFormat="1" x14ac:dyDescent="0.2"/>
    <row r="4315" s="506" customFormat="1" x14ac:dyDescent="0.2"/>
    <row r="4316" s="506" customFormat="1" x14ac:dyDescent="0.2"/>
    <row r="4317" s="506" customFormat="1" x14ac:dyDescent="0.2"/>
    <row r="4318" s="506" customFormat="1" x14ac:dyDescent="0.2"/>
    <row r="4319" s="506" customFormat="1" x14ac:dyDescent="0.2"/>
    <row r="4320" s="506" customFormat="1" x14ac:dyDescent="0.2"/>
    <row r="4321" s="506" customFormat="1" x14ac:dyDescent="0.2"/>
    <row r="4322" s="506" customFormat="1" x14ac:dyDescent="0.2"/>
    <row r="4323" s="506" customFormat="1" x14ac:dyDescent="0.2"/>
    <row r="4324" s="506" customFormat="1" x14ac:dyDescent="0.2"/>
    <row r="4325" s="506" customFormat="1" x14ac:dyDescent="0.2"/>
    <row r="4326" s="506" customFormat="1" x14ac:dyDescent="0.2"/>
    <row r="4327" s="506" customFormat="1" x14ac:dyDescent="0.2"/>
    <row r="4328" s="506" customFormat="1" x14ac:dyDescent="0.2"/>
    <row r="4329" s="506" customFormat="1" x14ac:dyDescent="0.2"/>
    <row r="4330" s="506" customFormat="1" x14ac:dyDescent="0.2"/>
    <row r="4331" s="506" customFormat="1" x14ac:dyDescent="0.2"/>
    <row r="4332" s="506" customFormat="1" x14ac:dyDescent="0.2"/>
    <row r="4333" s="506" customFormat="1" x14ac:dyDescent="0.2"/>
    <row r="4334" s="506" customFormat="1" x14ac:dyDescent="0.2"/>
    <row r="4335" s="506" customFormat="1" x14ac:dyDescent="0.2"/>
    <row r="4336" s="506" customFormat="1" x14ac:dyDescent="0.2"/>
    <row r="4337" s="506" customFormat="1" x14ac:dyDescent="0.2"/>
    <row r="4338" s="506" customFormat="1" x14ac:dyDescent="0.2"/>
    <row r="4339" s="506" customFormat="1" x14ac:dyDescent="0.2"/>
    <row r="4340" s="506" customFormat="1" x14ac:dyDescent="0.2"/>
    <row r="4341" s="506" customFormat="1" x14ac:dyDescent="0.2"/>
    <row r="4342" s="506" customFormat="1" x14ac:dyDescent="0.2"/>
    <row r="4343" s="506" customFormat="1" x14ac:dyDescent="0.2"/>
    <row r="4344" s="506" customFormat="1" x14ac:dyDescent="0.2"/>
    <row r="4345" s="506" customFormat="1" x14ac:dyDescent="0.2"/>
    <row r="4346" s="506" customFormat="1" x14ac:dyDescent="0.2"/>
    <row r="4347" s="506" customFormat="1" x14ac:dyDescent="0.2"/>
    <row r="4348" s="506" customFormat="1" x14ac:dyDescent="0.2"/>
    <row r="4349" s="506" customFormat="1" x14ac:dyDescent="0.2"/>
    <row r="4350" s="506" customFormat="1" x14ac:dyDescent="0.2"/>
    <row r="4351" s="506" customFormat="1" x14ac:dyDescent="0.2"/>
    <row r="4352" s="506" customFormat="1" x14ac:dyDescent="0.2"/>
    <row r="4353" s="506" customFormat="1" x14ac:dyDescent="0.2"/>
    <row r="4354" s="506" customFormat="1" x14ac:dyDescent="0.2"/>
    <row r="4355" s="506" customFormat="1" x14ac:dyDescent="0.2"/>
    <row r="4356" s="506" customFormat="1" x14ac:dyDescent="0.2"/>
    <row r="4357" s="506" customFormat="1" x14ac:dyDescent="0.2"/>
    <row r="4358" s="506" customFormat="1" x14ac:dyDescent="0.2"/>
    <row r="4359" s="506" customFormat="1" x14ac:dyDescent="0.2"/>
    <row r="4360" s="506" customFormat="1" x14ac:dyDescent="0.2"/>
    <row r="4361" s="506" customFormat="1" x14ac:dyDescent="0.2"/>
    <row r="4362" s="506" customFormat="1" x14ac:dyDescent="0.2"/>
    <row r="4363" s="506" customFormat="1" x14ac:dyDescent="0.2"/>
    <row r="4364" s="506" customFormat="1" x14ac:dyDescent="0.2"/>
    <row r="4365" s="506" customFormat="1" x14ac:dyDescent="0.2"/>
    <row r="4366" s="506" customFormat="1" x14ac:dyDescent="0.2"/>
    <row r="4367" s="506" customFormat="1" x14ac:dyDescent="0.2"/>
    <row r="4368" s="506" customFormat="1" x14ac:dyDescent="0.2"/>
    <row r="4369" s="506" customFormat="1" x14ac:dyDescent="0.2"/>
    <row r="4370" s="506" customFormat="1" x14ac:dyDescent="0.2"/>
    <row r="4371" s="506" customFormat="1" x14ac:dyDescent="0.2"/>
    <row r="4372" s="506" customFormat="1" x14ac:dyDescent="0.2"/>
    <row r="4373" s="506" customFormat="1" x14ac:dyDescent="0.2"/>
    <row r="4374" s="506" customFormat="1" x14ac:dyDescent="0.2"/>
    <row r="4375" s="506" customFormat="1" x14ac:dyDescent="0.2"/>
    <row r="4376" s="506" customFormat="1" x14ac:dyDescent="0.2"/>
    <row r="4377" s="506" customFormat="1" x14ac:dyDescent="0.2"/>
    <row r="4378" s="506" customFormat="1" x14ac:dyDescent="0.2"/>
    <row r="4379" s="506" customFormat="1" x14ac:dyDescent="0.2"/>
    <row r="4380" s="506" customFormat="1" x14ac:dyDescent="0.2"/>
    <row r="4381" s="506" customFormat="1" x14ac:dyDescent="0.2"/>
    <row r="4382" s="506" customFormat="1" x14ac:dyDescent="0.2"/>
    <row r="4383" s="506" customFormat="1" x14ac:dyDescent="0.2"/>
    <row r="4384" s="506" customFormat="1" x14ac:dyDescent="0.2"/>
    <row r="4385" s="506" customFormat="1" x14ac:dyDescent="0.2"/>
    <row r="4386" s="506" customFormat="1" x14ac:dyDescent="0.2"/>
    <row r="4387" s="506" customFormat="1" x14ac:dyDescent="0.2"/>
    <row r="4388" s="506" customFormat="1" x14ac:dyDescent="0.2"/>
    <row r="4389" s="506" customFormat="1" x14ac:dyDescent="0.2"/>
    <row r="4390" s="506" customFormat="1" x14ac:dyDescent="0.2"/>
    <row r="4391" s="506" customFormat="1" x14ac:dyDescent="0.2"/>
    <row r="4392" s="506" customFormat="1" x14ac:dyDescent="0.2"/>
    <row r="4393" s="506" customFormat="1" x14ac:dyDescent="0.2"/>
    <row r="4394" s="506" customFormat="1" x14ac:dyDescent="0.2"/>
    <row r="4395" s="506" customFormat="1" x14ac:dyDescent="0.2"/>
    <row r="4396" s="506" customFormat="1" x14ac:dyDescent="0.2"/>
    <row r="4397" s="506" customFormat="1" x14ac:dyDescent="0.2"/>
    <row r="4398" s="506" customFormat="1" x14ac:dyDescent="0.2"/>
    <row r="4399" s="506" customFormat="1" x14ac:dyDescent="0.2"/>
    <row r="4400" s="506" customFormat="1" x14ac:dyDescent="0.2"/>
    <row r="4401" s="506" customFormat="1" x14ac:dyDescent="0.2"/>
    <row r="4402" s="506" customFormat="1" x14ac:dyDescent="0.2"/>
    <row r="4403" s="506" customFormat="1" x14ac:dyDescent="0.2"/>
    <row r="4404" s="506" customFormat="1" x14ac:dyDescent="0.2"/>
    <row r="4405" s="506" customFormat="1" x14ac:dyDescent="0.2"/>
    <row r="4406" s="506" customFormat="1" x14ac:dyDescent="0.2"/>
    <row r="4407" s="506" customFormat="1" x14ac:dyDescent="0.2"/>
    <row r="4408" s="506" customFormat="1" x14ac:dyDescent="0.2"/>
    <row r="4409" s="506" customFormat="1" x14ac:dyDescent="0.2"/>
    <row r="4410" s="506" customFormat="1" x14ac:dyDescent="0.2"/>
    <row r="4411" s="506" customFormat="1" x14ac:dyDescent="0.2"/>
    <row r="4412" s="506" customFormat="1" x14ac:dyDescent="0.2"/>
    <row r="4413" s="506" customFormat="1" x14ac:dyDescent="0.2"/>
    <row r="4414" s="506" customFormat="1" x14ac:dyDescent="0.2"/>
    <row r="4415" s="506" customFormat="1" x14ac:dyDescent="0.2"/>
    <row r="4416" s="506" customFormat="1" x14ac:dyDescent="0.2"/>
    <row r="4417" s="506" customFormat="1" x14ac:dyDescent="0.2"/>
    <row r="4418" s="506" customFormat="1" x14ac:dyDescent="0.2"/>
    <row r="4419" s="506" customFormat="1" x14ac:dyDescent="0.2"/>
    <row r="4420" s="506" customFormat="1" x14ac:dyDescent="0.2"/>
    <row r="4421" s="506" customFormat="1" x14ac:dyDescent="0.2"/>
    <row r="4422" s="506" customFormat="1" x14ac:dyDescent="0.2"/>
    <row r="4423" s="506" customFormat="1" x14ac:dyDescent="0.2"/>
    <row r="4424" s="506" customFormat="1" x14ac:dyDescent="0.2"/>
    <row r="4425" s="506" customFormat="1" x14ac:dyDescent="0.2"/>
    <row r="4426" s="506" customFormat="1" x14ac:dyDescent="0.2"/>
    <row r="4427" s="506" customFormat="1" x14ac:dyDescent="0.2"/>
    <row r="4428" s="506" customFormat="1" x14ac:dyDescent="0.2"/>
    <row r="4429" s="506" customFormat="1" x14ac:dyDescent="0.2"/>
    <row r="4430" s="506" customFormat="1" x14ac:dyDescent="0.2"/>
    <row r="4431" s="506" customFormat="1" x14ac:dyDescent="0.2"/>
    <row r="4432" s="506" customFormat="1" x14ac:dyDescent="0.2"/>
    <row r="4433" s="506" customFormat="1" x14ac:dyDescent="0.2"/>
    <row r="4434" s="506" customFormat="1" x14ac:dyDescent="0.2"/>
    <row r="4435" s="506" customFormat="1" x14ac:dyDescent="0.2"/>
    <row r="4436" s="506" customFormat="1" x14ac:dyDescent="0.2"/>
    <row r="4437" s="506" customFormat="1" x14ac:dyDescent="0.2"/>
    <row r="4438" s="506" customFormat="1" x14ac:dyDescent="0.2"/>
    <row r="4439" s="506" customFormat="1" x14ac:dyDescent="0.2"/>
    <row r="4440" s="506" customFormat="1" x14ac:dyDescent="0.2"/>
    <row r="4441" s="506" customFormat="1" x14ac:dyDescent="0.2"/>
    <row r="4442" s="506" customFormat="1" x14ac:dyDescent="0.2"/>
    <row r="4443" s="506" customFormat="1" x14ac:dyDescent="0.2"/>
    <row r="4444" s="506" customFormat="1" x14ac:dyDescent="0.2"/>
    <row r="4445" s="506" customFormat="1" x14ac:dyDescent="0.2"/>
    <row r="4446" s="506" customFormat="1" x14ac:dyDescent="0.2"/>
    <row r="4447" s="506" customFormat="1" x14ac:dyDescent="0.2"/>
    <row r="4448" s="506" customFormat="1" x14ac:dyDescent="0.2"/>
    <row r="4449" s="506" customFormat="1" x14ac:dyDescent="0.2"/>
    <row r="4450" s="506" customFormat="1" x14ac:dyDescent="0.2"/>
    <row r="4451" s="506" customFormat="1" x14ac:dyDescent="0.2"/>
    <row r="4452" s="506" customFormat="1" x14ac:dyDescent="0.2"/>
    <row r="4453" s="506" customFormat="1" x14ac:dyDescent="0.2"/>
    <row r="4454" s="506" customFormat="1" x14ac:dyDescent="0.2"/>
    <row r="4455" s="506" customFormat="1" x14ac:dyDescent="0.2"/>
    <row r="4456" s="506" customFormat="1" x14ac:dyDescent="0.2"/>
    <row r="4457" s="506" customFormat="1" x14ac:dyDescent="0.2"/>
    <row r="4458" s="506" customFormat="1" x14ac:dyDescent="0.2"/>
    <row r="4459" s="506" customFormat="1" x14ac:dyDescent="0.2"/>
    <row r="4460" s="506" customFormat="1" x14ac:dyDescent="0.2"/>
    <row r="4461" s="506" customFormat="1" x14ac:dyDescent="0.2"/>
    <row r="4462" s="506" customFormat="1" x14ac:dyDescent="0.2"/>
    <row r="4463" s="506" customFormat="1" x14ac:dyDescent="0.2"/>
    <row r="4464" s="506" customFormat="1" x14ac:dyDescent="0.2"/>
    <row r="4465" s="506" customFormat="1" x14ac:dyDescent="0.2"/>
    <row r="4466" s="506" customFormat="1" x14ac:dyDescent="0.2"/>
    <row r="4467" s="506" customFormat="1" x14ac:dyDescent="0.2"/>
    <row r="4468" s="506" customFormat="1" x14ac:dyDescent="0.2"/>
    <row r="4469" s="506" customFormat="1" x14ac:dyDescent="0.2"/>
    <row r="4470" s="506" customFormat="1" x14ac:dyDescent="0.2"/>
    <row r="4471" s="506" customFormat="1" x14ac:dyDescent="0.2"/>
    <row r="4472" s="506" customFormat="1" x14ac:dyDescent="0.2"/>
    <row r="4473" s="506" customFormat="1" x14ac:dyDescent="0.2"/>
    <row r="4474" s="506" customFormat="1" x14ac:dyDescent="0.2"/>
    <row r="4475" s="506" customFormat="1" x14ac:dyDescent="0.2"/>
    <row r="4476" s="506" customFormat="1" x14ac:dyDescent="0.2"/>
    <row r="4477" s="506" customFormat="1" x14ac:dyDescent="0.2"/>
    <row r="4478" s="506" customFormat="1" x14ac:dyDescent="0.2"/>
    <row r="4479" s="506" customFormat="1" x14ac:dyDescent="0.2"/>
    <row r="4480" s="506" customFormat="1" x14ac:dyDescent="0.2"/>
    <row r="4481" s="506" customFormat="1" x14ac:dyDescent="0.2"/>
    <row r="4482" s="506" customFormat="1" x14ac:dyDescent="0.2"/>
    <row r="4483" s="506" customFormat="1" x14ac:dyDescent="0.2"/>
    <row r="4484" s="506" customFormat="1" x14ac:dyDescent="0.2"/>
    <row r="4485" s="506" customFormat="1" x14ac:dyDescent="0.2"/>
    <row r="4486" s="506" customFormat="1" x14ac:dyDescent="0.2"/>
    <row r="4487" s="506" customFormat="1" x14ac:dyDescent="0.2"/>
    <row r="4488" s="506" customFormat="1" x14ac:dyDescent="0.2"/>
    <row r="4489" s="506" customFormat="1" x14ac:dyDescent="0.2"/>
    <row r="4490" s="506" customFormat="1" x14ac:dyDescent="0.2"/>
    <row r="4491" s="506" customFormat="1" x14ac:dyDescent="0.2"/>
    <row r="4492" s="506" customFormat="1" x14ac:dyDescent="0.2"/>
    <row r="4493" s="506" customFormat="1" x14ac:dyDescent="0.2"/>
    <row r="4494" s="506" customFormat="1" x14ac:dyDescent="0.2"/>
    <row r="4495" s="506" customFormat="1" x14ac:dyDescent="0.2"/>
    <row r="4496" s="506" customFormat="1" x14ac:dyDescent="0.2"/>
    <row r="4497" s="506" customFormat="1" x14ac:dyDescent="0.2"/>
    <row r="4498" s="506" customFormat="1" x14ac:dyDescent="0.2"/>
    <row r="4499" s="506" customFormat="1" x14ac:dyDescent="0.2"/>
    <row r="4500" s="506" customFormat="1" x14ac:dyDescent="0.2"/>
    <row r="4501" s="506" customFormat="1" x14ac:dyDescent="0.2"/>
    <row r="4502" s="506" customFormat="1" x14ac:dyDescent="0.2"/>
    <row r="4503" s="506" customFormat="1" x14ac:dyDescent="0.2"/>
    <row r="4504" s="506" customFormat="1" x14ac:dyDescent="0.2"/>
    <row r="4505" s="506" customFormat="1" x14ac:dyDescent="0.2"/>
    <row r="4506" s="506" customFormat="1" x14ac:dyDescent="0.2"/>
    <row r="4507" s="506" customFormat="1" x14ac:dyDescent="0.2"/>
    <row r="4508" s="506" customFormat="1" x14ac:dyDescent="0.2"/>
    <row r="4509" s="506" customFormat="1" x14ac:dyDescent="0.2"/>
    <row r="4510" s="506" customFormat="1" x14ac:dyDescent="0.2"/>
    <row r="4511" s="506" customFormat="1" x14ac:dyDescent="0.2"/>
    <row r="4512" s="506" customFormat="1" x14ac:dyDescent="0.2"/>
    <row r="4513" s="506" customFormat="1" x14ac:dyDescent="0.2"/>
    <row r="4514" s="506" customFormat="1" x14ac:dyDescent="0.2"/>
    <row r="4515" s="506" customFormat="1" x14ac:dyDescent="0.2"/>
    <row r="4516" s="506" customFormat="1" x14ac:dyDescent="0.2"/>
    <row r="4517" s="506" customFormat="1" x14ac:dyDescent="0.2"/>
    <row r="4518" s="506" customFormat="1" x14ac:dyDescent="0.2"/>
    <row r="4519" s="506" customFormat="1" x14ac:dyDescent="0.2"/>
    <row r="4520" s="506" customFormat="1" x14ac:dyDescent="0.2"/>
    <row r="4521" s="506" customFormat="1" x14ac:dyDescent="0.2"/>
    <row r="4522" s="506" customFormat="1" x14ac:dyDescent="0.2"/>
    <row r="4523" s="506" customFormat="1" x14ac:dyDescent="0.2"/>
    <row r="4524" s="506" customFormat="1" x14ac:dyDescent="0.2"/>
    <row r="4525" s="506" customFormat="1" x14ac:dyDescent="0.2"/>
    <row r="4526" s="506" customFormat="1" x14ac:dyDescent="0.2"/>
    <row r="4527" s="506" customFormat="1" x14ac:dyDescent="0.2"/>
    <row r="4528" s="506" customFormat="1" x14ac:dyDescent="0.2"/>
    <row r="4529" s="506" customFormat="1" x14ac:dyDescent="0.2"/>
    <row r="4530" s="506" customFormat="1" x14ac:dyDescent="0.2"/>
    <row r="4531" s="506" customFormat="1" x14ac:dyDescent="0.2"/>
    <row r="4532" s="506" customFormat="1" x14ac:dyDescent="0.2"/>
    <row r="4533" s="506" customFormat="1" x14ac:dyDescent="0.2"/>
    <row r="4534" s="506" customFormat="1" x14ac:dyDescent="0.2"/>
    <row r="4535" s="506" customFormat="1" x14ac:dyDescent="0.2"/>
    <row r="4536" s="506" customFormat="1" x14ac:dyDescent="0.2"/>
    <row r="4537" s="506" customFormat="1" x14ac:dyDescent="0.2"/>
    <row r="4538" s="506" customFormat="1" x14ac:dyDescent="0.2"/>
    <row r="4539" s="506" customFormat="1" x14ac:dyDescent="0.2"/>
    <row r="4540" s="506" customFormat="1" x14ac:dyDescent="0.2"/>
    <row r="4541" s="506" customFormat="1" x14ac:dyDescent="0.2"/>
    <row r="4542" s="506" customFormat="1" x14ac:dyDescent="0.2"/>
    <row r="4543" s="506" customFormat="1" x14ac:dyDescent="0.2"/>
    <row r="4544" s="506" customFormat="1" x14ac:dyDescent="0.2"/>
    <row r="4545" s="506" customFormat="1" x14ac:dyDescent="0.2"/>
    <row r="4546" s="506" customFormat="1" x14ac:dyDescent="0.2"/>
    <row r="4547" s="506" customFormat="1" x14ac:dyDescent="0.2"/>
    <row r="4548" s="506" customFormat="1" x14ac:dyDescent="0.2"/>
    <row r="4549" s="506" customFormat="1" x14ac:dyDescent="0.2"/>
    <row r="4550" s="506" customFormat="1" x14ac:dyDescent="0.2"/>
    <row r="4551" s="506" customFormat="1" x14ac:dyDescent="0.2"/>
    <row r="4552" s="506" customFormat="1" x14ac:dyDescent="0.2"/>
    <row r="4553" s="506" customFormat="1" x14ac:dyDescent="0.2"/>
    <row r="4554" s="506" customFormat="1" x14ac:dyDescent="0.2"/>
    <row r="4555" s="506" customFormat="1" x14ac:dyDescent="0.2"/>
    <row r="4556" s="506" customFormat="1" x14ac:dyDescent="0.2"/>
    <row r="4557" s="506" customFormat="1" x14ac:dyDescent="0.2"/>
    <row r="4558" s="506" customFormat="1" x14ac:dyDescent="0.2"/>
    <row r="4559" s="506" customFormat="1" x14ac:dyDescent="0.2"/>
    <row r="4560" s="506" customFormat="1" x14ac:dyDescent="0.2"/>
    <row r="4561" s="506" customFormat="1" x14ac:dyDescent="0.2"/>
    <row r="4562" s="506" customFormat="1" x14ac:dyDescent="0.2"/>
    <row r="4563" s="506" customFormat="1" x14ac:dyDescent="0.2"/>
    <row r="4564" s="506" customFormat="1" x14ac:dyDescent="0.2"/>
    <row r="4565" s="506" customFormat="1" x14ac:dyDescent="0.2"/>
    <row r="4566" s="506" customFormat="1" x14ac:dyDescent="0.2"/>
    <row r="4567" s="506" customFormat="1" x14ac:dyDescent="0.2"/>
    <row r="4568" s="506" customFormat="1" x14ac:dyDescent="0.2"/>
    <row r="4569" s="506" customFormat="1" x14ac:dyDescent="0.2"/>
    <row r="4570" s="506" customFormat="1" x14ac:dyDescent="0.2"/>
    <row r="4571" s="506" customFormat="1" x14ac:dyDescent="0.2"/>
    <row r="4572" s="506" customFormat="1" x14ac:dyDescent="0.2"/>
    <row r="4573" s="506" customFormat="1" x14ac:dyDescent="0.2"/>
    <row r="4574" s="506" customFormat="1" x14ac:dyDescent="0.2"/>
    <row r="4575" s="506" customFormat="1" x14ac:dyDescent="0.2"/>
    <row r="4576" s="506" customFormat="1" x14ac:dyDescent="0.2"/>
    <row r="4577" s="506" customFormat="1" x14ac:dyDescent="0.2"/>
    <row r="4578" s="506" customFormat="1" x14ac:dyDescent="0.2"/>
    <row r="4579" s="506" customFormat="1" x14ac:dyDescent="0.2"/>
    <row r="4580" s="506" customFormat="1" x14ac:dyDescent="0.2"/>
    <row r="4581" s="506" customFormat="1" x14ac:dyDescent="0.2"/>
    <row r="4582" s="506" customFormat="1" x14ac:dyDescent="0.2"/>
    <row r="4583" s="506" customFormat="1" x14ac:dyDescent="0.2"/>
    <row r="4584" s="506" customFormat="1" x14ac:dyDescent="0.2"/>
    <row r="4585" s="506" customFormat="1" x14ac:dyDescent="0.2"/>
    <row r="4586" s="506" customFormat="1" x14ac:dyDescent="0.2"/>
    <row r="4587" s="506" customFormat="1" x14ac:dyDescent="0.2"/>
    <row r="4588" s="506" customFormat="1" x14ac:dyDescent="0.2"/>
    <row r="4589" s="506" customFormat="1" x14ac:dyDescent="0.2"/>
    <row r="4590" s="506" customFormat="1" x14ac:dyDescent="0.2"/>
    <row r="4591" s="506" customFormat="1" x14ac:dyDescent="0.2"/>
    <row r="4592" s="506" customFormat="1" x14ac:dyDescent="0.2"/>
    <row r="4593" s="506" customFormat="1" x14ac:dyDescent="0.2"/>
    <row r="4594" s="506" customFormat="1" x14ac:dyDescent="0.2"/>
    <row r="4595" s="506" customFormat="1" x14ac:dyDescent="0.2"/>
    <row r="4596" s="506" customFormat="1" x14ac:dyDescent="0.2"/>
    <row r="4597" s="506" customFormat="1" x14ac:dyDescent="0.2"/>
    <row r="4598" s="506" customFormat="1" x14ac:dyDescent="0.2"/>
    <row r="4599" s="506" customFormat="1" x14ac:dyDescent="0.2"/>
    <row r="4600" s="506" customFormat="1" x14ac:dyDescent="0.2"/>
    <row r="4601" s="506" customFormat="1" x14ac:dyDescent="0.2"/>
    <row r="4602" s="506" customFormat="1" x14ac:dyDescent="0.2"/>
    <row r="4603" s="506" customFormat="1" x14ac:dyDescent="0.2"/>
    <row r="4604" s="506" customFormat="1" x14ac:dyDescent="0.2"/>
    <row r="4605" s="506" customFormat="1" x14ac:dyDescent="0.2"/>
    <row r="4606" s="506" customFormat="1" x14ac:dyDescent="0.2"/>
    <row r="4607" s="506" customFormat="1" x14ac:dyDescent="0.2"/>
    <row r="4608" s="506" customFormat="1" x14ac:dyDescent="0.2"/>
    <row r="4609" s="506" customFormat="1" x14ac:dyDescent="0.2"/>
    <row r="4610" s="506" customFormat="1" x14ac:dyDescent="0.2"/>
    <row r="4611" s="506" customFormat="1" x14ac:dyDescent="0.2"/>
    <row r="4612" s="506" customFormat="1" x14ac:dyDescent="0.2"/>
    <row r="4613" s="506" customFormat="1" x14ac:dyDescent="0.2"/>
    <row r="4614" s="506" customFormat="1" x14ac:dyDescent="0.2"/>
    <row r="4615" s="506" customFormat="1" x14ac:dyDescent="0.2"/>
    <row r="4616" s="506" customFormat="1" x14ac:dyDescent="0.2"/>
    <row r="4617" s="506" customFormat="1" x14ac:dyDescent="0.2"/>
    <row r="4618" s="506" customFormat="1" x14ac:dyDescent="0.2"/>
    <row r="4619" s="506" customFormat="1" x14ac:dyDescent="0.2"/>
    <row r="4620" s="506" customFormat="1" x14ac:dyDescent="0.2"/>
    <row r="4621" s="506" customFormat="1" x14ac:dyDescent="0.2"/>
    <row r="4622" s="506" customFormat="1" x14ac:dyDescent="0.2"/>
    <row r="4623" s="506" customFormat="1" x14ac:dyDescent="0.2"/>
    <row r="4624" s="506" customFormat="1" x14ac:dyDescent="0.2"/>
    <row r="4625" s="506" customFormat="1" x14ac:dyDescent="0.2"/>
    <row r="4626" s="506" customFormat="1" x14ac:dyDescent="0.2"/>
    <row r="4627" s="506" customFormat="1" x14ac:dyDescent="0.2"/>
    <row r="4628" s="506" customFormat="1" x14ac:dyDescent="0.2"/>
    <row r="4629" s="506" customFormat="1" x14ac:dyDescent="0.2"/>
    <row r="4630" s="506" customFormat="1" x14ac:dyDescent="0.2"/>
    <row r="4631" s="506" customFormat="1" x14ac:dyDescent="0.2"/>
    <row r="4632" s="506" customFormat="1" x14ac:dyDescent="0.2"/>
    <row r="4633" s="506" customFormat="1" x14ac:dyDescent="0.2"/>
    <row r="4634" s="506" customFormat="1" x14ac:dyDescent="0.2"/>
    <row r="4635" s="506" customFormat="1" x14ac:dyDescent="0.2"/>
    <row r="4636" s="506" customFormat="1" x14ac:dyDescent="0.2"/>
    <row r="4637" s="506" customFormat="1" x14ac:dyDescent="0.2"/>
    <row r="4638" s="506" customFormat="1" x14ac:dyDescent="0.2"/>
    <row r="4639" s="506" customFormat="1" x14ac:dyDescent="0.2"/>
    <row r="4640" s="506" customFormat="1" x14ac:dyDescent="0.2"/>
    <row r="4641" s="506" customFormat="1" x14ac:dyDescent="0.2"/>
    <row r="4642" s="506" customFormat="1" x14ac:dyDescent="0.2"/>
    <row r="4643" s="506" customFormat="1" x14ac:dyDescent="0.2"/>
    <row r="4644" s="506" customFormat="1" x14ac:dyDescent="0.2"/>
    <row r="4645" s="506" customFormat="1" x14ac:dyDescent="0.2"/>
    <row r="4646" s="506" customFormat="1" x14ac:dyDescent="0.2"/>
    <row r="4647" s="506" customFormat="1" x14ac:dyDescent="0.2"/>
    <row r="4648" s="506" customFormat="1" x14ac:dyDescent="0.2"/>
    <row r="4649" s="506" customFormat="1" x14ac:dyDescent="0.2"/>
    <row r="4650" s="506" customFormat="1" x14ac:dyDescent="0.2"/>
    <row r="4651" s="506" customFormat="1" x14ac:dyDescent="0.2"/>
    <row r="4652" s="506" customFormat="1" x14ac:dyDescent="0.2"/>
    <row r="4653" s="506" customFormat="1" x14ac:dyDescent="0.2"/>
    <row r="4654" s="506" customFormat="1" x14ac:dyDescent="0.2"/>
    <row r="4655" s="506" customFormat="1" x14ac:dyDescent="0.2"/>
    <row r="4656" s="506" customFormat="1" x14ac:dyDescent="0.2"/>
    <row r="4657" s="506" customFormat="1" x14ac:dyDescent="0.2"/>
    <row r="4658" s="506" customFormat="1" x14ac:dyDescent="0.2"/>
    <row r="4659" s="506" customFormat="1" x14ac:dyDescent="0.2"/>
    <row r="4660" s="506" customFormat="1" x14ac:dyDescent="0.2"/>
    <row r="4661" s="506" customFormat="1" x14ac:dyDescent="0.2"/>
    <row r="4662" s="506" customFormat="1" x14ac:dyDescent="0.2"/>
    <row r="4663" s="506" customFormat="1" x14ac:dyDescent="0.2"/>
    <row r="4664" s="506" customFormat="1" x14ac:dyDescent="0.2"/>
    <row r="4665" s="506" customFormat="1" x14ac:dyDescent="0.2"/>
    <row r="4666" s="506" customFormat="1" x14ac:dyDescent="0.2"/>
    <row r="4667" s="506" customFormat="1" x14ac:dyDescent="0.2"/>
    <row r="4668" s="506" customFormat="1" x14ac:dyDescent="0.2"/>
    <row r="4669" s="506" customFormat="1" x14ac:dyDescent="0.2"/>
    <row r="4670" s="506" customFormat="1" x14ac:dyDescent="0.2"/>
    <row r="4671" s="506" customFormat="1" x14ac:dyDescent="0.2"/>
    <row r="4672" s="506" customFormat="1" x14ac:dyDescent="0.2"/>
    <row r="4673" s="506" customFormat="1" x14ac:dyDescent="0.2"/>
    <row r="4674" s="506" customFormat="1" x14ac:dyDescent="0.2"/>
    <row r="4675" s="506" customFormat="1" x14ac:dyDescent="0.2"/>
    <row r="4676" s="506" customFormat="1" x14ac:dyDescent="0.2"/>
    <row r="4677" s="506" customFormat="1" x14ac:dyDescent="0.2"/>
    <row r="4678" s="506" customFormat="1" x14ac:dyDescent="0.2"/>
    <row r="4679" s="506" customFormat="1" x14ac:dyDescent="0.2"/>
    <row r="4680" s="506" customFormat="1" x14ac:dyDescent="0.2"/>
    <row r="4681" s="506" customFormat="1" x14ac:dyDescent="0.2"/>
    <row r="4682" s="506" customFormat="1" x14ac:dyDescent="0.2"/>
    <row r="4683" s="506" customFormat="1" x14ac:dyDescent="0.2"/>
    <row r="4684" s="506" customFormat="1" x14ac:dyDescent="0.2"/>
    <row r="4685" s="506" customFormat="1" x14ac:dyDescent="0.2"/>
    <row r="4686" s="506" customFormat="1" x14ac:dyDescent="0.2"/>
    <row r="4687" s="506" customFormat="1" x14ac:dyDescent="0.2"/>
    <row r="4688" s="506" customFormat="1" x14ac:dyDescent="0.2"/>
    <row r="4689" s="506" customFormat="1" x14ac:dyDescent="0.2"/>
    <row r="4690" s="506" customFormat="1" x14ac:dyDescent="0.2"/>
    <row r="4691" s="506" customFormat="1" x14ac:dyDescent="0.2"/>
    <row r="4692" s="506" customFormat="1" x14ac:dyDescent="0.2"/>
    <row r="4693" s="506" customFormat="1" x14ac:dyDescent="0.2"/>
    <row r="4694" s="506" customFormat="1" x14ac:dyDescent="0.2"/>
    <row r="4695" s="506" customFormat="1" x14ac:dyDescent="0.2"/>
    <row r="4696" s="506" customFormat="1" x14ac:dyDescent="0.2"/>
    <row r="4697" s="506" customFormat="1" x14ac:dyDescent="0.2"/>
    <row r="4698" s="506" customFormat="1" x14ac:dyDescent="0.2"/>
    <row r="4699" s="506" customFormat="1" x14ac:dyDescent="0.2"/>
    <row r="4700" s="506" customFormat="1" x14ac:dyDescent="0.2"/>
    <row r="4701" s="506" customFormat="1" x14ac:dyDescent="0.2"/>
    <row r="4702" s="506" customFormat="1" x14ac:dyDescent="0.2"/>
    <row r="4703" s="506" customFormat="1" x14ac:dyDescent="0.2"/>
    <row r="4704" s="506" customFormat="1" x14ac:dyDescent="0.2"/>
    <row r="4705" s="506" customFormat="1" x14ac:dyDescent="0.2"/>
    <row r="4706" s="506" customFormat="1" x14ac:dyDescent="0.2"/>
    <row r="4707" s="506" customFormat="1" x14ac:dyDescent="0.2"/>
    <row r="4708" s="506" customFormat="1" x14ac:dyDescent="0.2"/>
    <row r="4709" s="506" customFormat="1" x14ac:dyDescent="0.2"/>
    <row r="4710" s="506" customFormat="1" x14ac:dyDescent="0.2"/>
    <row r="4711" s="506" customFormat="1" x14ac:dyDescent="0.2"/>
    <row r="4712" s="506" customFormat="1" x14ac:dyDescent="0.2"/>
    <row r="4713" s="506" customFormat="1" x14ac:dyDescent="0.2"/>
    <row r="4714" s="506" customFormat="1" x14ac:dyDescent="0.2"/>
    <row r="4715" s="506" customFormat="1" x14ac:dyDescent="0.2"/>
    <row r="4716" s="506" customFormat="1" x14ac:dyDescent="0.2"/>
    <row r="4717" s="506" customFormat="1" x14ac:dyDescent="0.2"/>
    <row r="4718" s="506" customFormat="1" x14ac:dyDescent="0.2"/>
    <row r="4719" s="506" customFormat="1" x14ac:dyDescent="0.2"/>
    <row r="4720" s="506" customFormat="1" x14ac:dyDescent="0.2"/>
    <row r="4721" s="506" customFormat="1" x14ac:dyDescent="0.2"/>
    <row r="4722" s="506" customFormat="1" x14ac:dyDescent="0.2"/>
    <row r="4723" s="506" customFormat="1" x14ac:dyDescent="0.2"/>
    <row r="4724" s="506" customFormat="1" x14ac:dyDescent="0.2"/>
    <row r="4725" s="506" customFormat="1" x14ac:dyDescent="0.2"/>
    <row r="4726" s="506" customFormat="1" x14ac:dyDescent="0.2"/>
    <row r="4727" s="506" customFormat="1" x14ac:dyDescent="0.2"/>
    <row r="4728" s="506" customFormat="1" x14ac:dyDescent="0.2"/>
    <row r="4729" s="506" customFormat="1" x14ac:dyDescent="0.2"/>
    <row r="4730" s="506" customFormat="1" x14ac:dyDescent="0.2"/>
    <row r="4731" s="506" customFormat="1" x14ac:dyDescent="0.2"/>
    <row r="4732" s="506" customFormat="1" x14ac:dyDescent="0.2"/>
    <row r="4733" s="506" customFormat="1" x14ac:dyDescent="0.2"/>
    <row r="4734" s="506" customFormat="1" x14ac:dyDescent="0.2"/>
    <row r="4735" s="506" customFormat="1" x14ac:dyDescent="0.2"/>
    <row r="4736" s="506" customFormat="1" x14ac:dyDescent="0.2"/>
    <row r="4737" s="506" customFormat="1" x14ac:dyDescent="0.2"/>
    <row r="4738" s="506" customFormat="1" x14ac:dyDescent="0.2"/>
    <row r="4739" s="506" customFormat="1" x14ac:dyDescent="0.2"/>
    <row r="4740" s="506" customFormat="1" x14ac:dyDescent="0.2"/>
    <row r="4741" s="506" customFormat="1" x14ac:dyDescent="0.2"/>
    <row r="4742" s="506" customFormat="1" x14ac:dyDescent="0.2"/>
    <row r="4743" s="506" customFormat="1" x14ac:dyDescent="0.2"/>
    <row r="4744" s="506" customFormat="1" x14ac:dyDescent="0.2"/>
    <row r="4745" s="506" customFormat="1" x14ac:dyDescent="0.2"/>
    <row r="4746" s="506" customFormat="1" x14ac:dyDescent="0.2"/>
    <row r="4747" s="506" customFormat="1" x14ac:dyDescent="0.2"/>
    <row r="4748" s="506" customFormat="1" x14ac:dyDescent="0.2"/>
    <row r="4749" s="506" customFormat="1" x14ac:dyDescent="0.2"/>
    <row r="4750" s="506" customFormat="1" x14ac:dyDescent="0.2"/>
    <row r="4751" s="506" customFormat="1" x14ac:dyDescent="0.2"/>
    <row r="4752" s="506" customFormat="1" x14ac:dyDescent="0.2"/>
    <row r="4753" s="506" customFormat="1" x14ac:dyDescent="0.2"/>
    <row r="4754" s="506" customFormat="1" x14ac:dyDescent="0.2"/>
    <row r="4755" s="506" customFormat="1" x14ac:dyDescent="0.2"/>
    <row r="4756" s="506" customFormat="1" x14ac:dyDescent="0.2"/>
    <row r="4757" s="506" customFormat="1" x14ac:dyDescent="0.2"/>
    <row r="4758" s="506" customFormat="1" x14ac:dyDescent="0.2"/>
    <row r="4759" s="506" customFormat="1" x14ac:dyDescent="0.2"/>
    <row r="4760" s="506" customFormat="1" x14ac:dyDescent="0.2"/>
    <row r="4761" s="506" customFormat="1" x14ac:dyDescent="0.2"/>
    <row r="4762" s="506" customFormat="1" x14ac:dyDescent="0.2"/>
    <row r="4763" s="506" customFormat="1" x14ac:dyDescent="0.2"/>
    <row r="4764" s="506" customFormat="1" x14ac:dyDescent="0.2"/>
    <row r="4765" s="506" customFormat="1" x14ac:dyDescent="0.2"/>
    <row r="4766" s="506" customFormat="1" x14ac:dyDescent="0.2"/>
    <row r="4767" s="506" customFormat="1" x14ac:dyDescent="0.2"/>
    <row r="4768" s="506" customFormat="1" x14ac:dyDescent="0.2"/>
    <row r="4769" s="506" customFormat="1" x14ac:dyDescent="0.2"/>
    <row r="4770" s="506" customFormat="1" x14ac:dyDescent="0.2"/>
    <row r="4771" s="506" customFormat="1" x14ac:dyDescent="0.2"/>
    <row r="4772" s="506" customFormat="1" x14ac:dyDescent="0.2"/>
    <row r="4773" s="506" customFormat="1" x14ac:dyDescent="0.2"/>
    <row r="4774" s="506" customFormat="1" x14ac:dyDescent="0.2"/>
    <row r="4775" s="506" customFormat="1" x14ac:dyDescent="0.2"/>
    <row r="4776" s="506" customFormat="1" x14ac:dyDescent="0.2"/>
    <row r="4777" s="506" customFormat="1" x14ac:dyDescent="0.2"/>
    <row r="4778" s="506" customFormat="1" x14ac:dyDescent="0.2"/>
    <row r="4779" s="506" customFormat="1" x14ac:dyDescent="0.2"/>
    <row r="4780" s="506" customFormat="1" x14ac:dyDescent="0.2"/>
    <row r="4781" s="506" customFormat="1" x14ac:dyDescent="0.2"/>
    <row r="4782" s="506" customFormat="1" x14ac:dyDescent="0.2"/>
    <row r="4783" s="506" customFormat="1" x14ac:dyDescent="0.2"/>
    <row r="4784" s="506" customFormat="1" x14ac:dyDescent="0.2"/>
    <row r="4785" s="506" customFormat="1" x14ac:dyDescent="0.2"/>
    <row r="4786" s="506" customFormat="1" x14ac:dyDescent="0.2"/>
    <row r="4787" s="506" customFormat="1" x14ac:dyDescent="0.2"/>
    <row r="4788" s="506" customFormat="1" x14ac:dyDescent="0.2"/>
    <row r="4789" s="506" customFormat="1" x14ac:dyDescent="0.2"/>
    <row r="4790" s="506" customFormat="1" x14ac:dyDescent="0.2"/>
    <row r="4791" s="506" customFormat="1" x14ac:dyDescent="0.2"/>
    <row r="4792" s="506" customFormat="1" x14ac:dyDescent="0.2"/>
    <row r="4793" s="506" customFormat="1" x14ac:dyDescent="0.2"/>
    <row r="4794" s="506" customFormat="1" x14ac:dyDescent="0.2"/>
    <row r="4795" s="506" customFormat="1" x14ac:dyDescent="0.2"/>
    <row r="4796" s="506" customFormat="1" x14ac:dyDescent="0.2"/>
    <row r="4797" s="506" customFormat="1" x14ac:dyDescent="0.2"/>
    <row r="4798" s="506" customFormat="1" x14ac:dyDescent="0.2"/>
    <row r="4799" s="506" customFormat="1" x14ac:dyDescent="0.2"/>
    <row r="4800" s="506" customFormat="1" x14ac:dyDescent="0.2"/>
    <row r="4801" s="506" customFormat="1" x14ac:dyDescent="0.2"/>
    <row r="4802" s="506" customFormat="1" x14ac:dyDescent="0.2"/>
    <row r="4803" s="506" customFormat="1" x14ac:dyDescent="0.2"/>
    <row r="4804" s="506" customFormat="1" x14ac:dyDescent="0.2"/>
    <row r="4805" s="506" customFormat="1" x14ac:dyDescent="0.2"/>
    <row r="4806" s="506" customFormat="1" x14ac:dyDescent="0.2"/>
    <row r="4807" s="506" customFormat="1" x14ac:dyDescent="0.2"/>
    <row r="4808" s="506" customFormat="1" x14ac:dyDescent="0.2"/>
    <row r="4809" s="506" customFormat="1" x14ac:dyDescent="0.2"/>
    <row r="4810" s="506" customFormat="1" x14ac:dyDescent="0.2"/>
    <row r="4811" s="506" customFormat="1" x14ac:dyDescent="0.2"/>
    <row r="4812" s="506" customFormat="1" x14ac:dyDescent="0.2"/>
    <row r="4813" s="506" customFormat="1" x14ac:dyDescent="0.2"/>
    <row r="4814" s="506" customFormat="1" x14ac:dyDescent="0.2"/>
    <row r="4815" s="506" customFormat="1" x14ac:dyDescent="0.2"/>
    <row r="4816" s="506" customFormat="1" x14ac:dyDescent="0.2"/>
    <row r="4817" s="506" customFormat="1" x14ac:dyDescent="0.2"/>
    <row r="4818" s="506" customFormat="1" x14ac:dyDescent="0.2"/>
    <row r="4819" s="506" customFormat="1" x14ac:dyDescent="0.2"/>
    <row r="4820" s="506" customFormat="1" x14ac:dyDescent="0.2"/>
    <row r="4821" s="506" customFormat="1" x14ac:dyDescent="0.2"/>
    <row r="4822" s="506" customFormat="1" x14ac:dyDescent="0.2"/>
    <row r="4823" s="506" customFormat="1" x14ac:dyDescent="0.2"/>
    <row r="4824" s="506" customFormat="1" x14ac:dyDescent="0.2"/>
    <row r="4825" s="506" customFormat="1" x14ac:dyDescent="0.2"/>
    <row r="4826" s="506" customFormat="1" x14ac:dyDescent="0.2"/>
    <row r="4827" s="506" customFormat="1" x14ac:dyDescent="0.2"/>
    <row r="4828" s="506" customFormat="1" x14ac:dyDescent="0.2"/>
    <row r="4829" s="506" customFormat="1" x14ac:dyDescent="0.2"/>
    <row r="4830" s="506" customFormat="1" x14ac:dyDescent="0.2"/>
    <row r="4831" s="506" customFormat="1" x14ac:dyDescent="0.2"/>
    <row r="4832" s="506" customFormat="1" x14ac:dyDescent="0.2"/>
    <row r="4833" s="506" customFormat="1" x14ac:dyDescent="0.2"/>
    <row r="4834" s="506" customFormat="1" x14ac:dyDescent="0.2"/>
    <row r="4835" s="506" customFormat="1" x14ac:dyDescent="0.2"/>
    <row r="4836" s="506" customFormat="1" x14ac:dyDescent="0.2"/>
    <row r="4837" s="506" customFormat="1" x14ac:dyDescent="0.2"/>
    <row r="4838" s="506" customFormat="1" x14ac:dyDescent="0.2"/>
    <row r="4839" s="506" customFormat="1" x14ac:dyDescent="0.2"/>
    <row r="4840" s="506" customFormat="1" x14ac:dyDescent="0.2"/>
    <row r="4841" s="506" customFormat="1" x14ac:dyDescent="0.2"/>
    <row r="4842" s="506" customFormat="1" x14ac:dyDescent="0.2"/>
    <row r="4843" s="506" customFormat="1" x14ac:dyDescent="0.2"/>
    <row r="4844" s="506" customFormat="1" x14ac:dyDescent="0.2"/>
    <row r="4845" s="506" customFormat="1" x14ac:dyDescent="0.2"/>
    <row r="4846" s="506" customFormat="1" x14ac:dyDescent="0.2"/>
    <row r="4847" s="506" customFormat="1" x14ac:dyDescent="0.2"/>
    <row r="4848" s="506" customFormat="1" x14ac:dyDescent="0.2"/>
    <row r="4849" s="506" customFormat="1" x14ac:dyDescent="0.2"/>
    <row r="4850" s="506" customFormat="1" x14ac:dyDescent="0.2"/>
    <row r="4851" s="506" customFormat="1" x14ac:dyDescent="0.2"/>
    <row r="4852" s="506" customFormat="1" x14ac:dyDescent="0.2"/>
    <row r="4853" s="506" customFormat="1" x14ac:dyDescent="0.2"/>
    <row r="4854" s="506" customFormat="1" x14ac:dyDescent="0.2"/>
    <row r="4855" s="506" customFormat="1" x14ac:dyDescent="0.2"/>
    <row r="4856" s="506" customFormat="1" x14ac:dyDescent="0.2"/>
    <row r="4857" s="506" customFormat="1" x14ac:dyDescent="0.2"/>
    <row r="4858" s="506" customFormat="1" x14ac:dyDescent="0.2"/>
    <row r="4859" s="506" customFormat="1" x14ac:dyDescent="0.2"/>
    <row r="4860" s="506" customFormat="1" x14ac:dyDescent="0.2"/>
    <row r="4861" s="506" customFormat="1" x14ac:dyDescent="0.2"/>
    <row r="4862" s="506" customFormat="1" x14ac:dyDescent="0.2"/>
    <row r="4863" s="506" customFormat="1" x14ac:dyDescent="0.2"/>
    <row r="4864" s="506" customFormat="1" x14ac:dyDescent="0.2"/>
    <row r="4865" s="506" customFormat="1" x14ac:dyDescent="0.2"/>
    <row r="4866" s="506" customFormat="1" x14ac:dyDescent="0.2"/>
    <row r="4867" s="506" customFormat="1" x14ac:dyDescent="0.2"/>
    <row r="4868" s="506" customFormat="1" x14ac:dyDescent="0.2"/>
    <row r="4869" s="506" customFormat="1" x14ac:dyDescent="0.2"/>
    <row r="4870" s="506" customFormat="1" x14ac:dyDescent="0.2"/>
    <row r="4871" s="506" customFormat="1" x14ac:dyDescent="0.2"/>
    <row r="4872" s="506" customFormat="1" x14ac:dyDescent="0.2"/>
    <row r="4873" s="506" customFormat="1" x14ac:dyDescent="0.2"/>
    <row r="4874" s="506" customFormat="1" x14ac:dyDescent="0.2"/>
    <row r="4875" s="506" customFormat="1" x14ac:dyDescent="0.2"/>
    <row r="4876" s="506" customFormat="1" x14ac:dyDescent="0.2"/>
    <row r="4877" s="506" customFormat="1" x14ac:dyDescent="0.2"/>
    <row r="4878" s="506" customFormat="1" x14ac:dyDescent="0.2"/>
    <row r="4879" s="506" customFormat="1" x14ac:dyDescent="0.2"/>
    <row r="4880" s="506" customFormat="1" x14ac:dyDescent="0.2"/>
    <row r="4881" s="506" customFormat="1" x14ac:dyDescent="0.2"/>
    <row r="4882" s="506" customFormat="1" x14ac:dyDescent="0.2"/>
    <row r="4883" s="506" customFormat="1" x14ac:dyDescent="0.2"/>
    <row r="4884" s="506" customFormat="1" x14ac:dyDescent="0.2"/>
    <row r="4885" s="506" customFormat="1" x14ac:dyDescent="0.2"/>
    <row r="4886" s="506" customFormat="1" x14ac:dyDescent="0.2"/>
    <row r="4887" s="506" customFormat="1" x14ac:dyDescent="0.2"/>
    <row r="4888" s="506" customFormat="1" x14ac:dyDescent="0.2"/>
    <row r="4889" s="506" customFormat="1" x14ac:dyDescent="0.2"/>
    <row r="4890" s="506" customFormat="1" x14ac:dyDescent="0.2"/>
    <row r="4891" s="506" customFormat="1" x14ac:dyDescent="0.2"/>
    <row r="4892" s="506" customFormat="1" x14ac:dyDescent="0.2"/>
    <row r="4893" s="506" customFormat="1" x14ac:dyDescent="0.2"/>
    <row r="4894" s="506" customFormat="1" x14ac:dyDescent="0.2"/>
    <row r="4895" s="506" customFormat="1" x14ac:dyDescent="0.2"/>
    <row r="4896" s="506" customFormat="1" x14ac:dyDescent="0.2"/>
    <row r="4897" s="506" customFormat="1" x14ac:dyDescent="0.2"/>
    <row r="4898" s="506" customFormat="1" x14ac:dyDescent="0.2"/>
    <row r="4899" s="506" customFormat="1" x14ac:dyDescent="0.2"/>
    <row r="4900" s="506" customFormat="1" x14ac:dyDescent="0.2"/>
    <row r="4901" s="506" customFormat="1" x14ac:dyDescent="0.2"/>
    <row r="4902" s="506" customFormat="1" x14ac:dyDescent="0.2"/>
    <row r="4903" s="506" customFormat="1" x14ac:dyDescent="0.2"/>
    <row r="4904" s="506" customFormat="1" x14ac:dyDescent="0.2"/>
    <row r="4905" s="506" customFormat="1" x14ac:dyDescent="0.2"/>
    <row r="4906" s="506" customFormat="1" x14ac:dyDescent="0.2"/>
    <row r="4907" s="506" customFormat="1" x14ac:dyDescent="0.2"/>
    <row r="4908" s="506" customFormat="1" x14ac:dyDescent="0.2"/>
    <row r="4909" s="506" customFormat="1" x14ac:dyDescent="0.2"/>
    <row r="4910" s="506" customFormat="1" x14ac:dyDescent="0.2"/>
    <row r="4911" s="506" customFormat="1" x14ac:dyDescent="0.2"/>
    <row r="4912" s="506" customFormat="1" x14ac:dyDescent="0.2"/>
    <row r="4913" s="506" customFormat="1" x14ac:dyDescent="0.2"/>
    <row r="4914" s="506" customFormat="1" x14ac:dyDescent="0.2"/>
    <row r="4915" s="506" customFormat="1" x14ac:dyDescent="0.2"/>
    <row r="4916" s="506" customFormat="1" x14ac:dyDescent="0.2"/>
    <row r="4917" s="506" customFormat="1" x14ac:dyDescent="0.2"/>
    <row r="4918" s="506" customFormat="1" x14ac:dyDescent="0.2"/>
    <row r="4919" s="506" customFormat="1" x14ac:dyDescent="0.2"/>
    <row r="4920" s="506" customFormat="1" x14ac:dyDescent="0.2"/>
    <row r="4921" s="506" customFormat="1" x14ac:dyDescent="0.2"/>
    <row r="4922" s="506" customFormat="1" x14ac:dyDescent="0.2"/>
    <row r="4923" s="506" customFormat="1" x14ac:dyDescent="0.2"/>
    <row r="4924" s="506" customFormat="1" x14ac:dyDescent="0.2"/>
    <row r="4925" s="506" customFormat="1" x14ac:dyDescent="0.2"/>
    <row r="4926" s="506" customFormat="1" x14ac:dyDescent="0.2"/>
    <row r="4927" s="506" customFormat="1" x14ac:dyDescent="0.2"/>
    <row r="4928" s="506" customFormat="1" x14ac:dyDescent="0.2"/>
    <row r="4929" s="506" customFormat="1" x14ac:dyDescent="0.2"/>
    <row r="4930" s="506" customFormat="1" x14ac:dyDescent="0.2"/>
    <row r="4931" s="506" customFormat="1" x14ac:dyDescent="0.2"/>
    <row r="4932" s="506" customFormat="1" x14ac:dyDescent="0.2"/>
    <row r="4933" s="506" customFormat="1" x14ac:dyDescent="0.2"/>
    <row r="4934" s="506" customFormat="1" x14ac:dyDescent="0.2"/>
    <row r="4935" s="506" customFormat="1" x14ac:dyDescent="0.2"/>
    <row r="4936" s="506" customFormat="1" x14ac:dyDescent="0.2"/>
    <row r="4937" s="506" customFormat="1" x14ac:dyDescent="0.2"/>
    <row r="4938" s="506" customFormat="1" x14ac:dyDescent="0.2"/>
    <row r="4939" s="506" customFormat="1" x14ac:dyDescent="0.2"/>
    <row r="4940" s="506" customFormat="1" x14ac:dyDescent="0.2"/>
    <row r="4941" s="506" customFormat="1" x14ac:dyDescent="0.2"/>
    <row r="4942" s="506" customFormat="1" x14ac:dyDescent="0.2"/>
    <row r="4943" s="506" customFormat="1" x14ac:dyDescent="0.2"/>
    <row r="4944" s="506" customFormat="1" x14ac:dyDescent="0.2"/>
    <row r="4945" s="506" customFormat="1" x14ac:dyDescent="0.2"/>
    <row r="4946" s="506" customFormat="1" x14ac:dyDescent="0.2"/>
    <row r="4947" s="506" customFormat="1" x14ac:dyDescent="0.2"/>
    <row r="4948" s="506" customFormat="1" x14ac:dyDescent="0.2"/>
    <row r="4949" s="506" customFormat="1" x14ac:dyDescent="0.2"/>
    <row r="4950" s="506" customFormat="1" x14ac:dyDescent="0.2"/>
    <row r="4951" s="506" customFormat="1" x14ac:dyDescent="0.2"/>
    <row r="4952" s="506" customFormat="1" x14ac:dyDescent="0.2"/>
    <row r="4953" s="506" customFormat="1" x14ac:dyDescent="0.2"/>
    <row r="4954" s="506" customFormat="1" x14ac:dyDescent="0.2"/>
    <row r="4955" s="506" customFormat="1" x14ac:dyDescent="0.2"/>
    <row r="4956" s="506" customFormat="1" x14ac:dyDescent="0.2"/>
    <row r="4957" s="506" customFormat="1" x14ac:dyDescent="0.2"/>
    <row r="4958" s="506" customFormat="1" x14ac:dyDescent="0.2"/>
    <row r="4959" s="506" customFormat="1" x14ac:dyDescent="0.2"/>
    <row r="4960" s="506" customFormat="1" x14ac:dyDescent="0.2"/>
    <row r="4961" s="506" customFormat="1" x14ac:dyDescent="0.2"/>
    <row r="4962" s="506" customFormat="1" x14ac:dyDescent="0.2"/>
    <row r="4963" s="506" customFormat="1" x14ac:dyDescent="0.2"/>
    <row r="4964" s="506" customFormat="1" x14ac:dyDescent="0.2"/>
    <row r="4965" s="506" customFormat="1" x14ac:dyDescent="0.2"/>
    <row r="4966" s="506" customFormat="1" x14ac:dyDescent="0.2"/>
    <row r="4967" s="506" customFormat="1" x14ac:dyDescent="0.2"/>
    <row r="4968" s="506" customFormat="1" x14ac:dyDescent="0.2"/>
    <row r="4969" s="506" customFormat="1" x14ac:dyDescent="0.2"/>
    <row r="4970" s="506" customFormat="1" x14ac:dyDescent="0.2"/>
    <row r="4971" s="506" customFormat="1" x14ac:dyDescent="0.2"/>
    <row r="4972" s="506" customFormat="1" x14ac:dyDescent="0.2"/>
    <row r="4973" s="506" customFormat="1" x14ac:dyDescent="0.2"/>
    <row r="4974" s="506" customFormat="1" x14ac:dyDescent="0.2"/>
    <row r="4975" s="506" customFormat="1" x14ac:dyDescent="0.2"/>
    <row r="4976" s="506" customFormat="1" x14ac:dyDescent="0.2"/>
    <row r="4977" s="506" customFormat="1" x14ac:dyDescent="0.2"/>
    <row r="4978" s="506" customFormat="1" x14ac:dyDescent="0.2"/>
    <row r="4979" s="506" customFormat="1" x14ac:dyDescent="0.2"/>
    <row r="4980" s="506" customFormat="1" x14ac:dyDescent="0.2"/>
    <row r="4981" s="506" customFormat="1" x14ac:dyDescent="0.2"/>
    <row r="4982" s="506" customFormat="1" x14ac:dyDescent="0.2"/>
    <row r="4983" s="506" customFormat="1" x14ac:dyDescent="0.2"/>
    <row r="4984" s="506" customFormat="1" x14ac:dyDescent="0.2"/>
    <row r="4985" s="506" customFormat="1" x14ac:dyDescent="0.2"/>
    <row r="4986" s="506" customFormat="1" x14ac:dyDescent="0.2"/>
    <row r="4987" s="506" customFormat="1" x14ac:dyDescent="0.2"/>
    <row r="4988" s="506" customFormat="1" x14ac:dyDescent="0.2"/>
    <row r="4989" s="506" customFormat="1" x14ac:dyDescent="0.2"/>
    <row r="4990" s="506" customFormat="1" x14ac:dyDescent="0.2"/>
    <row r="4991" s="506" customFormat="1" x14ac:dyDescent="0.2"/>
    <row r="4992" s="506" customFormat="1" x14ac:dyDescent="0.2"/>
    <row r="4993" s="506" customFormat="1" x14ac:dyDescent="0.2"/>
    <row r="4994" s="506" customFormat="1" x14ac:dyDescent="0.2"/>
    <row r="4995" s="506" customFormat="1" x14ac:dyDescent="0.2"/>
    <row r="4996" s="506" customFormat="1" x14ac:dyDescent="0.2"/>
    <row r="4997" s="506" customFormat="1" x14ac:dyDescent="0.2"/>
    <row r="4998" s="506" customFormat="1" x14ac:dyDescent="0.2"/>
    <row r="4999" s="506" customFormat="1" x14ac:dyDescent="0.2"/>
    <row r="5000" s="506" customFormat="1" x14ac:dyDescent="0.2"/>
    <row r="5001" s="506" customFormat="1" x14ac:dyDescent="0.2"/>
    <row r="5002" s="506" customFormat="1" x14ac:dyDescent="0.2"/>
    <row r="5003" s="506" customFormat="1" x14ac:dyDescent="0.2"/>
    <row r="5004" s="506" customFormat="1" x14ac:dyDescent="0.2"/>
  </sheetData>
  <sheetProtection formatCells="0" formatColumns="0" formatRows="0" insertColumns="0" insertRows="0" deleteColumns="0" deleteRows="0" sort="0" autoFilter="0"/>
  <sortState xmlns:xlrd2="http://schemas.microsoft.com/office/spreadsheetml/2017/richdata2" ref="A11:F101">
    <sortCondition ref="F11:F101"/>
    <sortCondition ref="B11:B101"/>
  </sortState>
  <mergeCells count="2">
    <mergeCell ref="A7:G7"/>
    <mergeCell ref="A8:F8"/>
  </mergeCells>
  <phoneticPr fontId="3" type="noConversion"/>
  <pageMargins left="0.25" right="0.25" top="0.25" bottom="0.25" header="0.5" footer="0.5"/>
  <pageSetup scale="34" fitToHeight="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27">
    <pageSetUpPr fitToPage="1"/>
  </sheetPr>
  <dimension ref="A1:H591"/>
  <sheetViews>
    <sheetView topLeftCell="A105" zoomScaleNormal="100" zoomScaleSheetLayoutView="100" workbookViewId="0"/>
  </sheetViews>
  <sheetFormatPr defaultColWidth="11.42578125" defaultRowHeight="12.75" x14ac:dyDescent="0.2"/>
  <cols>
    <col min="1" max="1" width="31.42578125" style="506" customWidth="1"/>
    <col min="2" max="2" width="50.42578125" style="506" customWidth="1"/>
    <col min="3" max="3" width="11.42578125" style="506" customWidth="1"/>
    <col min="4" max="4" width="14.42578125" style="506" bestFit="1" customWidth="1"/>
    <col min="5" max="5" width="14.42578125" style="506" customWidth="1"/>
    <col min="6" max="6" width="11.42578125" style="506" customWidth="1"/>
    <col min="7" max="7" width="5.42578125" style="506" customWidth="1"/>
    <col min="8" max="8" width="24.5703125" style="506" customWidth="1"/>
    <col min="9" max="16384" width="11.42578125" style="506"/>
  </cols>
  <sheetData>
    <row r="1" spans="1:8" ht="13.5" thickBot="1" x14ac:dyDescent="0.25">
      <c r="A1" s="506" t="s">
        <v>289</v>
      </c>
      <c r="B1" s="506" t="s">
        <v>1156</v>
      </c>
    </row>
    <row r="2" spans="1:8" ht="13.5" thickBot="1" x14ac:dyDescent="0.25">
      <c r="A2" s="1223" t="s">
        <v>77</v>
      </c>
      <c r="B2" s="1224"/>
      <c r="C2" s="1225"/>
      <c r="D2" s="475" t="s">
        <v>284</v>
      </c>
      <c r="E2" s="476" t="s">
        <v>316</v>
      </c>
      <c r="F2" s="477" t="s">
        <v>303</v>
      </c>
      <c r="H2" s="3" t="s">
        <v>193</v>
      </c>
    </row>
    <row r="3" spans="1:8" x14ac:dyDescent="0.2">
      <c r="A3" s="34" t="s">
        <v>833</v>
      </c>
      <c r="B3" s="36" t="s">
        <v>101</v>
      </c>
      <c r="C3" s="38" t="s">
        <v>100</v>
      </c>
      <c r="D3" s="10" t="s">
        <v>286</v>
      </c>
      <c r="E3" s="11" t="s">
        <v>315</v>
      </c>
      <c r="F3" s="12" t="s">
        <v>304</v>
      </c>
      <c r="H3" s="27" t="s">
        <v>833</v>
      </c>
    </row>
    <row r="4" spans="1:8" x14ac:dyDescent="0.2">
      <c r="A4" s="6" t="s">
        <v>99</v>
      </c>
      <c r="B4" s="7" t="s">
        <v>98</v>
      </c>
      <c r="C4" s="8" t="s">
        <v>241</v>
      </c>
      <c r="D4" s="10" t="s">
        <v>286</v>
      </c>
      <c r="E4" s="11" t="s">
        <v>315</v>
      </c>
      <c r="F4" s="12" t="s">
        <v>304</v>
      </c>
      <c r="H4" s="27" t="s">
        <v>99</v>
      </c>
    </row>
    <row r="5" spans="1:8" s="13" customFormat="1" ht="25.5" x14ac:dyDescent="0.2">
      <c r="A5" s="6" t="s">
        <v>170</v>
      </c>
      <c r="B5" s="7" t="s">
        <v>171</v>
      </c>
      <c r="C5" s="8" t="s">
        <v>174</v>
      </c>
      <c r="D5" s="10" t="s">
        <v>287</v>
      </c>
      <c r="E5" s="11" t="s">
        <v>315</v>
      </c>
      <c r="F5" s="12" t="s">
        <v>304</v>
      </c>
      <c r="G5" s="506"/>
      <c r="H5" s="25" t="s">
        <v>170</v>
      </c>
    </row>
    <row r="6" spans="1:8" ht="12" customHeight="1" x14ac:dyDescent="0.2">
      <c r="A6" s="6" t="s">
        <v>169</v>
      </c>
      <c r="B6" s="7" t="s">
        <v>173</v>
      </c>
      <c r="C6" s="8" t="s">
        <v>175</v>
      </c>
      <c r="D6" s="10" t="s">
        <v>286</v>
      </c>
      <c r="E6" s="11" t="s">
        <v>315</v>
      </c>
      <c r="F6" s="12" t="s">
        <v>304</v>
      </c>
      <c r="H6" s="25" t="s">
        <v>169</v>
      </c>
    </row>
    <row r="7" spans="1:8" x14ac:dyDescent="0.2">
      <c r="A7" s="6" t="s">
        <v>442</v>
      </c>
      <c r="B7" s="7" t="s">
        <v>443</v>
      </c>
      <c r="C7" s="8" t="s">
        <v>444</v>
      </c>
      <c r="D7" s="10" t="s">
        <v>286</v>
      </c>
      <c r="E7" s="11" t="s">
        <v>315</v>
      </c>
      <c r="F7" s="12" t="s">
        <v>304</v>
      </c>
      <c r="H7" s="25" t="s">
        <v>442</v>
      </c>
    </row>
    <row r="8" spans="1:8" x14ac:dyDescent="0.2">
      <c r="A8" s="6" t="s">
        <v>224</v>
      </c>
      <c r="B8" s="7" t="s">
        <v>225</v>
      </c>
      <c r="C8" s="8" t="s">
        <v>226</v>
      </c>
      <c r="D8" s="10" t="s">
        <v>286</v>
      </c>
      <c r="E8" s="11" t="s">
        <v>315</v>
      </c>
      <c r="F8" s="12" t="s">
        <v>304</v>
      </c>
      <c r="H8" s="25" t="s">
        <v>224</v>
      </c>
    </row>
    <row r="9" spans="1:8" x14ac:dyDescent="0.2">
      <c r="A9" s="6" t="s">
        <v>1113</v>
      </c>
      <c r="B9" s="7" t="s">
        <v>1113</v>
      </c>
      <c r="C9" s="8" t="s">
        <v>1114</v>
      </c>
      <c r="D9" s="10" t="s">
        <v>286</v>
      </c>
      <c r="E9" s="11" t="s">
        <v>315</v>
      </c>
      <c r="F9" s="12" t="s">
        <v>304</v>
      </c>
      <c r="H9" s="25" t="s">
        <v>1113</v>
      </c>
    </row>
    <row r="10" spans="1:8" x14ac:dyDescent="0.2">
      <c r="A10" s="6" t="s">
        <v>337</v>
      </c>
      <c r="B10" s="7" t="s">
        <v>338</v>
      </c>
      <c r="C10" s="8" t="s">
        <v>340</v>
      </c>
      <c r="D10" s="10" t="s">
        <v>286</v>
      </c>
      <c r="E10" s="11" t="s">
        <v>315</v>
      </c>
      <c r="F10" s="12" t="s">
        <v>304</v>
      </c>
      <c r="H10" s="25" t="s">
        <v>337</v>
      </c>
    </row>
    <row r="11" spans="1:8" x14ac:dyDescent="0.2">
      <c r="A11" s="6" t="s">
        <v>1022</v>
      </c>
      <c r="B11" s="7" t="s">
        <v>1023</v>
      </c>
      <c r="C11" s="8" t="s">
        <v>1024</v>
      </c>
      <c r="D11" s="10" t="s">
        <v>286</v>
      </c>
      <c r="E11" s="11" t="s">
        <v>315</v>
      </c>
      <c r="F11" s="12" t="s">
        <v>304</v>
      </c>
      <c r="H11" s="25" t="s">
        <v>1022</v>
      </c>
    </row>
    <row r="12" spans="1:8" x14ac:dyDescent="0.2">
      <c r="A12" s="6" t="s">
        <v>1025</v>
      </c>
      <c r="B12" s="7" t="s">
        <v>1026</v>
      </c>
      <c r="C12" s="8" t="s">
        <v>448</v>
      </c>
      <c r="D12" s="10" t="s">
        <v>286</v>
      </c>
      <c r="E12" s="11" t="s">
        <v>315</v>
      </c>
      <c r="F12" s="12" t="s">
        <v>304</v>
      </c>
      <c r="H12" s="25" t="s">
        <v>1025</v>
      </c>
    </row>
    <row r="13" spans="1:8" s="13" customFormat="1" x14ac:dyDescent="0.2">
      <c r="A13" s="6" t="s">
        <v>1115</v>
      </c>
      <c r="B13" s="7" t="s">
        <v>1115</v>
      </c>
      <c r="C13" s="8" t="s">
        <v>1049</v>
      </c>
      <c r="D13" s="10" t="s">
        <v>286</v>
      </c>
      <c r="E13" s="11" t="s">
        <v>315</v>
      </c>
      <c r="F13" s="12" t="s">
        <v>304</v>
      </c>
      <c r="G13" s="506"/>
      <c r="H13" s="25" t="s">
        <v>1115</v>
      </c>
    </row>
    <row r="14" spans="1:8" s="13" customFormat="1" x14ac:dyDescent="0.2">
      <c r="A14" s="6" t="s">
        <v>1060</v>
      </c>
      <c r="B14" s="7" t="s">
        <v>831</v>
      </c>
      <c r="C14" s="8" t="s">
        <v>795</v>
      </c>
      <c r="D14" s="10" t="s">
        <v>286</v>
      </c>
      <c r="E14" s="11" t="s">
        <v>315</v>
      </c>
      <c r="F14" s="12" t="s">
        <v>305</v>
      </c>
      <c r="G14" s="506"/>
      <c r="H14" s="25" t="s">
        <v>1060</v>
      </c>
    </row>
    <row r="15" spans="1:8" x14ac:dyDescent="0.2">
      <c r="A15" s="6" t="s">
        <v>1061</v>
      </c>
      <c r="B15" s="7" t="s">
        <v>1062</v>
      </c>
      <c r="C15" s="8" t="s">
        <v>800</v>
      </c>
      <c r="D15" s="10" t="s">
        <v>286</v>
      </c>
      <c r="E15" s="11" t="s">
        <v>315</v>
      </c>
      <c r="F15" s="12" t="s">
        <v>305</v>
      </c>
      <c r="H15" s="25" t="s">
        <v>1061</v>
      </c>
    </row>
    <row r="16" spans="1:8" x14ac:dyDescent="0.2">
      <c r="A16" s="6" t="s">
        <v>924</v>
      </c>
      <c r="B16" s="7" t="s">
        <v>924</v>
      </c>
      <c r="C16" s="8" t="s">
        <v>227</v>
      </c>
      <c r="D16" s="10" t="s">
        <v>286</v>
      </c>
      <c r="E16" s="11" t="s">
        <v>315</v>
      </c>
      <c r="F16" s="12" t="s">
        <v>304</v>
      </c>
      <c r="H16" s="25" t="s">
        <v>924</v>
      </c>
    </row>
    <row r="17" spans="1:8" x14ac:dyDescent="0.2">
      <c r="A17" s="6" t="s">
        <v>85</v>
      </c>
      <c r="B17" s="7" t="s">
        <v>832</v>
      </c>
      <c r="C17" s="8" t="s">
        <v>87</v>
      </c>
      <c r="D17" s="10" t="s">
        <v>286</v>
      </c>
      <c r="E17" s="11" t="s">
        <v>315</v>
      </c>
      <c r="F17" s="12" t="s">
        <v>304</v>
      </c>
      <c r="H17" s="25" t="s">
        <v>85</v>
      </c>
    </row>
    <row r="18" spans="1:8" x14ac:dyDescent="0.2">
      <c r="A18" s="6" t="s">
        <v>1118</v>
      </c>
      <c r="B18" s="7" t="s">
        <v>1118</v>
      </c>
      <c r="C18" s="8" t="s">
        <v>1052</v>
      </c>
      <c r="D18" s="10" t="s">
        <v>286</v>
      </c>
      <c r="E18" s="11" t="s">
        <v>315</v>
      </c>
      <c r="F18" s="12" t="s">
        <v>304</v>
      </c>
      <c r="H18" s="25" t="s">
        <v>1118</v>
      </c>
    </row>
    <row r="19" spans="1:8" x14ac:dyDescent="0.2">
      <c r="A19" s="6" t="s">
        <v>988</v>
      </c>
      <c r="B19" s="9" t="s">
        <v>988</v>
      </c>
      <c r="C19" s="8" t="s">
        <v>989</v>
      </c>
      <c r="D19" s="10" t="s">
        <v>286</v>
      </c>
      <c r="E19" s="11" t="s">
        <v>315</v>
      </c>
      <c r="F19" s="12" t="s">
        <v>304</v>
      </c>
      <c r="H19" s="25" t="s">
        <v>988</v>
      </c>
    </row>
    <row r="20" spans="1:8" x14ac:dyDescent="0.2">
      <c r="A20" s="6" t="s">
        <v>508</v>
      </c>
      <c r="B20" s="7" t="s">
        <v>509</v>
      </c>
      <c r="C20" s="8" t="s">
        <v>510</v>
      </c>
      <c r="D20" s="10" t="s">
        <v>286</v>
      </c>
      <c r="E20" s="11" t="s">
        <v>315</v>
      </c>
      <c r="F20" s="12" t="s">
        <v>304</v>
      </c>
      <c r="H20" s="25" t="s">
        <v>508</v>
      </c>
    </row>
    <row r="21" spans="1:8" x14ac:dyDescent="0.2">
      <c r="A21" s="6" t="s">
        <v>970</v>
      </c>
      <c r="B21" s="7" t="s">
        <v>972</v>
      </c>
      <c r="C21" s="8" t="s">
        <v>971</v>
      </c>
      <c r="D21" s="10" t="s">
        <v>287</v>
      </c>
      <c r="E21" s="11" t="s">
        <v>315</v>
      </c>
      <c r="F21" s="12" t="s">
        <v>304</v>
      </c>
      <c r="H21" s="25" t="s">
        <v>970</v>
      </c>
    </row>
    <row r="22" spans="1:8" x14ac:dyDescent="0.2">
      <c r="A22" s="6" t="s">
        <v>235</v>
      </c>
      <c r="B22" s="7" t="s">
        <v>236</v>
      </c>
      <c r="C22" s="8" t="s">
        <v>237</v>
      </c>
      <c r="D22" s="10" t="s">
        <v>286</v>
      </c>
      <c r="E22" s="11" t="s">
        <v>315</v>
      </c>
      <c r="F22" s="12" t="s">
        <v>304</v>
      </c>
      <c r="H22" s="25" t="s">
        <v>235</v>
      </c>
    </row>
    <row r="23" spans="1:8" ht="11.25" customHeight="1" x14ac:dyDescent="0.2">
      <c r="A23" s="6" t="s">
        <v>1070</v>
      </c>
      <c r="B23" s="7" t="s">
        <v>1071</v>
      </c>
      <c r="C23" s="8" t="s">
        <v>750</v>
      </c>
      <c r="D23" s="10" t="s">
        <v>286</v>
      </c>
      <c r="E23" s="11" t="s">
        <v>315</v>
      </c>
      <c r="F23" s="12" t="s">
        <v>304</v>
      </c>
      <c r="H23" s="25" t="s">
        <v>1070</v>
      </c>
    </row>
    <row r="24" spans="1:8" x14ac:dyDescent="0.2">
      <c r="A24" s="6" t="s">
        <v>1072</v>
      </c>
      <c r="B24" s="7" t="s">
        <v>1073</v>
      </c>
      <c r="C24" s="8" t="s">
        <v>1074</v>
      </c>
      <c r="D24" s="10" t="s">
        <v>286</v>
      </c>
      <c r="E24" s="11" t="s">
        <v>315</v>
      </c>
      <c r="F24" s="12" t="s">
        <v>304</v>
      </c>
      <c r="H24" s="25" t="s">
        <v>1072</v>
      </c>
    </row>
    <row r="25" spans="1:8" x14ac:dyDescent="0.2">
      <c r="A25" s="6" t="s">
        <v>1075</v>
      </c>
      <c r="B25" s="7" t="s">
        <v>1075</v>
      </c>
      <c r="C25" s="8" t="s">
        <v>1076</v>
      </c>
      <c r="D25" s="10" t="s">
        <v>286</v>
      </c>
      <c r="E25" s="11" t="s">
        <v>315</v>
      </c>
      <c r="F25" s="12" t="s">
        <v>304</v>
      </c>
      <c r="H25" s="25" t="s">
        <v>1075</v>
      </c>
    </row>
    <row r="26" spans="1:8" x14ac:dyDescent="0.2">
      <c r="A26" s="6" t="s">
        <v>194</v>
      </c>
      <c r="B26" s="7" t="s">
        <v>824</v>
      </c>
      <c r="C26" s="8" t="s">
        <v>195</v>
      </c>
      <c r="D26" s="10" t="s">
        <v>287</v>
      </c>
      <c r="E26" s="11" t="s">
        <v>315</v>
      </c>
      <c r="F26" s="12" t="s">
        <v>304</v>
      </c>
      <c r="H26" s="25" t="s">
        <v>194</v>
      </c>
    </row>
    <row r="27" spans="1:8" x14ac:dyDescent="0.2">
      <c r="A27" s="6" t="s">
        <v>9</v>
      </c>
      <c r="B27" s="7" t="s">
        <v>9</v>
      </c>
      <c r="C27" s="8" t="s">
        <v>10</v>
      </c>
      <c r="D27" s="10" t="s">
        <v>287</v>
      </c>
      <c r="E27" s="11" t="s">
        <v>315</v>
      </c>
      <c r="F27" s="12" t="s">
        <v>304</v>
      </c>
      <c r="H27" s="25" t="s">
        <v>9</v>
      </c>
    </row>
    <row r="28" spans="1:8" x14ac:dyDescent="0.2">
      <c r="A28" s="35" t="s">
        <v>679</v>
      </c>
      <c r="B28" s="7" t="s">
        <v>680</v>
      </c>
      <c r="C28" s="8" t="s">
        <v>681</v>
      </c>
      <c r="D28" s="10" t="s">
        <v>286</v>
      </c>
      <c r="E28" s="11" t="s">
        <v>315</v>
      </c>
      <c r="F28" s="12" t="s">
        <v>304</v>
      </c>
      <c r="H28" s="25" t="s">
        <v>679</v>
      </c>
    </row>
    <row r="29" spans="1:8" x14ac:dyDescent="0.2">
      <c r="A29" s="35" t="s">
        <v>1138</v>
      </c>
      <c r="B29" s="7" t="s">
        <v>1138</v>
      </c>
      <c r="C29" s="8" t="s">
        <v>1139</v>
      </c>
      <c r="D29" s="10" t="s">
        <v>286</v>
      </c>
      <c r="E29" s="11" t="s">
        <v>315</v>
      </c>
      <c r="F29" s="12" t="s">
        <v>304</v>
      </c>
      <c r="H29" s="25" t="s">
        <v>1138</v>
      </c>
    </row>
    <row r="30" spans="1:8" s="13" customFormat="1" x14ac:dyDescent="0.2">
      <c r="A30" s="6" t="s">
        <v>502</v>
      </c>
      <c r="B30" s="7" t="s">
        <v>503</v>
      </c>
      <c r="C30" s="8" t="s">
        <v>504</v>
      </c>
      <c r="D30" s="10" t="s">
        <v>286</v>
      </c>
      <c r="E30" s="11" t="s">
        <v>315</v>
      </c>
      <c r="F30" s="12" t="s">
        <v>304</v>
      </c>
      <c r="G30" s="506"/>
      <c r="H30" s="25" t="s">
        <v>502</v>
      </c>
    </row>
    <row r="31" spans="1:8" x14ac:dyDescent="0.2">
      <c r="A31" s="6" t="s">
        <v>251</v>
      </c>
      <c r="B31" s="7" t="s">
        <v>252</v>
      </c>
      <c r="C31" s="8" t="s">
        <v>253</v>
      </c>
      <c r="D31" s="10" t="s">
        <v>286</v>
      </c>
      <c r="E31" s="11" t="s">
        <v>315</v>
      </c>
      <c r="F31" s="12" t="s">
        <v>304</v>
      </c>
      <c r="H31" s="25" t="s">
        <v>251</v>
      </c>
    </row>
    <row r="32" spans="1:8" x14ac:dyDescent="0.2">
      <c r="A32" s="6" t="s">
        <v>1014</v>
      </c>
      <c r="B32" s="7" t="s">
        <v>1015</v>
      </c>
      <c r="C32" s="8" t="s">
        <v>819</v>
      </c>
      <c r="D32" s="10" t="s">
        <v>287</v>
      </c>
      <c r="E32" s="11" t="s">
        <v>315</v>
      </c>
      <c r="F32" s="12" t="s">
        <v>304</v>
      </c>
      <c r="H32" s="25" t="s">
        <v>1014</v>
      </c>
    </row>
    <row r="33" spans="1:8" s="13" customFormat="1" x14ac:dyDescent="0.2">
      <c r="A33" s="6" t="s">
        <v>1018</v>
      </c>
      <c r="B33" s="7" t="s">
        <v>1017</v>
      </c>
      <c r="C33" s="8" t="s">
        <v>1016</v>
      </c>
      <c r="D33" s="10" t="s">
        <v>287</v>
      </c>
      <c r="E33" s="11" t="s">
        <v>315</v>
      </c>
      <c r="F33" s="12" t="s">
        <v>304</v>
      </c>
      <c r="G33" s="506"/>
      <c r="H33" s="25" t="s">
        <v>1018</v>
      </c>
    </row>
    <row r="34" spans="1:8" s="13" customFormat="1" x14ac:dyDescent="0.2">
      <c r="A34" s="6" t="s">
        <v>298</v>
      </c>
      <c r="B34" s="7" t="s">
        <v>102</v>
      </c>
      <c r="C34" s="8" t="s">
        <v>240</v>
      </c>
      <c r="D34" s="10" t="s">
        <v>286</v>
      </c>
      <c r="E34" s="11" t="s">
        <v>315</v>
      </c>
      <c r="F34" s="12" t="s">
        <v>304</v>
      </c>
      <c r="G34" s="506"/>
      <c r="H34" s="25" t="s">
        <v>298</v>
      </c>
    </row>
    <row r="35" spans="1:8" x14ac:dyDescent="0.2">
      <c r="A35" s="6" t="s">
        <v>299</v>
      </c>
      <c r="B35" s="7" t="s">
        <v>301</v>
      </c>
      <c r="C35" s="8" t="s">
        <v>300</v>
      </c>
      <c r="D35" s="10" t="s">
        <v>286</v>
      </c>
      <c r="E35" s="11" t="s">
        <v>315</v>
      </c>
      <c r="F35" s="12" t="s">
        <v>304</v>
      </c>
      <c r="H35" s="25" t="s">
        <v>299</v>
      </c>
    </row>
    <row r="36" spans="1:8" x14ac:dyDescent="0.2">
      <c r="A36" s="6" t="s">
        <v>889</v>
      </c>
      <c r="B36" s="7" t="s">
        <v>889</v>
      </c>
      <c r="C36" s="8" t="s">
        <v>885</v>
      </c>
      <c r="D36" s="10" t="s">
        <v>287</v>
      </c>
      <c r="E36" s="11" t="s">
        <v>315</v>
      </c>
      <c r="F36" s="12" t="s">
        <v>304</v>
      </c>
      <c r="H36" s="25" t="s">
        <v>882</v>
      </c>
    </row>
    <row r="37" spans="1:8" x14ac:dyDescent="0.2">
      <c r="A37" s="6" t="s">
        <v>883</v>
      </c>
      <c r="B37" s="7" t="s">
        <v>883</v>
      </c>
      <c r="C37" s="8" t="s">
        <v>886</v>
      </c>
      <c r="D37" s="10" t="s">
        <v>286</v>
      </c>
      <c r="E37" s="11" t="s">
        <v>315</v>
      </c>
      <c r="F37" s="12" t="s">
        <v>304</v>
      </c>
      <c r="H37" s="25" t="s">
        <v>883</v>
      </c>
    </row>
    <row r="38" spans="1:8" x14ac:dyDescent="0.2">
      <c r="A38" s="6" t="s">
        <v>933</v>
      </c>
      <c r="B38" s="7" t="s">
        <v>934</v>
      </c>
      <c r="C38" s="8" t="s">
        <v>935</v>
      </c>
      <c r="D38" s="10" t="s">
        <v>286</v>
      </c>
      <c r="E38" s="11" t="s">
        <v>315</v>
      </c>
      <c r="F38" s="12" t="s">
        <v>304</v>
      </c>
      <c r="H38" s="25" t="s">
        <v>933</v>
      </c>
    </row>
    <row r="39" spans="1:8" x14ac:dyDescent="0.2">
      <c r="A39" s="6" t="s">
        <v>1028</v>
      </c>
      <c r="B39" s="7" t="s">
        <v>1032</v>
      </c>
      <c r="C39" s="8" t="s">
        <v>935</v>
      </c>
      <c r="D39" s="10" t="s">
        <v>286</v>
      </c>
      <c r="E39" s="11" t="s">
        <v>315</v>
      </c>
      <c r="F39" s="12" t="s">
        <v>304</v>
      </c>
      <c r="H39" s="25" t="s">
        <v>1028</v>
      </c>
    </row>
    <row r="40" spans="1:8" x14ac:dyDescent="0.2">
      <c r="A40" s="6" t="s">
        <v>936</v>
      </c>
      <c r="B40" s="7" t="s">
        <v>939</v>
      </c>
      <c r="C40" s="8" t="s">
        <v>942</v>
      </c>
      <c r="D40" s="10" t="s">
        <v>286</v>
      </c>
      <c r="E40" s="11" t="s">
        <v>315</v>
      </c>
      <c r="F40" s="12" t="s">
        <v>304</v>
      </c>
      <c r="H40" s="25" t="s">
        <v>936</v>
      </c>
    </row>
    <row r="41" spans="1:8" x14ac:dyDescent="0.2">
      <c r="A41" s="6" t="s">
        <v>1029</v>
      </c>
      <c r="B41" s="7" t="s">
        <v>1033</v>
      </c>
      <c r="C41" s="8" t="s">
        <v>942</v>
      </c>
      <c r="D41" s="10" t="s">
        <v>286</v>
      </c>
      <c r="E41" s="11" t="s">
        <v>315</v>
      </c>
      <c r="F41" s="12" t="s">
        <v>304</v>
      </c>
      <c r="H41" s="25" t="s">
        <v>1029</v>
      </c>
    </row>
    <row r="42" spans="1:8" x14ac:dyDescent="0.2">
      <c r="A42" s="6" t="s">
        <v>937</v>
      </c>
      <c r="B42" s="7" t="s">
        <v>940</v>
      </c>
      <c r="C42" s="8" t="s">
        <v>943</v>
      </c>
      <c r="D42" s="10" t="s">
        <v>286</v>
      </c>
      <c r="E42" s="11" t="s">
        <v>315</v>
      </c>
      <c r="F42" s="12" t="s">
        <v>304</v>
      </c>
      <c r="H42" s="25" t="s">
        <v>937</v>
      </c>
    </row>
    <row r="43" spans="1:8" x14ac:dyDescent="0.2">
      <c r="A43" s="6" t="s">
        <v>1030</v>
      </c>
      <c r="B43" s="7" t="s">
        <v>1034</v>
      </c>
      <c r="C43" s="8" t="s">
        <v>943</v>
      </c>
      <c r="D43" s="10" t="s">
        <v>286</v>
      </c>
      <c r="E43" s="11" t="s">
        <v>315</v>
      </c>
      <c r="F43" s="12" t="s">
        <v>304</v>
      </c>
      <c r="H43" s="25" t="s">
        <v>1030</v>
      </c>
    </row>
    <row r="44" spans="1:8" x14ac:dyDescent="0.2">
      <c r="A44" s="6" t="s">
        <v>938</v>
      </c>
      <c r="B44" s="7" t="s">
        <v>941</v>
      </c>
      <c r="C44" s="8" t="s">
        <v>944</v>
      </c>
      <c r="D44" s="10" t="s">
        <v>286</v>
      </c>
      <c r="E44" s="11" t="s">
        <v>315</v>
      </c>
      <c r="F44" s="12" t="s">
        <v>304</v>
      </c>
      <c r="H44" s="25" t="s">
        <v>938</v>
      </c>
    </row>
    <row r="45" spans="1:8" ht="25.5" x14ac:dyDescent="0.2">
      <c r="A45" s="6" t="s">
        <v>1031</v>
      </c>
      <c r="B45" s="7" t="s">
        <v>1035</v>
      </c>
      <c r="C45" s="8" t="s">
        <v>944</v>
      </c>
      <c r="D45" s="10" t="s">
        <v>286</v>
      </c>
      <c r="E45" s="11" t="s">
        <v>315</v>
      </c>
      <c r="F45" s="12" t="s">
        <v>304</v>
      </c>
      <c r="H45" s="25" t="s">
        <v>1031</v>
      </c>
    </row>
    <row r="46" spans="1:8" ht="13.5" customHeight="1" x14ac:dyDescent="0.2">
      <c r="A46" s="6" t="s">
        <v>956</v>
      </c>
      <c r="B46" s="7" t="s">
        <v>957</v>
      </c>
      <c r="C46" s="8" t="s">
        <v>945</v>
      </c>
      <c r="D46" s="10" t="s">
        <v>286</v>
      </c>
      <c r="E46" s="11" t="s">
        <v>315</v>
      </c>
      <c r="F46" s="12" t="s">
        <v>304</v>
      </c>
      <c r="H46" s="25" t="s">
        <v>956</v>
      </c>
    </row>
    <row r="47" spans="1:8" x14ac:dyDescent="0.2">
      <c r="A47" s="6" t="s">
        <v>205</v>
      </c>
      <c r="B47" s="7" t="s">
        <v>834</v>
      </c>
      <c r="C47" s="8" t="s">
        <v>1063</v>
      </c>
      <c r="D47" s="10" t="s">
        <v>286</v>
      </c>
      <c r="E47" s="11" t="s">
        <v>315</v>
      </c>
      <c r="F47" s="12" t="s">
        <v>305</v>
      </c>
      <c r="G47" s="14"/>
      <c r="H47" s="25" t="s">
        <v>205</v>
      </c>
    </row>
    <row r="48" spans="1:8" x14ac:dyDescent="0.2">
      <c r="A48" s="6" t="s">
        <v>985</v>
      </c>
      <c r="B48" s="7" t="s">
        <v>986</v>
      </c>
      <c r="C48" s="8" t="s">
        <v>987</v>
      </c>
      <c r="D48" s="10" t="s">
        <v>286</v>
      </c>
      <c r="E48" s="11" t="s">
        <v>315</v>
      </c>
      <c r="F48" s="12" t="s">
        <v>304</v>
      </c>
      <c r="G48" s="14"/>
      <c r="H48" s="25" t="s">
        <v>985</v>
      </c>
    </row>
    <row r="49" spans="1:8" x14ac:dyDescent="0.2">
      <c r="A49" s="6" t="s">
        <v>310</v>
      </c>
      <c r="B49" s="7" t="s">
        <v>311</v>
      </c>
      <c r="C49" s="8" t="s">
        <v>312</v>
      </c>
      <c r="D49" s="10" t="s">
        <v>286</v>
      </c>
      <c r="E49" s="11" t="s">
        <v>315</v>
      </c>
      <c r="F49" s="12" t="s">
        <v>305</v>
      </c>
      <c r="H49" s="25" t="s">
        <v>310</v>
      </c>
    </row>
    <row r="50" spans="1:8" s="13" customFormat="1" x14ac:dyDescent="0.2">
      <c r="A50" s="6" t="s">
        <v>946</v>
      </c>
      <c r="B50" s="7" t="s">
        <v>947</v>
      </c>
      <c r="C50" s="8" t="s">
        <v>1064</v>
      </c>
      <c r="D50" s="10" t="s">
        <v>286</v>
      </c>
      <c r="E50" s="11" t="s">
        <v>315</v>
      </c>
      <c r="F50" s="12" t="s">
        <v>305</v>
      </c>
      <c r="G50" s="506"/>
      <c r="H50" s="25" t="s">
        <v>946</v>
      </c>
    </row>
    <row r="51" spans="1:8" s="13" customFormat="1" x14ac:dyDescent="0.2">
      <c r="A51" s="6" t="s">
        <v>962</v>
      </c>
      <c r="B51" s="7" t="s">
        <v>963</v>
      </c>
      <c r="C51" s="8" t="s">
        <v>964</v>
      </c>
      <c r="D51" s="10" t="s">
        <v>287</v>
      </c>
      <c r="E51" s="11" t="s">
        <v>315</v>
      </c>
      <c r="F51" s="12" t="s">
        <v>304</v>
      </c>
      <c r="G51" s="506"/>
      <c r="H51" s="25" t="s">
        <v>965</v>
      </c>
    </row>
    <row r="52" spans="1:8" x14ac:dyDescent="0.2">
      <c r="A52" s="6" t="s">
        <v>958</v>
      </c>
      <c r="B52" s="7" t="s">
        <v>959</v>
      </c>
      <c r="C52" s="8" t="s">
        <v>960</v>
      </c>
      <c r="D52" s="10" t="s">
        <v>286</v>
      </c>
      <c r="E52" s="11" t="s">
        <v>315</v>
      </c>
      <c r="F52" s="12" t="s">
        <v>304</v>
      </c>
      <c r="H52" s="25" t="s">
        <v>961</v>
      </c>
    </row>
    <row r="53" spans="1:8" ht="89.25" x14ac:dyDescent="0.2">
      <c r="A53" s="6" t="s">
        <v>739</v>
      </c>
      <c r="B53" s="7" t="s">
        <v>835</v>
      </c>
      <c r="C53" s="8" t="s">
        <v>738</v>
      </c>
      <c r="D53" s="10" t="s">
        <v>287</v>
      </c>
      <c r="E53" s="11" t="s">
        <v>302</v>
      </c>
      <c r="F53" s="12" t="s">
        <v>304</v>
      </c>
      <c r="H53" s="25" t="s">
        <v>739</v>
      </c>
    </row>
    <row r="54" spans="1:8" ht="89.25" x14ac:dyDescent="0.2">
      <c r="A54" s="6" t="s">
        <v>737</v>
      </c>
      <c r="B54" s="7" t="s">
        <v>835</v>
      </c>
      <c r="C54" s="8" t="s">
        <v>740</v>
      </c>
      <c r="D54" s="10" t="s">
        <v>286</v>
      </c>
      <c r="E54" s="11" t="s">
        <v>302</v>
      </c>
      <c r="F54" s="12" t="s">
        <v>304</v>
      </c>
      <c r="H54" s="25" t="s">
        <v>737</v>
      </c>
    </row>
    <row r="55" spans="1:8" x14ac:dyDescent="0.2">
      <c r="A55" s="6" t="s">
        <v>677</v>
      </c>
      <c r="B55" s="7" t="s">
        <v>678</v>
      </c>
      <c r="C55" s="8" t="s">
        <v>765</v>
      </c>
      <c r="D55" s="10" t="s">
        <v>286</v>
      </c>
      <c r="E55" s="11" t="s">
        <v>315</v>
      </c>
      <c r="F55" s="12" t="s">
        <v>304</v>
      </c>
      <c r="H55" s="25" t="s">
        <v>677</v>
      </c>
    </row>
    <row r="56" spans="1:8" x14ac:dyDescent="0.2">
      <c r="A56" s="6" t="s">
        <v>222</v>
      </c>
      <c r="B56" s="7" t="s">
        <v>804</v>
      </c>
      <c r="C56" s="8" t="s">
        <v>256</v>
      </c>
      <c r="D56" s="10" t="s">
        <v>287</v>
      </c>
      <c r="E56" s="11" t="s">
        <v>315</v>
      </c>
      <c r="F56" s="12" t="s">
        <v>304</v>
      </c>
      <c r="H56" s="25" t="s">
        <v>222</v>
      </c>
    </row>
    <row r="57" spans="1:8" x14ac:dyDescent="0.2">
      <c r="A57" s="6" t="s">
        <v>21</v>
      </c>
      <c r="B57" s="7" t="s">
        <v>228</v>
      </c>
      <c r="C57" s="8" t="s">
        <v>229</v>
      </c>
      <c r="D57" s="10" t="s">
        <v>286</v>
      </c>
      <c r="E57" s="11" t="s">
        <v>315</v>
      </c>
      <c r="F57" s="12" t="s">
        <v>304</v>
      </c>
      <c r="H57" s="25" t="s">
        <v>21</v>
      </c>
    </row>
    <row r="58" spans="1:8" ht="25.5" x14ac:dyDescent="0.2">
      <c r="A58" s="6" t="s">
        <v>154</v>
      </c>
      <c r="B58" s="7" t="s">
        <v>155</v>
      </c>
      <c r="C58" s="8" t="s">
        <v>230</v>
      </c>
      <c r="D58" s="10" t="s">
        <v>286</v>
      </c>
      <c r="E58" s="11" t="s">
        <v>315</v>
      </c>
      <c r="F58" s="12" t="s">
        <v>304</v>
      </c>
      <c r="H58" s="25" t="s">
        <v>154</v>
      </c>
    </row>
    <row r="59" spans="1:8" x14ac:dyDescent="0.2">
      <c r="A59" s="6" t="s">
        <v>949</v>
      </c>
      <c r="B59" s="7" t="s">
        <v>951</v>
      </c>
      <c r="C59" s="8" t="s">
        <v>244</v>
      </c>
      <c r="D59" s="10" t="s">
        <v>287</v>
      </c>
      <c r="E59" s="11" t="s">
        <v>315</v>
      </c>
      <c r="F59" s="12" t="s">
        <v>304</v>
      </c>
      <c r="H59" s="25" t="s">
        <v>953</v>
      </c>
    </row>
    <row r="60" spans="1:8" x14ac:dyDescent="0.2">
      <c r="A60" s="6" t="s">
        <v>948</v>
      </c>
      <c r="B60" s="7" t="s">
        <v>950</v>
      </c>
      <c r="C60" s="8" t="s">
        <v>952</v>
      </c>
      <c r="D60" s="10" t="s">
        <v>286</v>
      </c>
      <c r="E60" s="11" t="s">
        <v>315</v>
      </c>
      <c r="F60" s="12" t="s">
        <v>304</v>
      </c>
      <c r="H60" s="25" t="s">
        <v>954</v>
      </c>
    </row>
    <row r="61" spans="1:8" x14ac:dyDescent="0.2">
      <c r="A61" s="6" t="s">
        <v>454</v>
      </c>
      <c r="B61" s="7" t="s">
        <v>454</v>
      </c>
      <c r="C61" s="8" t="s">
        <v>455</v>
      </c>
      <c r="D61" s="10" t="s">
        <v>286</v>
      </c>
      <c r="E61" s="11" t="s">
        <v>315</v>
      </c>
      <c r="F61" s="12" t="s">
        <v>304</v>
      </c>
      <c r="H61" s="25" t="s">
        <v>456</v>
      </c>
    </row>
    <row r="62" spans="1:8" ht="25.5" x14ac:dyDescent="0.2">
      <c r="A62" s="6" t="s">
        <v>445</v>
      </c>
      <c r="B62" s="7" t="s">
        <v>837</v>
      </c>
      <c r="C62" s="8" t="s">
        <v>446</v>
      </c>
      <c r="D62" s="10" t="s">
        <v>286</v>
      </c>
      <c r="E62" s="11" t="s">
        <v>315</v>
      </c>
      <c r="F62" s="12" t="s">
        <v>304</v>
      </c>
      <c r="H62" s="25" t="s">
        <v>445</v>
      </c>
    </row>
    <row r="63" spans="1:8" x14ac:dyDescent="0.2">
      <c r="A63" s="6" t="s">
        <v>560</v>
      </c>
      <c r="B63" s="7" t="s">
        <v>561</v>
      </c>
      <c r="C63" s="8" t="s">
        <v>562</v>
      </c>
      <c r="D63" s="10" t="s">
        <v>286</v>
      </c>
      <c r="E63" s="11" t="s">
        <v>315</v>
      </c>
      <c r="F63" s="12" t="s">
        <v>304</v>
      </c>
      <c r="H63" s="25" t="s">
        <v>560</v>
      </c>
    </row>
    <row r="64" spans="1:8" x14ac:dyDescent="0.2">
      <c r="A64" s="6" t="s">
        <v>1133</v>
      </c>
      <c r="B64" s="7" t="s">
        <v>1134</v>
      </c>
      <c r="C64" s="8" t="s">
        <v>1135</v>
      </c>
      <c r="D64" s="10" t="s">
        <v>286</v>
      </c>
      <c r="E64" s="11" t="s">
        <v>315</v>
      </c>
      <c r="F64" s="12" t="s">
        <v>304</v>
      </c>
      <c r="H64" s="25" t="s">
        <v>1133</v>
      </c>
    </row>
    <row r="65" spans="1:8" x14ac:dyDescent="0.2">
      <c r="A65" s="6" t="s">
        <v>796</v>
      </c>
      <c r="B65" s="7" t="s">
        <v>836</v>
      </c>
      <c r="C65" s="8" t="s">
        <v>1065</v>
      </c>
      <c r="D65" s="10" t="s">
        <v>286</v>
      </c>
      <c r="E65" s="11" t="s">
        <v>315</v>
      </c>
      <c r="F65" s="12" t="s">
        <v>305</v>
      </c>
      <c r="H65" s="25" t="s">
        <v>796</v>
      </c>
    </row>
    <row r="66" spans="1:8" x14ac:dyDescent="0.2">
      <c r="A66" s="6" t="s">
        <v>966</v>
      </c>
      <c r="B66" s="7" t="s">
        <v>966</v>
      </c>
      <c r="C66" s="8" t="s">
        <v>967</v>
      </c>
      <c r="D66" s="10" t="s">
        <v>287</v>
      </c>
      <c r="E66" s="11" t="s">
        <v>315</v>
      </c>
      <c r="F66" s="12" t="s">
        <v>304</v>
      </c>
      <c r="H66" s="25" t="s">
        <v>966</v>
      </c>
    </row>
    <row r="67" spans="1:8" x14ac:dyDescent="0.2">
      <c r="A67" s="6" t="s">
        <v>779</v>
      </c>
      <c r="B67" s="7" t="s">
        <v>780</v>
      </c>
      <c r="C67" s="8" t="s">
        <v>84</v>
      </c>
      <c r="D67" s="10" t="s">
        <v>286</v>
      </c>
      <c r="E67" s="11" t="s">
        <v>315</v>
      </c>
      <c r="F67" s="12" t="s">
        <v>305</v>
      </c>
      <c r="H67" s="25" t="s">
        <v>779</v>
      </c>
    </row>
    <row r="68" spans="1:8" x14ac:dyDescent="0.2">
      <c r="A68" s="6" t="s">
        <v>1058</v>
      </c>
      <c r="B68" s="7" t="s">
        <v>1058</v>
      </c>
      <c r="C68" s="8" t="s">
        <v>343</v>
      </c>
      <c r="D68" s="10" t="s">
        <v>286</v>
      </c>
      <c r="E68" s="11" t="s">
        <v>315</v>
      </c>
      <c r="F68" s="12" t="s">
        <v>304</v>
      </c>
      <c r="H68" s="25" t="s">
        <v>1058</v>
      </c>
    </row>
    <row r="69" spans="1:8" ht="25.5" x14ac:dyDescent="0.2">
      <c r="A69" s="6" t="s">
        <v>447</v>
      </c>
      <c r="B69" s="7" t="s">
        <v>190</v>
      </c>
      <c r="C69" s="8" t="s">
        <v>192</v>
      </c>
      <c r="D69" s="10" t="s">
        <v>287</v>
      </c>
      <c r="E69" s="11" t="s">
        <v>315</v>
      </c>
      <c r="F69" s="12" t="s">
        <v>304</v>
      </c>
      <c r="H69" s="25" t="s">
        <v>447</v>
      </c>
    </row>
    <row r="70" spans="1:8" ht="25.5" x14ac:dyDescent="0.2">
      <c r="A70" s="6" t="s">
        <v>188</v>
      </c>
      <c r="B70" s="7" t="s">
        <v>189</v>
      </c>
      <c r="C70" s="8" t="s">
        <v>191</v>
      </c>
      <c r="D70" s="10" t="s">
        <v>286</v>
      </c>
      <c r="E70" s="11" t="s">
        <v>315</v>
      </c>
      <c r="F70" s="12" t="s">
        <v>304</v>
      </c>
      <c r="H70" s="25" t="s">
        <v>188</v>
      </c>
    </row>
    <row r="71" spans="1:8" x14ac:dyDescent="0.2">
      <c r="A71" s="6" t="s">
        <v>978</v>
      </c>
      <c r="B71" s="7" t="s">
        <v>976</v>
      </c>
      <c r="C71" s="8" t="s">
        <v>760</v>
      </c>
      <c r="D71" s="10" t="s">
        <v>286</v>
      </c>
      <c r="E71" s="11" t="s">
        <v>315</v>
      </c>
      <c r="F71" s="12" t="s">
        <v>304</v>
      </c>
      <c r="H71" s="25" t="s">
        <v>978</v>
      </c>
    </row>
    <row r="72" spans="1:8" x14ac:dyDescent="0.2">
      <c r="A72" s="6" t="s">
        <v>979</v>
      </c>
      <c r="B72" s="7" t="s">
        <v>977</v>
      </c>
      <c r="C72" s="8" t="s">
        <v>261</v>
      </c>
      <c r="D72" s="10" t="s">
        <v>286</v>
      </c>
      <c r="E72" s="11" t="s">
        <v>315</v>
      </c>
      <c r="F72" s="12" t="s">
        <v>304</v>
      </c>
      <c r="H72" s="25" t="s">
        <v>979</v>
      </c>
    </row>
    <row r="73" spans="1:8" x14ac:dyDescent="0.2">
      <c r="A73" s="10" t="s">
        <v>279</v>
      </c>
      <c r="B73" s="7" t="s">
        <v>838</v>
      </c>
      <c r="C73" s="8" t="s">
        <v>280</v>
      </c>
      <c r="D73" s="10" t="s">
        <v>286</v>
      </c>
      <c r="E73" s="11" t="s">
        <v>315</v>
      </c>
      <c r="F73" s="12" t="s">
        <v>304</v>
      </c>
      <c r="H73" s="28" t="s">
        <v>279</v>
      </c>
    </row>
    <row r="74" spans="1:8" x14ac:dyDescent="0.2">
      <c r="A74" s="478" t="s">
        <v>95</v>
      </c>
      <c r="B74" s="11" t="s">
        <v>96</v>
      </c>
      <c r="C74" s="8" t="s">
        <v>97</v>
      </c>
      <c r="D74" s="10" t="s">
        <v>286</v>
      </c>
      <c r="E74" s="11" t="s">
        <v>315</v>
      </c>
      <c r="F74" s="12" t="s">
        <v>304</v>
      </c>
      <c r="H74" s="479" t="s">
        <v>95</v>
      </c>
    </row>
    <row r="75" spans="1:8" x14ac:dyDescent="0.2">
      <c r="A75" s="6" t="s">
        <v>70</v>
      </c>
      <c r="B75" s="7" t="s">
        <v>245</v>
      </c>
      <c r="C75" s="8" t="s">
        <v>359</v>
      </c>
      <c r="D75" s="10" t="s">
        <v>286</v>
      </c>
      <c r="E75" s="11" t="s">
        <v>315</v>
      </c>
      <c r="F75" s="12" t="s">
        <v>304</v>
      </c>
      <c r="H75" s="25" t="s">
        <v>70</v>
      </c>
    </row>
    <row r="76" spans="1:8" x14ac:dyDescent="0.2">
      <c r="A76" s="6" t="s">
        <v>820</v>
      </c>
      <c r="B76" s="7" t="s">
        <v>821</v>
      </c>
      <c r="C76" s="8" t="s">
        <v>822</v>
      </c>
      <c r="D76" s="10" t="s">
        <v>286</v>
      </c>
      <c r="E76" s="11" t="s">
        <v>315</v>
      </c>
      <c r="F76" s="12" t="s">
        <v>304</v>
      </c>
      <c r="H76" s="25" t="s">
        <v>823</v>
      </c>
    </row>
    <row r="77" spans="1:8" x14ac:dyDescent="0.2">
      <c r="A77" s="6" t="s">
        <v>724</v>
      </c>
      <c r="B77" s="7" t="s">
        <v>725</v>
      </c>
      <c r="C77" s="8" t="s">
        <v>340</v>
      </c>
      <c r="D77" s="10" t="s">
        <v>287</v>
      </c>
      <c r="E77" s="11" t="s">
        <v>315</v>
      </c>
      <c r="F77" s="12" t="s">
        <v>304</v>
      </c>
      <c r="H77" s="25" t="s">
        <v>724</v>
      </c>
    </row>
    <row r="78" spans="1:8" x14ac:dyDescent="0.2">
      <c r="A78" s="6" t="s">
        <v>466</v>
      </c>
      <c r="B78" s="7" t="s">
        <v>467</v>
      </c>
      <c r="C78" s="8" t="s">
        <v>172</v>
      </c>
      <c r="D78" s="10" t="s">
        <v>287</v>
      </c>
      <c r="E78" s="11" t="s">
        <v>315</v>
      </c>
      <c r="F78" s="12" t="s">
        <v>304</v>
      </c>
      <c r="H78" s="25" t="s">
        <v>466</v>
      </c>
    </row>
    <row r="79" spans="1:8" x14ac:dyDescent="0.2">
      <c r="A79" s="6" t="s">
        <v>1053</v>
      </c>
      <c r="B79" s="9" t="s">
        <v>1053</v>
      </c>
      <c r="C79" s="8" t="s">
        <v>1054</v>
      </c>
      <c r="D79" s="10" t="s">
        <v>286</v>
      </c>
      <c r="E79" s="11" t="s">
        <v>315</v>
      </c>
      <c r="F79" s="12" t="s">
        <v>304</v>
      </c>
      <c r="H79" s="25" t="s">
        <v>1053</v>
      </c>
    </row>
    <row r="80" spans="1:8" x14ac:dyDescent="0.2">
      <c r="A80" s="6" t="s">
        <v>525</v>
      </c>
      <c r="B80" s="9" t="s">
        <v>525</v>
      </c>
      <c r="C80" s="8" t="s">
        <v>526</v>
      </c>
      <c r="D80" s="10" t="s">
        <v>286</v>
      </c>
      <c r="E80" s="11" t="s">
        <v>315</v>
      </c>
      <c r="F80" s="12" t="s">
        <v>304</v>
      </c>
      <c r="H80" s="25" t="s">
        <v>525</v>
      </c>
    </row>
    <row r="81" spans="1:8" x14ac:dyDescent="0.2">
      <c r="A81" s="6" t="s">
        <v>839</v>
      </c>
      <c r="B81" s="7" t="s">
        <v>839</v>
      </c>
      <c r="C81" s="8" t="s">
        <v>340</v>
      </c>
      <c r="D81" s="10" t="s">
        <v>286</v>
      </c>
      <c r="E81" s="11" t="s">
        <v>315</v>
      </c>
      <c r="F81" s="12" t="s">
        <v>304</v>
      </c>
      <c r="H81" s="25" t="s">
        <v>839</v>
      </c>
    </row>
    <row r="82" spans="1:8" x14ac:dyDescent="0.2">
      <c r="A82" s="6" t="s">
        <v>90</v>
      </c>
      <c r="B82" s="7" t="s">
        <v>761</v>
      </c>
      <c r="C82" s="8" t="s">
        <v>115</v>
      </c>
      <c r="D82" s="10" t="s">
        <v>286</v>
      </c>
      <c r="E82" s="11" t="s">
        <v>315</v>
      </c>
      <c r="F82" s="12" t="s">
        <v>304</v>
      </c>
      <c r="H82" s="25" t="s">
        <v>90</v>
      </c>
    </row>
    <row r="83" spans="1:8" x14ac:dyDescent="0.2">
      <c r="A83" s="6" t="s">
        <v>341</v>
      </c>
      <c r="B83" s="7" t="s">
        <v>841</v>
      </c>
      <c r="C83" s="8" t="s">
        <v>342</v>
      </c>
      <c r="D83" s="10" t="s">
        <v>286</v>
      </c>
      <c r="E83" s="11" t="s">
        <v>315</v>
      </c>
      <c r="F83" s="12" t="s">
        <v>304</v>
      </c>
      <c r="H83" s="25" t="s">
        <v>341</v>
      </c>
    </row>
    <row r="84" spans="1:8" x14ac:dyDescent="0.2">
      <c r="A84" s="6" t="s">
        <v>864</v>
      </c>
      <c r="B84" s="7" t="s">
        <v>842</v>
      </c>
      <c r="C84" s="8" t="s">
        <v>249</v>
      </c>
      <c r="D84" s="10" t="s">
        <v>286</v>
      </c>
      <c r="E84" s="11" t="s">
        <v>315</v>
      </c>
      <c r="F84" s="12" t="s">
        <v>304</v>
      </c>
      <c r="H84" s="25" t="s">
        <v>864</v>
      </c>
    </row>
    <row r="85" spans="1:8" x14ac:dyDescent="0.2">
      <c r="A85" s="6" t="s">
        <v>506</v>
      </c>
      <c r="B85" s="7" t="s">
        <v>505</v>
      </c>
      <c r="C85" s="8" t="s">
        <v>507</v>
      </c>
      <c r="D85" s="10" t="s">
        <v>260</v>
      </c>
      <c r="E85" s="11" t="s">
        <v>315</v>
      </c>
      <c r="F85" s="12" t="s">
        <v>304</v>
      </c>
      <c r="H85" s="25" t="s">
        <v>506</v>
      </c>
    </row>
    <row r="86" spans="1:8" x14ac:dyDescent="0.2">
      <c r="A86" s="6" t="s">
        <v>296</v>
      </c>
      <c r="B86" s="7" t="s">
        <v>162</v>
      </c>
      <c r="C86" s="8" t="s">
        <v>297</v>
      </c>
      <c r="D86" s="10" t="s">
        <v>286</v>
      </c>
      <c r="E86" s="11" t="s">
        <v>315</v>
      </c>
      <c r="F86" s="12" t="s">
        <v>304</v>
      </c>
      <c r="H86" s="25" t="s">
        <v>296</v>
      </c>
    </row>
    <row r="87" spans="1:8" x14ac:dyDescent="0.2">
      <c r="A87" s="6" t="s">
        <v>809</v>
      </c>
      <c r="B87" s="7" t="s">
        <v>810</v>
      </c>
      <c r="C87" s="8" t="s">
        <v>811</v>
      </c>
      <c r="D87" s="10" t="s">
        <v>287</v>
      </c>
      <c r="E87" s="11" t="s">
        <v>315</v>
      </c>
      <c r="F87" s="12" t="s">
        <v>304</v>
      </c>
      <c r="H87" s="28" t="s">
        <v>809</v>
      </c>
    </row>
    <row r="88" spans="1:8" x14ac:dyDescent="0.2">
      <c r="A88" s="6" t="s">
        <v>808</v>
      </c>
      <c r="B88" s="7" t="s">
        <v>843</v>
      </c>
      <c r="C88" s="8" t="s">
        <v>749</v>
      </c>
      <c r="D88" s="10" t="s">
        <v>286</v>
      </c>
      <c r="E88" s="11" t="s">
        <v>315</v>
      </c>
      <c r="F88" s="12" t="s">
        <v>304</v>
      </c>
      <c r="H88" s="28" t="s">
        <v>808</v>
      </c>
    </row>
    <row r="89" spans="1:8" x14ac:dyDescent="0.2">
      <c r="A89" s="6" t="s">
        <v>799</v>
      </c>
      <c r="B89" s="7" t="s">
        <v>844</v>
      </c>
      <c r="C89" s="8" t="s">
        <v>1066</v>
      </c>
      <c r="D89" s="10" t="s">
        <v>286</v>
      </c>
      <c r="E89" s="11" t="s">
        <v>315</v>
      </c>
      <c r="F89" s="12" t="s">
        <v>305</v>
      </c>
      <c r="H89" s="25" t="s">
        <v>799</v>
      </c>
    </row>
    <row r="90" spans="1:8" ht="27" customHeight="1" x14ac:dyDescent="0.2">
      <c r="A90" s="6" t="s">
        <v>815</v>
      </c>
      <c r="B90" s="7" t="s">
        <v>815</v>
      </c>
      <c r="C90" s="8" t="s">
        <v>816</v>
      </c>
      <c r="D90" s="10" t="s">
        <v>287</v>
      </c>
      <c r="E90" s="11" t="s">
        <v>315</v>
      </c>
      <c r="F90" s="12" t="s">
        <v>304</v>
      </c>
      <c r="H90" s="25" t="s">
        <v>815</v>
      </c>
    </row>
    <row r="91" spans="1:8" ht="25.5" x14ac:dyDescent="0.2">
      <c r="A91" s="6" t="s">
        <v>862</v>
      </c>
      <c r="B91" s="7" t="s">
        <v>845</v>
      </c>
      <c r="C91" s="8" t="s">
        <v>92</v>
      </c>
      <c r="D91" s="10" t="s">
        <v>286</v>
      </c>
      <c r="E91" s="11" t="s">
        <v>315</v>
      </c>
      <c r="F91" s="12" t="s">
        <v>304</v>
      </c>
      <c r="H91" s="25" t="s">
        <v>862</v>
      </c>
    </row>
    <row r="92" spans="1:8" ht="25.5" x14ac:dyDescent="0.2">
      <c r="A92" s="6" t="s">
        <v>863</v>
      </c>
      <c r="B92" s="7" t="s">
        <v>846</v>
      </c>
      <c r="C92" s="8" t="s">
        <v>242</v>
      </c>
      <c r="D92" s="10" t="s">
        <v>286</v>
      </c>
      <c r="E92" s="11" t="s">
        <v>315</v>
      </c>
      <c r="F92" s="12" t="s">
        <v>304</v>
      </c>
      <c r="H92" s="25" t="s">
        <v>863</v>
      </c>
    </row>
    <row r="93" spans="1:8" x14ac:dyDescent="0.2">
      <c r="A93" s="6" t="s">
        <v>271</v>
      </c>
      <c r="B93" s="7" t="s">
        <v>271</v>
      </c>
      <c r="C93" s="8" t="s">
        <v>334</v>
      </c>
      <c r="D93" s="10" t="s">
        <v>286</v>
      </c>
      <c r="E93" s="11" t="s">
        <v>315</v>
      </c>
      <c r="F93" s="12" t="s">
        <v>304</v>
      </c>
      <c r="H93" s="25" t="s">
        <v>271</v>
      </c>
    </row>
    <row r="94" spans="1:8" x14ac:dyDescent="0.2">
      <c r="A94" s="6" t="s">
        <v>726</v>
      </c>
      <c r="B94" s="7" t="s">
        <v>726</v>
      </c>
      <c r="C94" s="8" t="s">
        <v>727</v>
      </c>
      <c r="D94" s="10" t="s">
        <v>287</v>
      </c>
      <c r="E94" s="11" t="s">
        <v>315</v>
      </c>
      <c r="F94" s="12" t="s">
        <v>304</v>
      </c>
      <c r="H94" s="479" t="s">
        <v>726</v>
      </c>
    </row>
    <row r="95" spans="1:8" ht="25.5" x14ac:dyDescent="0.2">
      <c r="A95" s="6" t="s">
        <v>1036</v>
      </c>
      <c r="B95" s="11" t="s">
        <v>1037</v>
      </c>
      <c r="C95" s="8" t="s">
        <v>744</v>
      </c>
      <c r="D95" s="10" t="s">
        <v>287</v>
      </c>
      <c r="E95" s="11" t="s">
        <v>315</v>
      </c>
      <c r="F95" s="12" t="s">
        <v>304</v>
      </c>
      <c r="H95" s="25" t="s">
        <v>1036</v>
      </c>
    </row>
    <row r="96" spans="1:8" ht="25.5" x14ac:dyDescent="0.2">
      <c r="A96" s="6" t="s">
        <v>1038</v>
      </c>
      <c r="B96" s="7" t="s">
        <v>1039</v>
      </c>
      <c r="C96" s="8" t="s">
        <v>891</v>
      </c>
      <c r="D96" s="10" t="s">
        <v>286</v>
      </c>
      <c r="E96" s="11" t="s">
        <v>315</v>
      </c>
      <c r="F96" s="12" t="s">
        <v>304</v>
      </c>
      <c r="H96" s="25" t="s">
        <v>1038</v>
      </c>
    </row>
    <row r="97" spans="1:8" ht="25.5" x14ac:dyDescent="0.2">
      <c r="A97" s="6" t="s">
        <v>892</v>
      </c>
      <c r="B97" s="11" t="s">
        <v>892</v>
      </c>
      <c r="C97" s="8" t="s">
        <v>744</v>
      </c>
      <c r="D97" s="10" t="s">
        <v>287</v>
      </c>
      <c r="E97" s="11" t="s">
        <v>315</v>
      </c>
      <c r="F97" s="12" t="s">
        <v>304</v>
      </c>
      <c r="H97" s="25" t="s">
        <v>892</v>
      </c>
    </row>
    <row r="98" spans="1:8" x14ac:dyDescent="0.2">
      <c r="A98" s="6" t="s">
        <v>890</v>
      </c>
      <c r="B98" s="7" t="s">
        <v>890</v>
      </c>
      <c r="C98" s="8" t="s">
        <v>891</v>
      </c>
      <c r="D98" s="10" t="s">
        <v>286</v>
      </c>
      <c r="E98" s="11" t="s">
        <v>315</v>
      </c>
      <c r="F98" s="12" t="s">
        <v>304</v>
      </c>
      <c r="H98" s="25" t="s">
        <v>890</v>
      </c>
    </row>
    <row r="99" spans="1:8" x14ac:dyDescent="0.2">
      <c r="A99" s="478" t="s">
        <v>104</v>
      </c>
      <c r="B99" s="11" t="s">
        <v>847</v>
      </c>
      <c r="C99" s="480" t="s">
        <v>106</v>
      </c>
      <c r="D99" s="10" t="s">
        <v>286</v>
      </c>
      <c r="E99" s="11" t="s">
        <v>315</v>
      </c>
      <c r="F99" s="12" t="s">
        <v>304</v>
      </c>
      <c r="H99" s="479" t="s">
        <v>104</v>
      </c>
    </row>
    <row r="100" spans="1:8" x14ac:dyDescent="0.2">
      <c r="A100" s="6" t="s">
        <v>103</v>
      </c>
      <c r="B100" s="11" t="s">
        <v>848</v>
      </c>
      <c r="C100" s="8" t="s">
        <v>105</v>
      </c>
      <c r="D100" s="10" t="s">
        <v>286</v>
      </c>
      <c r="E100" s="11" t="s">
        <v>315</v>
      </c>
      <c r="F100" s="12" t="s">
        <v>304</v>
      </c>
      <c r="H100" s="25" t="s">
        <v>103</v>
      </c>
    </row>
    <row r="101" spans="1:8" x14ac:dyDescent="0.2">
      <c r="A101" s="6" t="s">
        <v>968</v>
      </c>
      <c r="B101" s="11" t="s">
        <v>968</v>
      </c>
      <c r="C101" s="8" t="s">
        <v>969</v>
      </c>
      <c r="D101" s="10" t="s">
        <v>286</v>
      </c>
      <c r="E101" s="11" t="s">
        <v>315</v>
      </c>
      <c r="F101" s="12" t="s">
        <v>304</v>
      </c>
      <c r="H101" s="25" t="s">
        <v>968</v>
      </c>
    </row>
    <row r="102" spans="1:8" x14ac:dyDescent="0.2">
      <c r="A102" s="6" t="s">
        <v>1101</v>
      </c>
      <c r="B102" s="11" t="s">
        <v>1101</v>
      </c>
      <c r="C102" s="8" t="s">
        <v>1102</v>
      </c>
      <c r="D102" s="10" t="s">
        <v>286</v>
      </c>
      <c r="E102" s="11" t="s">
        <v>315</v>
      </c>
      <c r="F102" s="12" t="s">
        <v>304</v>
      </c>
      <c r="H102" s="25" t="s">
        <v>1101</v>
      </c>
    </row>
    <row r="103" spans="1:8" x14ac:dyDescent="0.2">
      <c r="A103" s="6" t="s">
        <v>1116</v>
      </c>
      <c r="B103" s="7" t="s">
        <v>1116</v>
      </c>
      <c r="C103" s="8" t="s">
        <v>1050</v>
      </c>
      <c r="D103" s="10" t="s">
        <v>286</v>
      </c>
      <c r="E103" s="11" t="s">
        <v>315</v>
      </c>
      <c r="F103" s="12" t="s">
        <v>304</v>
      </c>
      <c r="H103" s="25" t="s">
        <v>1116</v>
      </c>
    </row>
    <row r="104" spans="1:8" ht="25.5" x14ac:dyDescent="0.2">
      <c r="A104" s="6" t="s">
        <v>1117</v>
      </c>
      <c r="B104" s="7" t="s">
        <v>1117</v>
      </c>
      <c r="C104" s="8" t="s">
        <v>1051</v>
      </c>
      <c r="D104" s="10" t="s">
        <v>286</v>
      </c>
      <c r="E104" s="11" t="s">
        <v>315</v>
      </c>
      <c r="F104" s="12" t="s">
        <v>304</v>
      </c>
      <c r="H104" s="25" t="s">
        <v>1117</v>
      </c>
    </row>
    <row r="105" spans="1:8" x14ac:dyDescent="0.2">
      <c r="A105" s="6" t="s">
        <v>339</v>
      </c>
      <c r="B105" s="7" t="s">
        <v>339</v>
      </c>
      <c r="C105" s="8" t="s">
        <v>736</v>
      </c>
      <c r="D105" s="10" t="s">
        <v>286</v>
      </c>
      <c r="E105" s="11" t="s">
        <v>315</v>
      </c>
      <c r="F105" s="12" t="s">
        <v>304</v>
      </c>
      <c r="H105" s="25" t="s">
        <v>339</v>
      </c>
    </row>
    <row r="106" spans="1:8" x14ac:dyDescent="0.2">
      <c r="A106" s="37" t="s">
        <v>1149</v>
      </c>
      <c r="B106" s="37" t="s">
        <v>1150</v>
      </c>
      <c r="C106" s="39" t="s">
        <v>1151</v>
      </c>
      <c r="D106" s="43"/>
      <c r="E106" s="45" t="s">
        <v>315</v>
      </c>
      <c r="F106" s="44" t="s">
        <v>304</v>
      </c>
      <c r="H106" s="25" t="s">
        <v>1149</v>
      </c>
    </row>
    <row r="107" spans="1:8" s="13" customFormat="1" x14ac:dyDescent="0.2">
      <c r="A107" s="34" t="s">
        <v>929</v>
      </c>
      <c r="B107" s="36" t="s">
        <v>927</v>
      </c>
      <c r="C107" s="38" t="s">
        <v>928</v>
      </c>
      <c r="D107" s="40" t="s">
        <v>286</v>
      </c>
      <c r="E107" s="41" t="s">
        <v>315</v>
      </c>
      <c r="F107" s="42" t="s">
        <v>304</v>
      </c>
      <c r="G107" s="506"/>
      <c r="H107" s="25" t="s">
        <v>929</v>
      </c>
    </row>
    <row r="108" spans="1:8" s="13" customFormat="1" x14ac:dyDescent="0.2">
      <c r="A108" s="6" t="s">
        <v>973</v>
      </c>
      <c r="B108" s="7" t="s">
        <v>974</v>
      </c>
      <c r="C108" s="8" t="s">
        <v>975</v>
      </c>
      <c r="D108" s="10" t="s">
        <v>287</v>
      </c>
      <c r="E108" s="11" t="s">
        <v>315</v>
      </c>
      <c r="F108" s="12" t="s">
        <v>304</v>
      </c>
      <c r="G108" s="506"/>
      <c r="H108" s="25" t="s">
        <v>973</v>
      </c>
    </row>
    <row r="109" spans="1:8" s="13" customFormat="1" x14ac:dyDescent="0.2">
      <c r="A109" s="6" t="s">
        <v>797</v>
      </c>
      <c r="B109" s="7" t="s">
        <v>849</v>
      </c>
      <c r="C109" s="8" t="s">
        <v>798</v>
      </c>
      <c r="D109" s="10" t="s">
        <v>287</v>
      </c>
      <c r="E109" s="11" t="s">
        <v>315</v>
      </c>
      <c r="F109" s="12" t="s">
        <v>304</v>
      </c>
      <c r="G109" s="506"/>
      <c r="H109" s="25" t="s">
        <v>797</v>
      </c>
    </row>
    <row r="110" spans="1:8" s="13" customFormat="1" x14ac:dyDescent="0.2">
      <c r="A110" s="6" t="s">
        <v>1124</v>
      </c>
      <c r="B110" s="7" t="s">
        <v>1125</v>
      </c>
      <c r="C110" s="8" t="s">
        <v>1126</v>
      </c>
      <c r="D110" s="10" t="s">
        <v>287</v>
      </c>
      <c r="E110" s="11" t="s">
        <v>315</v>
      </c>
      <c r="F110" s="12" t="s">
        <v>304</v>
      </c>
      <c r="G110" s="506"/>
      <c r="H110" s="25" t="s">
        <v>1124</v>
      </c>
    </row>
    <row r="111" spans="1:8" s="13" customFormat="1" x14ac:dyDescent="0.2">
      <c r="A111" s="6" t="s">
        <v>887</v>
      </c>
      <c r="B111" s="7" t="s">
        <v>888</v>
      </c>
      <c r="C111" s="8" t="s">
        <v>884</v>
      </c>
      <c r="D111" s="10" t="s">
        <v>287</v>
      </c>
      <c r="E111" s="11" t="s">
        <v>315</v>
      </c>
      <c r="F111" s="12" t="s">
        <v>304</v>
      </c>
      <c r="G111" s="506"/>
      <c r="H111" s="25" t="s">
        <v>881</v>
      </c>
    </row>
    <row r="112" spans="1:8" s="13" customFormat="1" x14ac:dyDescent="0.2">
      <c r="A112" s="6" t="s">
        <v>762</v>
      </c>
      <c r="B112" s="7" t="s">
        <v>763</v>
      </c>
      <c r="C112" s="8" t="s">
        <v>764</v>
      </c>
      <c r="D112" s="10" t="s">
        <v>287</v>
      </c>
      <c r="E112" s="11" t="s">
        <v>315</v>
      </c>
      <c r="F112" s="12" t="s">
        <v>304</v>
      </c>
      <c r="G112" s="506"/>
      <c r="H112" s="25" t="s">
        <v>762</v>
      </c>
    </row>
    <row r="113" spans="1:8" s="13" customFormat="1" ht="27.75" customHeight="1" x14ac:dyDescent="0.2">
      <c r="A113" s="6" t="s">
        <v>900</v>
      </c>
      <c r="B113" s="7" t="s">
        <v>902</v>
      </c>
      <c r="C113" s="8" t="s">
        <v>811</v>
      </c>
      <c r="D113" s="10" t="s">
        <v>287</v>
      </c>
      <c r="E113" s="11" t="s">
        <v>315</v>
      </c>
      <c r="F113" s="12" t="s">
        <v>304</v>
      </c>
      <c r="G113" s="506"/>
      <c r="H113" s="25" t="s">
        <v>904</v>
      </c>
    </row>
    <row r="114" spans="1:8" s="13" customFormat="1" x14ac:dyDescent="0.2">
      <c r="A114" s="6" t="s">
        <v>1055</v>
      </c>
      <c r="B114" s="7" t="s">
        <v>1056</v>
      </c>
      <c r="C114" s="8" t="s">
        <v>1057</v>
      </c>
      <c r="D114" s="10" t="s">
        <v>287</v>
      </c>
      <c r="E114" s="11" t="s">
        <v>315</v>
      </c>
      <c r="F114" s="12" t="s">
        <v>304</v>
      </c>
      <c r="G114" s="506"/>
      <c r="H114" s="25" t="s">
        <v>1056</v>
      </c>
    </row>
    <row r="115" spans="1:8" s="13" customFormat="1" ht="25.5" x14ac:dyDescent="0.2">
      <c r="A115" s="6" t="s">
        <v>955</v>
      </c>
      <c r="B115" s="7" t="s">
        <v>919</v>
      </c>
      <c r="C115" s="8" t="s">
        <v>916</v>
      </c>
      <c r="D115" s="10" t="s">
        <v>286</v>
      </c>
      <c r="E115" s="11" t="s">
        <v>315</v>
      </c>
      <c r="F115" s="12" t="s">
        <v>304</v>
      </c>
      <c r="G115" s="506"/>
      <c r="H115" s="25" t="s">
        <v>921</v>
      </c>
    </row>
    <row r="116" spans="1:8" s="13" customFormat="1" ht="25.5" x14ac:dyDescent="0.2">
      <c r="A116" s="6" t="s">
        <v>457</v>
      </c>
      <c r="B116" s="7" t="s">
        <v>458</v>
      </c>
      <c r="C116" s="8" t="s">
        <v>459</v>
      </c>
      <c r="D116" s="10" t="s">
        <v>287</v>
      </c>
      <c r="E116" s="11" t="s">
        <v>315</v>
      </c>
      <c r="F116" s="12" t="s">
        <v>304</v>
      </c>
      <c r="G116" s="506"/>
      <c r="H116" s="25" t="s">
        <v>457</v>
      </c>
    </row>
    <row r="117" spans="1:8" s="13" customFormat="1" ht="15.75" customHeight="1" x14ac:dyDescent="0.2">
      <c r="A117" s="6" t="s">
        <v>355</v>
      </c>
      <c r="B117" s="7" t="s">
        <v>850</v>
      </c>
      <c r="C117" s="8" t="s">
        <v>356</v>
      </c>
      <c r="D117" s="10" t="s">
        <v>287</v>
      </c>
      <c r="E117" s="11" t="s">
        <v>315</v>
      </c>
      <c r="F117" s="12" t="s">
        <v>304</v>
      </c>
      <c r="G117" s="506"/>
      <c r="H117" s="25" t="s">
        <v>355</v>
      </c>
    </row>
    <row r="118" spans="1:8" s="13" customFormat="1" x14ac:dyDescent="0.2">
      <c r="A118" s="6" t="s">
        <v>68</v>
      </c>
      <c r="B118" s="7" t="s">
        <v>267</v>
      </c>
      <c r="C118" s="8" t="s">
        <v>268</v>
      </c>
      <c r="D118" s="10" t="s">
        <v>286</v>
      </c>
      <c r="E118" s="11" t="s">
        <v>315</v>
      </c>
      <c r="F118" s="12" t="s">
        <v>304</v>
      </c>
      <c r="G118" s="506"/>
      <c r="H118" s="25" t="s">
        <v>68</v>
      </c>
    </row>
    <row r="119" spans="1:8" s="13" customFormat="1" x14ac:dyDescent="0.2">
      <c r="A119" s="6" t="s">
        <v>745</v>
      </c>
      <c r="B119" s="7" t="s">
        <v>745</v>
      </c>
      <c r="C119" s="8" t="s">
        <v>746</v>
      </c>
      <c r="D119" s="10" t="s">
        <v>286</v>
      </c>
      <c r="E119" s="11" t="s">
        <v>315</v>
      </c>
      <c r="F119" s="12" t="s">
        <v>304</v>
      </c>
      <c r="G119" s="506"/>
      <c r="H119" s="25" t="s">
        <v>745</v>
      </c>
    </row>
    <row r="120" spans="1:8" s="13" customFormat="1" x14ac:dyDescent="0.2">
      <c r="A120" s="6" t="s">
        <v>143</v>
      </c>
      <c r="B120" s="7" t="s">
        <v>246</v>
      </c>
      <c r="C120" s="8" t="s">
        <v>360</v>
      </c>
      <c r="D120" s="10" t="s">
        <v>286</v>
      </c>
      <c r="E120" s="11" t="s">
        <v>315</v>
      </c>
      <c r="F120" s="12" t="s">
        <v>304</v>
      </c>
      <c r="G120" s="506"/>
      <c r="H120" s="25" t="s">
        <v>143</v>
      </c>
    </row>
    <row r="121" spans="1:8" s="13" customFormat="1" x14ac:dyDescent="0.2">
      <c r="A121" s="6" t="s">
        <v>88</v>
      </c>
      <c r="B121" s="7" t="s">
        <v>728</v>
      </c>
      <c r="C121" s="8" t="s">
        <v>114</v>
      </c>
      <c r="D121" s="10" t="s">
        <v>286</v>
      </c>
      <c r="E121" s="11" t="s">
        <v>315</v>
      </c>
      <c r="F121" s="12" t="s">
        <v>304</v>
      </c>
      <c r="G121" s="506"/>
      <c r="H121" s="25" t="s">
        <v>88</v>
      </c>
    </row>
    <row r="122" spans="1:8" s="13" customFormat="1" x14ac:dyDescent="0.2">
      <c r="A122" s="6" t="s">
        <v>805</v>
      </c>
      <c r="B122" s="7" t="s">
        <v>806</v>
      </c>
      <c r="C122" s="8" t="s">
        <v>807</v>
      </c>
      <c r="D122" s="10" t="s">
        <v>287</v>
      </c>
      <c r="E122" s="11" t="s">
        <v>315</v>
      </c>
      <c r="F122" s="12" t="s">
        <v>304</v>
      </c>
      <c r="G122" s="506"/>
      <c r="H122" s="28" t="s">
        <v>805</v>
      </c>
    </row>
    <row r="123" spans="1:8" s="13" customFormat="1" ht="26.25" customHeight="1" x14ac:dyDescent="0.2">
      <c r="A123" s="6" t="s">
        <v>930</v>
      </c>
      <c r="B123" s="7" t="s">
        <v>925</v>
      </c>
      <c r="C123" s="8" t="s">
        <v>926</v>
      </c>
      <c r="D123" s="10" t="s">
        <v>286</v>
      </c>
      <c r="E123" s="11" t="s">
        <v>315</v>
      </c>
      <c r="F123" s="12" t="s">
        <v>304</v>
      </c>
      <c r="G123" s="506"/>
      <c r="H123" s="25" t="s">
        <v>930</v>
      </c>
    </row>
    <row r="124" spans="1:8" s="13" customFormat="1" x14ac:dyDescent="0.2">
      <c r="A124" s="6" t="s">
        <v>931</v>
      </c>
      <c r="B124" s="7" t="s">
        <v>932</v>
      </c>
      <c r="C124" s="8" t="s">
        <v>297</v>
      </c>
      <c r="D124" s="10" t="s">
        <v>286</v>
      </c>
      <c r="E124" s="11" t="s">
        <v>315</v>
      </c>
      <c r="F124" s="12" t="s">
        <v>304</v>
      </c>
      <c r="G124" s="506"/>
      <c r="H124" s="25" t="s">
        <v>931</v>
      </c>
    </row>
    <row r="125" spans="1:8" s="13" customFormat="1" x14ac:dyDescent="0.2">
      <c r="A125" s="6" t="s">
        <v>1127</v>
      </c>
      <c r="B125" s="7" t="s">
        <v>1128</v>
      </c>
      <c r="C125" s="8" t="s">
        <v>1129</v>
      </c>
      <c r="D125" s="10" t="s">
        <v>287</v>
      </c>
      <c r="E125" s="11" t="s">
        <v>315</v>
      </c>
      <c r="F125" s="12" t="s">
        <v>304</v>
      </c>
      <c r="G125" s="506"/>
      <c r="H125" s="25" t="s">
        <v>1127</v>
      </c>
    </row>
    <row r="126" spans="1:8" s="13" customFormat="1" x14ac:dyDescent="0.2">
      <c r="A126" s="6" t="s">
        <v>1009</v>
      </c>
      <c r="B126" s="7" t="s">
        <v>1009</v>
      </c>
      <c r="C126" s="8" t="s">
        <v>1010</v>
      </c>
      <c r="D126" s="10" t="s">
        <v>286</v>
      </c>
      <c r="E126" s="11" t="s">
        <v>315</v>
      </c>
      <c r="F126" s="12" t="s">
        <v>304</v>
      </c>
      <c r="G126" s="506"/>
      <c r="H126" s="25" t="s">
        <v>1009</v>
      </c>
    </row>
    <row r="127" spans="1:8" s="13" customFormat="1" ht="25.5" x14ac:dyDescent="0.2">
      <c r="A127" s="6" t="s">
        <v>202</v>
      </c>
      <c r="B127" s="7" t="s">
        <v>203</v>
      </c>
      <c r="C127" s="8" t="s">
        <v>204</v>
      </c>
      <c r="D127" s="10" t="s">
        <v>286</v>
      </c>
      <c r="E127" s="11" t="s">
        <v>315</v>
      </c>
      <c r="F127" s="12" t="s">
        <v>304</v>
      </c>
      <c r="G127" s="506"/>
      <c r="H127" s="25" t="s">
        <v>202</v>
      </c>
    </row>
    <row r="128" spans="1:8" s="13" customFormat="1" x14ac:dyDescent="0.2">
      <c r="A128" s="6" t="s">
        <v>905</v>
      </c>
      <c r="B128" s="7" t="s">
        <v>906</v>
      </c>
      <c r="C128" s="8" t="s">
        <v>907</v>
      </c>
      <c r="D128" s="10" t="s">
        <v>286</v>
      </c>
      <c r="E128" s="11" t="s">
        <v>315</v>
      </c>
      <c r="F128" s="12" t="s">
        <v>304</v>
      </c>
      <c r="G128" s="506"/>
      <c r="H128" s="25" t="s">
        <v>908</v>
      </c>
    </row>
    <row r="129" spans="1:8" s="13" customFormat="1" x14ac:dyDescent="0.2">
      <c r="A129" s="6" t="s">
        <v>757</v>
      </c>
      <c r="B129" s="7" t="s">
        <v>793</v>
      </c>
      <c r="C129" s="8" t="s">
        <v>254</v>
      </c>
      <c r="D129" s="10" t="s">
        <v>286</v>
      </c>
      <c r="E129" s="11" t="s">
        <v>315</v>
      </c>
      <c r="F129" s="12" t="s">
        <v>304</v>
      </c>
      <c r="G129" s="506"/>
      <c r="H129" s="25" t="s">
        <v>757</v>
      </c>
    </row>
    <row r="130" spans="1:8" s="13" customFormat="1" x14ac:dyDescent="0.2">
      <c r="A130" s="6" t="s">
        <v>754</v>
      </c>
      <c r="B130" s="7" t="s">
        <v>755</v>
      </c>
      <c r="C130" s="8" t="s">
        <v>756</v>
      </c>
      <c r="D130" s="10" t="s">
        <v>286</v>
      </c>
      <c r="E130" s="11" t="s">
        <v>315</v>
      </c>
      <c r="F130" s="12" t="s">
        <v>304</v>
      </c>
      <c r="G130" s="506"/>
      <c r="H130" s="25" t="s">
        <v>754</v>
      </c>
    </row>
    <row r="131" spans="1:8" s="13" customFormat="1" x14ac:dyDescent="0.2">
      <c r="A131" s="6" t="s">
        <v>257</v>
      </c>
      <c r="B131" s="7" t="s">
        <v>258</v>
      </c>
      <c r="C131" s="8" t="s">
        <v>259</v>
      </c>
      <c r="D131" s="10" t="s">
        <v>260</v>
      </c>
      <c r="E131" s="11" t="s">
        <v>315</v>
      </c>
      <c r="F131" s="12" t="s">
        <v>304</v>
      </c>
      <c r="G131" s="506"/>
      <c r="H131" s="25" t="s">
        <v>257</v>
      </c>
    </row>
    <row r="132" spans="1:8" s="13" customFormat="1" x14ac:dyDescent="0.2">
      <c r="A132" s="6" t="s">
        <v>331</v>
      </c>
      <c r="B132" s="7" t="s">
        <v>331</v>
      </c>
      <c r="C132" s="8" t="s">
        <v>332</v>
      </c>
      <c r="D132" s="10" t="s">
        <v>286</v>
      </c>
      <c r="E132" s="11" t="s">
        <v>315</v>
      </c>
      <c r="F132" s="12" t="s">
        <v>304</v>
      </c>
      <c r="G132" s="506"/>
      <c r="H132" s="25" t="s">
        <v>331</v>
      </c>
    </row>
    <row r="133" spans="1:8" s="13" customFormat="1" x14ac:dyDescent="0.2">
      <c r="A133" s="6" t="s">
        <v>743</v>
      </c>
      <c r="B133" s="7" t="s">
        <v>741</v>
      </c>
      <c r="C133" s="8" t="s">
        <v>742</v>
      </c>
      <c r="D133" s="10" t="s">
        <v>260</v>
      </c>
      <c r="E133" s="11" t="s">
        <v>315</v>
      </c>
      <c r="F133" s="12" t="s">
        <v>304</v>
      </c>
      <c r="G133" s="506"/>
      <c r="H133" s="25" t="s">
        <v>743</v>
      </c>
    </row>
    <row r="134" spans="1:8" s="13" customFormat="1" ht="12.75" customHeight="1" x14ac:dyDescent="0.2">
      <c r="A134" s="6" t="s">
        <v>1083</v>
      </c>
      <c r="B134" s="7" t="s">
        <v>1083</v>
      </c>
      <c r="C134" s="8" t="s">
        <v>1084</v>
      </c>
      <c r="D134" s="10" t="s">
        <v>287</v>
      </c>
      <c r="E134" s="11" t="s">
        <v>315</v>
      </c>
      <c r="F134" s="12" t="s">
        <v>304</v>
      </c>
      <c r="G134" s="506"/>
      <c r="H134" s="25" t="s">
        <v>1083</v>
      </c>
    </row>
    <row r="135" spans="1:8" s="13" customFormat="1" x14ac:dyDescent="0.2">
      <c r="A135" s="6" t="s">
        <v>1082</v>
      </c>
      <c r="B135" s="7" t="s">
        <v>1082</v>
      </c>
      <c r="C135" s="8" t="s">
        <v>674</v>
      </c>
      <c r="D135" s="10" t="s">
        <v>286</v>
      </c>
      <c r="E135" s="11" t="s">
        <v>315</v>
      </c>
      <c r="F135" s="12" t="s">
        <v>304</v>
      </c>
      <c r="G135" s="506"/>
      <c r="H135" s="25" t="s">
        <v>1082</v>
      </c>
    </row>
    <row r="136" spans="1:8" s="13" customFormat="1" x14ac:dyDescent="0.2">
      <c r="A136" s="6" t="s">
        <v>980</v>
      </c>
      <c r="B136" s="7" t="s">
        <v>981</v>
      </c>
      <c r="C136" s="8" t="s">
        <v>342</v>
      </c>
      <c r="D136" s="10" t="s">
        <v>286</v>
      </c>
      <c r="E136" s="11" t="s">
        <v>315</v>
      </c>
      <c r="F136" s="12" t="s">
        <v>304</v>
      </c>
      <c r="G136" s="506"/>
      <c r="H136" s="25" t="s">
        <v>980</v>
      </c>
    </row>
    <row r="137" spans="1:8" s="13" customFormat="1" x14ac:dyDescent="0.2">
      <c r="A137" s="6" t="s">
        <v>982</v>
      </c>
      <c r="B137" s="7" t="s">
        <v>983</v>
      </c>
      <c r="C137" s="8" t="s">
        <v>984</v>
      </c>
      <c r="D137" s="10" t="s">
        <v>286</v>
      </c>
      <c r="E137" s="11" t="s">
        <v>315</v>
      </c>
      <c r="F137" s="12" t="s">
        <v>304</v>
      </c>
      <c r="G137" s="506"/>
      <c r="H137" s="25" t="s">
        <v>982</v>
      </c>
    </row>
    <row r="138" spans="1:8" s="13" customFormat="1" x14ac:dyDescent="0.2">
      <c r="A138" s="6" t="s">
        <v>899</v>
      </c>
      <c r="B138" s="7" t="s">
        <v>901</v>
      </c>
      <c r="C138" s="8" t="s">
        <v>749</v>
      </c>
      <c r="D138" s="10" t="s">
        <v>286</v>
      </c>
      <c r="E138" s="11" t="s">
        <v>315</v>
      </c>
      <c r="F138" s="12" t="s">
        <v>304</v>
      </c>
      <c r="G138" s="506"/>
      <c r="H138" s="25" t="s">
        <v>903</v>
      </c>
    </row>
    <row r="139" spans="1:8" s="13" customFormat="1" x14ac:dyDescent="0.2">
      <c r="A139" s="6" t="s">
        <v>1046</v>
      </c>
      <c r="B139" s="7" t="s">
        <v>1047</v>
      </c>
      <c r="C139" s="8" t="s">
        <v>1048</v>
      </c>
      <c r="D139" s="10" t="s">
        <v>286</v>
      </c>
      <c r="E139" s="11" t="s">
        <v>315</v>
      </c>
      <c r="F139" s="12" t="s">
        <v>304</v>
      </c>
      <c r="G139" s="506"/>
      <c r="H139" s="25" t="s">
        <v>1047</v>
      </c>
    </row>
    <row r="140" spans="1:8" s="13" customFormat="1" ht="12.75" customHeight="1" x14ac:dyDescent="0.2">
      <c r="A140" s="6" t="s">
        <v>917</v>
      </c>
      <c r="B140" s="7" t="s">
        <v>918</v>
      </c>
      <c r="C140" s="8" t="s">
        <v>915</v>
      </c>
      <c r="D140" s="10" t="s">
        <v>286</v>
      </c>
      <c r="E140" s="11" t="s">
        <v>315</v>
      </c>
      <c r="F140" s="12" t="s">
        <v>304</v>
      </c>
      <c r="G140" s="506"/>
      <c r="H140" s="25" t="s">
        <v>920</v>
      </c>
    </row>
    <row r="141" spans="1:8" s="13" customFormat="1" ht="25.5" x14ac:dyDescent="0.2">
      <c r="A141" s="6" t="s">
        <v>460</v>
      </c>
      <c r="B141" s="7" t="s">
        <v>461</v>
      </c>
      <c r="C141" s="8" t="s">
        <v>462</v>
      </c>
      <c r="D141" s="10" t="s">
        <v>286</v>
      </c>
      <c r="E141" s="11" t="s">
        <v>315</v>
      </c>
      <c r="F141" s="12" t="s">
        <v>304</v>
      </c>
      <c r="G141" s="506"/>
      <c r="H141" s="25" t="s">
        <v>460</v>
      </c>
    </row>
    <row r="142" spans="1:8" s="13" customFormat="1" x14ac:dyDescent="0.2">
      <c r="A142" s="6" t="s">
        <v>357</v>
      </c>
      <c r="B142" s="7" t="s">
        <v>851</v>
      </c>
      <c r="C142" s="8" t="s">
        <v>358</v>
      </c>
      <c r="D142" s="10" t="s">
        <v>286</v>
      </c>
      <c r="E142" s="11" t="s">
        <v>315</v>
      </c>
      <c r="F142" s="12" t="s">
        <v>304</v>
      </c>
      <c r="G142" s="506"/>
      <c r="H142" s="25" t="s">
        <v>357</v>
      </c>
    </row>
    <row r="143" spans="1:8" s="13" customFormat="1" ht="25.5" x14ac:dyDescent="0.2">
      <c r="A143" s="6" t="s">
        <v>1043</v>
      </c>
      <c r="B143" s="7" t="s">
        <v>1044</v>
      </c>
      <c r="C143" s="8" t="s">
        <v>1131</v>
      </c>
      <c r="D143" s="10" t="s">
        <v>287</v>
      </c>
      <c r="E143" s="11" t="s">
        <v>315</v>
      </c>
      <c r="F143" s="12" t="s">
        <v>304</v>
      </c>
      <c r="G143" s="506"/>
      <c r="H143" s="25" t="s">
        <v>1043</v>
      </c>
    </row>
    <row r="144" spans="1:8" s="13" customFormat="1" ht="25.5" x14ac:dyDescent="0.2">
      <c r="A144" s="6" t="s">
        <v>1045</v>
      </c>
      <c r="B144" s="7" t="s">
        <v>1045</v>
      </c>
      <c r="C144" s="8" t="s">
        <v>1132</v>
      </c>
      <c r="D144" s="10" t="s">
        <v>286</v>
      </c>
      <c r="E144" s="11" t="s">
        <v>315</v>
      </c>
      <c r="F144" s="12" t="s">
        <v>304</v>
      </c>
      <c r="G144" s="506"/>
      <c r="H144" s="25" t="s">
        <v>1045</v>
      </c>
    </row>
    <row r="145" spans="1:8" s="13" customFormat="1" x14ac:dyDescent="0.2">
      <c r="A145" s="6" t="s">
        <v>1011</v>
      </c>
      <c r="B145" s="7" t="s">
        <v>1012</v>
      </c>
      <c r="C145" s="8" t="s">
        <v>1013</v>
      </c>
      <c r="D145" s="10" t="s">
        <v>287</v>
      </c>
      <c r="E145" s="11" t="s">
        <v>315</v>
      </c>
      <c r="F145" s="12" t="s">
        <v>304</v>
      </c>
      <c r="G145" s="506"/>
      <c r="H145" s="25" t="s">
        <v>1011</v>
      </c>
    </row>
    <row r="146" spans="1:8" s="13" customFormat="1" ht="25.5" x14ac:dyDescent="0.2">
      <c r="A146" s="6" t="s">
        <v>751</v>
      </c>
      <c r="B146" s="7" t="s">
        <v>752</v>
      </c>
      <c r="C146" s="8" t="s">
        <v>753</v>
      </c>
      <c r="D146" s="10" t="s">
        <v>286</v>
      </c>
      <c r="E146" s="11" t="s">
        <v>315</v>
      </c>
      <c r="F146" s="12" t="s">
        <v>304</v>
      </c>
      <c r="G146" s="506"/>
      <c r="H146" s="25" t="s">
        <v>751</v>
      </c>
    </row>
    <row r="147" spans="1:8" s="13" customFormat="1" x14ac:dyDescent="0.2">
      <c r="A147" s="6" t="s">
        <v>759</v>
      </c>
      <c r="B147" s="7" t="s">
        <v>794</v>
      </c>
      <c r="C147" s="8" t="s">
        <v>255</v>
      </c>
      <c r="D147" s="10" t="s">
        <v>286</v>
      </c>
      <c r="E147" s="11" t="s">
        <v>315</v>
      </c>
      <c r="F147" s="12" t="s">
        <v>304</v>
      </c>
      <c r="G147" s="506"/>
      <c r="H147" s="25" t="s">
        <v>759</v>
      </c>
    </row>
    <row r="148" spans="1:8" s="13" customFormat="1" x14ac:dyDescent="0.2">
      <c r="A148" s="6" t="s">
        <v>86</v>
      </c>
      <c r="B148" s="7" t="s">
        <v>852</v>
      </c>
      <c r="C148" s="8" t="s">
        <v>317</v>
      </c>
      <c r="D148" s="10" t="s">
        <v>286</v>
      </c>
      <c r="E148" s="11" t="s">
        <v>315</v>
      </c>
      <c r="F148" s="12" t="s">
        <v>304</v>
      </c>
      <c r="G148" s="506"/>
      <c r="H148" s="25" t="s">
        <v>86</v>
      </c>
    </row>
    <row r="149" spans="1:8" s="13" customFormat="1" x14ac:dyDescent="0.2">
      <c r="A149" s="6" t="s">
        <v>781</v>
      </c>
      <c r="B149" s="7" t="s">
        <v>853</v>
      </c>
      <c r="C149" s="8" t="s">
        <v>782</v>
      </c>
      <c r="D149" s="10" t="s">
        <v>286</v>
      </c>
      <c r="E149" s="11" t="s">
        <v>315</v>
      </c>
      <c r="F149" s="12" t="s">
        <v>304</v>
      </c>
      <c r="G149" s="506"/>
      <c r="H149" s="25" t="s">
        <v>781</v>
      </c>
    </row>
    <row r="150" spans="1:8" s="13" customFormat="1" x14ac:dyDescent="0.2">
      <c r="A150" s="6" t="s">
        <v>909</v>
      </c>
      <c r="B150" s="7" t="s">
        <v>910</v>
      </c>
      <c r="C150" s="8" t="s">
        <v>911</v>
      </c>
      <c r="D150" s="10" t="s">
        <v>286</v>
      </c>
      <c r="E150" s="11" t="s">
        <v>315</v>
      </c>
      <c r="F150" s="12" t="s">
        <v>304</v>
      </c>
      <c r="G150" s="506"/>
      <c r="H150" s="25" t="s">
        <v>909</v>
      </c>
    </row>
    <row r="151" spans="1:8" s="13" customFormat="1" x14ac:dyDescent="0.2">
      <c r="A151" s="6" t="s">
        <v>992</v>
      </c>
      <c r="B151" s="7" t="s">
        <v>993</v>
      </c>
      <c r="C151" s="8" t="s">
        <v>994</v>
      </c>
      <c r="D151" s="10" t="s">
        <v>286</v>
      </c>
      <c r="E151" s="11" t="s">
        <v>315</v>
      </c>
      <c r="F151" s="12" t="s">
        <v>304</v>
      </c>
      <c r="G151" s="506"/>
      <c r="H151" s="25" t="s">
        <v>992</v>
      </c>
    </row>
    <row r="152" spans="1:8" s="13" customFormat="1" x14ac:dyDescent="0.2">
      <c r="A152" s="6" t="s">
        <v>1040</v>
      </c>
      <c r="B152" s="7" t="s">
        <v>1041</v>
      </c>
      <c r="C152" s="8" t="s">
        <v>1042</v>
      </c>
      <c r="D152" s="10" t="s">
        <v>286</v>
      </c>
      <c r="E152" s="11" t="s">
        <v>315</v>
      </c>
      <c r="F152" s="12" t="s">
        <v>304</v>
      </c>
      <c r="G152" s="506"/>
      <c r="H152" s="25" t="s">
        <v>1040</v>
      </c>
    </row>
    <row r="153" spans="1:8" s="13" customFormat="1" x14ac:dyDescent="0.2">
      <c r="A153" s="6" t="s">
        <v>1140</v>
      </c>
      <c r="B153" s="7" t="s">
        <v>1141</v>
      </c>
      <c r="C153" s="8" t="s">
        <v>1142</v>
      </c>
      <c r="D153" s="10" t="s">
        <v>286</v>
      </c>
      <c r="E153" s="11" t="s">
        <v>315</v>
      </c>
      <c r="F153" s="12" t="s">
        <v>304</v>
      </c>
      <c r="G153" s="506"/>
      <c r="H153" s="25" t="s">
        <v>1140</v>
      </c>
    </row>
    <row r="154" spans="1:8" s="13" customFormat="1" x14ac:dyDescent="0.2">
      <c r="A154" s="6" t="s">
        <v>1143</v>
      </c>
      <c r="B154" s="7" t="s">
        <v>1144</v>
      </c>
      <c r="C154" s="8" t="s">
        <v>1145</v>
      </c>
      <c r="D154" s="10" t="s">
        <v>286</v>
      </c>
      <c r="E154" s="11" t="s">
        <v>315</v>
      </c>
      <c r="F154" s="12" t="s">
        <v>304</v>
      </c>
      <c r="G154" s="506"/>
      <c r="H154" s="25" t="s">
        <v>1143</v>
      </c>
    </row>
    <row r="155" spans="1:8" s="13" customFormat="1" x14ac:dyDescent="0.2">
      <c r="A155" s="6" t="s">
        <v>1157</v>
      </c>
      <c r="B155" s="7" t="s">
        <v>1158</v>
      </c>
      <c r="C155" s="8" t="s">
        <v>1159</v>
      </c>
      <c r="D155" s="10" t="s">
        <v>286</v>
      </c>
      <c r="E155" s="11" t="s">
        <v>315</v>
      </c>
      <c r="F155" s="12" t="s">
        <v>304</v>
      </c>
      <c r="G155" s="506"/>
      <c r="H155" s="25" t="s">
        <v>1157</v>
      </c>
    </row>
    <row r="156" spans="1:8" s="13" customFormat="1" x14ac:dyDescent="0.2">
      <c r="A156" s="6" t="s">
        <v>1085</v>
      </c>
      <c r="B156" s="7" t="s">
        <v>1085</v>
      </c>
      <c r="C156" s="8" t="s">
        <v>1086</v>
      </c>
      <c r="D156" s="10" t="s">
        <v>286</v>
      </c>
      <c r="E156" s="11" t="s">
        <v>315</v>
      </c>
      <c r="F156" s="12" t="s">
        <v>304</v>
      </c>
      <c r="G156" s="506"/>
      <c r="H156" s="25" t="s">
        <v>1085</v>
      </c>
    </row>
    <row r="157" spans="1:8" s="13" customFormat="1" ht="25.5" x14ac:dyDescent="0.2">
      <c r="A157" s="6" t="s">
        <v>352</v>
      </c>
      <c r="B157" s="7" t="s">
        <v>353</v>
      </c>
      <c r="C157" s="8" t="s">
        <v>354</v>
      </c>
      <c r="D157" s="10" t="s">
        <v>286</v>
      </c>
      <c r="E157" s="11" t="s">
        <v>315</v>
      </c>
      <c r="F157" s="12" t="s">
        <v>304</v>
      </c>
      <c r="G157" s="506"/>
      <c r="H157" s="25" t="s">
        <v>352</v>
      </c>
    </row>
    <row r="158" spans="1:8" s="13" customFormat="1" x14ac:dyDescent="0.2">
      <c r="A158" s="6" t="s">
        <v>1136</v>
      </c>
      <c r="B158" s="7" t="s">
        <v>1136</v>
      </c>
      <c r="C158" s="8" t="s">
        <v>1137</v>
      </c>
      <c r="D158" s="10" t="s">
        <v>286</v>
      </c>
      <c r="E158" s="11" t="s">
        <v>315</v>
      </c>
      <c r="F158" s="12" t="s">
        <v>304</v>
      </c>
      <c r="G158" s="506"/>
      <c r="H158" s="25" t="s">
        <v>1136</v>
      </c>
    </row>
    <row r="159" spans="1:8" s="13" customFormat="1" x14ac:dyDescent="0.2">
      <c r="A159" s="6" t="s">
        <v>109</v>
      </c>
      <c r="B159" s="7" t="s">
        <v>110</v>
      </c>
      <c r="C159" s="8" t="s">
        <v>111</v>
      </c>
      <c r="D159" s="10" t="s">
        <v>286</v>
      </c>
      <c r="E159" s="11" t="s">
        <v>315</v>
      </c>
      <c r="F159" s="12" t="s">
        <v>304</v>
      </c>
      <c r="G159" s="506"/>
      <c r="H159" s="25" t="s">
        <v>109</v>
      </c>
    </row>
    <row r="160" spans="1:8" x14ac:dyDescent="0.2">
      <c r="A160" s="6" t="s">
        <v>247</v>
      </c>
      <c r="B160" s="7" t="s">
        <v>247</v>
      </c>
      <c r="C160" s="8" t="s">
        <v>361</v>
      </c>
      <c r="D160" s="10" t="s">
        <v>286</v>
      </c>
      <c r="E160" s="11" t="s">
        <v>315</v>
      </c>
      <c r="F160" s="12" t="s">
        <v>304</v>
      </c>
      <c r="H160" s="25" t="s">
        <v>247</v>
      </c>
    </row>
    <row r="161" spans="1:8" x14ac:dyDescent="0.2">
      <c r="A161" s="6" t="s">
        <v>107</v>
      </c>
      <c r="B161" s="7" t="s">
        <v>108</v>
      </c>
      <c r="C161" s="8" t="s">
        <v>112</v>
      </c>
      <c r="D161" s="10" t="s">
        <v>286</v>
      </c>
      <c r="E161" s="11" t="s">
        <v>315</v>
      </c>
      <c r="F161" s="12" t="s">
        <v>304</v>
      </c>
      <c r="H161" s="25" t="s">
        <v>107</v>
      </c>
    </row>
    <row r="162" spans="1:8" x14ac:dyDescent="0.2">
      <c r="A162" s="6" t="s">
        <v>1019</v>
      </c>
      <c r="B162" s="7" t="s">
        <v>1019</v>
      </c>
      <c r="C162" s="8" t="s">
        <v>1020</v>
      </c>
      <c r="D162" s="10" t="s">
        <v>286</v>
      </c>
      <c r="E162" s="11" t="s">
        <v>315</v>
      </c>
      <c r="F162" s="12" t="s">
        <v>304</v>
      </c>
      <c r="H162" s="25" t="s">
        <v>1019</v>
      </c>
    </row>
    <row r="163" spans="1:8" s="13" customFormat="1" x14ac:dyDescent="0.2">
      <c r="A163" s="6" t="s">
        <v>747</v>
      </c>
      <c r="B163" s="7" t="s">
        <v>747</v>
      </c>
      <c r="C163" s="8" t="s">
        <v>748</v>
      </c>
      <c r="D163" s="10" t="s">
        <v>286</v>
      </c>
      <c r="E163" s="11" t="s">
        <v>315</v>
      </c>
      <c r="F163" s="12" t="s">
        <v>304</v>
      </c>
      <c r="G163" s="506"/>
      <c r="H163" s="25" t="s">
        <v>747</v>
      </c>
    </row>
    <row r="164" spans="1:8" s="13" customFormat="1" x14ac:dyDescent="0.2">
      <c r="A164" s="6" t="s">
        <v>854</v>
      </c>
      <c r="B164" s="7" t="s">
        <v>854</v>
      </c>
      <c r="C164" s="8" t="s">
        <v>749</v>
      </c>
      <c r="D164" s="10" t="s">
        <v>286</v>
      </c>
      <c r="E164" s="11" t="s">
        <v>315</v>
      </c>
      <c r="F164" s="12" t="s">
        <v>304</v>
      </c>
      <c r="G164" s="506"/>
      <c r="H164" s="25" t="s">
        <v>854</v>
      </c>
    </row>
    <row r="165" spans="1:8" s="13" customFormat="1" x14ac:dyDescent="0.2">
      <c r="A165" s="6" t="s">
        <v>671</v>
      </c>
      <c r="B165" s="9" t="s">
        <v>672</v>
      </c>
      <c r="C165" s="8" t="s">
        <v>673</v>
      </c>
      <c r="D165" s="10" t="s">
        <v>260</v>
      </c>
      <c r="E165" s="11" t="s">
        <v>315</v>
      </c>
      <c r="F165" s="12" t="s">
        <v>304</v>
      </c>
      <c r="G165" s="506"/>
      <c r="H165" s="25" t="s">
        <v>671</v>
      </c>
    </row>
    <row r="166" spans="1:8" s="13" customFormat="1" x14ac:dyDescent="0.2">
      <c r="A166" s="6" t="s">
        <v>731</v>
      </c>
      <c r="B166" s="7" t="s">
        <v>732</v>
      </c>
      <c r="C166" s="8" t="s">
        <v>730</v>
      </c>
      <c r="D166" s="10" t="s">
        <v>260</v>
      </c>
      <c r="E166" s="11" t="s">
        <v>315</v>
      </c>
      <c r="F166" s="12" t="s">
        <v>304</v>
      </c>
      <c r="G166" s="506"/>
      <c r="H166" s="25" t="s">
        <v>731</v>
      </c>
    </row>
    <row r="167" spans="1:8" s="13" customFormat="1" x14ac:dyDescent="0.2">
      <c r="A167" s="6" t="s">
        <v>733</v>
      </c>
      <c r="B167" s="7" t="s">
        <v>734</v>
      </c>
      <c r="C167" s="8" t="s">
        <v>735</v>
      </c>
      <c r="D167" s="10" t="s">
        <v>260</v>
      </c>
      <c r="E167" s="11" t="s">
        <v>315</v>
      </c>
      <c r="F167" s="12" t="s">
        <v>304</v>
      </c>
      <c r="G167" s="506"/>
      <c r="H167" s="25" t="s">
        <v>733</v>
      </c>
    </row>
    <row r="168" spans="1:8" x14ac:dyDescent="0.2">
      <c r="A168" s="6" t="s">
        <v>783</v>
      </c>
      <c r="B168" s="7" t="s">
        <v>784</v>
      </c>
      <c r="C168" s="8" t="s">
        <v>785</v>
      </c>
      <c r="D168" s="10" t="s">
        <v>260</v>
      </c>
      <c r="E168" s="11" t="s">
        <v>315</v>
      </c>
      <c r="F168" s="12" t="s">
        <v>304</v>
      </c>
      <c r="H168" s="25" t="s">
        <v>783</v>
      </c>
    </row>
    <row r="169" spans="1:8" x14ac:dyDescent="0.2">
      <c r="A169" s="6" t="s">
        <v>786</v>
      </c>
      <c r="B169" s="7" t="s">
        <v>787</v>
      </c>
      <c r="C169" s="8" t="s">
        <v>788</v>
      </c>
      <c r="D169" s="10" t="s">
        <v>260</v>
      </c>
      <c r="E169" s="11" t="s">
        <v>315</v>
      </c>
      <c r="F169" s="12" t="s">
        <v>304</v>
      </c>
      <c r="H169" s="25" t="s">
        <v>786</v>
      </c>
    </row>
    <row r="170" spans="1:8" x14ac:dyDescent="0.2">
      <c r="A170" s="6" t="s">
        <v>801</v>
      </c>
      <c r="B170" s="7" t="s">
        <v>802</v>
      </c>
      <c r="C170" s="8" t="s">
        <v>803</v>
      </c>
      <c r="D170" s="10" t="s">
        <v>260</v>
      </c>
      <c r="E170" s="11" t="s">
        <v>315</v>
      </c>
      <c r="F170" s="12" t="s">
        <v>304</v>
      </c>
      <c r="H170" s="25" t="s">
        <v>801</v>
      </c>
    </row>
    <row r="171" spans="1:8" x14ac:dyDescent="0.2">
      <c r="A171" s="6" t="s">
        <v>827</v>
      </c>
      <c r="B171" s="7" t="s">
        <v>825</v>
      </c>
      <c r="C171" s="8" t="s">
        <v>829</v>
      </c>
      <c r="D171" s="10" t="s">
        <v>260</v>
      </c>
      <c r="E171" s="11" t="s">
        <v>315</v>
      </c>
      <c r="F171" s="12" t="s">
        <v>304</v>
      </c>
      <c r="H171" s="25" t="s">
        <v>827</v>
      </c>
    </row>
    <row r="172" spans="1:8" x14ac:dyDescent="0.2">
      <c r="A172" s="6" t="s">
        <v>828</v>
      </c>
      <c r="B172" s="7" t="s">
        <v>826</v>
      </c>
      <c r="C172" s="8" t="s">
        <v>830</v>
      </c>
      <c r="D172" s="10" t="s">
        <v>260</v>
      </c>
      <c r="E172" s="11" t="s">
        <v>315</v>
      </c>
      <c r="F172" s="12" t="s">
        <v>304</v>
      </c>
      <c r="H172" s="25" t="s">
        <v>828</v>
      </c>
    </row>
    <row r="173" spans="1:8" x14ac:dyDescent="0.2">
      <c r="A173" s="6" t="s">
        <v>866</v>
      </c>
      <c r="B173" s="7" t="s">
        <v>867</v>
      </c>
      <c r="C173" s="8" t="s">
        <v>868</v>
      </c>
      <c r="D173" s="10" t="s">
        <v>260</v>
      </c>
      <c r="E173" s="11" t="s">
        <v>315</v>
      </c>
      <c r="F173" s="12" t="s">
        <v>304</v>
      </c>
      <c r="H173" s="26" t="s">
        <v>866</v>
      </c>
    </row>
    <row r="174" spans="1:8" s="13" customFormat="1" x14ac:dyDescent="0.2">
      <c r="A174" s="6" t="s">
        <v>869</v>
      </c>
      <c r="B174" s="9" t="s">
        <v>871</v>
      </c>
      <c r="C174" s="8" t="s">
        <v>869</v>
      </c>
      <c r="D174" s="10" t="s">
        <v>260</v>
      </c>
      <c r="E174" s="11" t="s">
        <v>315</v>
      </c>
      <c r="F174" s="12" t="s">
        <v>304</v>
      </c>
      <c r="G174" s="506"/>
      <c r="H174" s="25" t="s">
        <v>869</v>
      </c>
    </row>
    <row r="175" spans="1:8" s="13" customFormat="1" x14ac:dyDescent="0.2">
      <c r="A175" s="6" t="s">
        <v>870</v>
      </c>
      <c r="B175" s="7" t="s">
        <v>872</v>
      </c>
      <c r="C175" s="8" t="s">
        <v>870</v>
      </c>
      <c r="D175" s="10" t="s">
        <v>260</v>
      </c>
      <c r="E175" s="11" t="s">
        <v>315</v>
      </c>
      <c r="F175" s="12" t="s">
        <v>304</v>
      </c>
      <c r="G175" s="506"/>
      <c r="H175" s="25" t="s">
        <v>870</v>
      </c>
    </row>
    <row r="176" spans="1:8" x14ac:dyDescent="0.2">
      <c r="A176" s="6" t="s">
        <v>1021</v>
      </c>
      <c r="B176" s="7" t="s">
        <v>1021</v>
      </c>
      <c r="C176" s="8" t="s">
        <v>967</v>
      </c>
      <c r="D176" s="10" t="s">
        <v>286</v>
      </c>
      <c r="E176" s="11" t="s">
        <v>315</v>
      </c>
      <c r="F176" s="12" t="s">
        <v>304</v>
      </c>
      <c r="H176" s="26" t="s">
        <v>1021</v>
      </c>
    </row>
    <row r="177" spans="1:8" x14ac:dyDescent="0.2">
      <c r="A177" s="6" t="s">
        <v>266</v>
      </c>
      <c r="B177" s="7" t="s">
        <v>89</v>
      </c>
      <c r="C177" s="8" t="s">
        <v>285</v>
      </c>
      <c r="D177" s="10" t="s">
        <v>287</v>
      </c>
      <c r="E177" s="7" t="s">
        <v>315</v>
      </c>
      <c r="F177" s="12" t="s">
        <v>304</v>
      </c>
      <c r="H177" s="26" t="s">
        <v>266</v>
      </c>
    </row>
    <row r="178" spans="1:8" x14ac:dyDescent="0.2">
      <c r="A178" s="6" t="s">
        <v>265</v>
      </c>
      <c r="B178" s="7" t="s">
        <v>855</v>
      </c>
      <c r="C178" s="8" t="s">
        <v>250</v>
      </c>
      <c r="D178" s="10" t="s">
        <v>286</v>
      </c>
      <c r="E178" s="7" t="s">
        <v>315</v>
      </c>
      <c r="F178" s="12" t="s">
        <v>304</v>
      </c>
      <c r="H178" s="25" t="s">
        <v>265</v>
      </c>
    </row>
    <row r="179" spans="1:8" x14ac:dyDescent="0.2">
      <c r="A179" s="6" t="s">
        <v>789</v>
      </c>
      <c r="B179" s="7" t="s">
        <v>790</v>
      </c>
      <c r="C179" s="8" t="s">
        <v>791</v>
      </c>
      <c r="D179" s="10" t="s">
        <v>286</v>
      </c>
      <c r="E179" s="7" t="s">
        <v>315</v>
      </c>
      <c r="F179" s="12" t="s">
        <v>304</v>
      </c>
      <c r="H179" s="25" t="s">
        <v>789</v>
      </c>
    </row>
    <row r="180" spans="1:8" ht="25.5" x14ac:dyDescent="0.2">
      <c r="A180" s="6" t="s">
        <v>1007</v>
      </c>
      <c r="B180" s="7" t="s">
        <v>1006</v>
      </c>
      <c r="C180" s="8" t="s">
        <v>1005</v>
      </c>
      <c r="D180" s="10" t="s">
        <v>286</v>
      </c>
      <c r="E180" s="11" t="s">
        <v>315</v>
      </c>
      <c r="F180" s="12" t="s">
        <v>304</v>
      </c>
      <c r="H180" s="25" t="s">
        <v>1007</v>
      </c>
    </row>
    <row r="181" spans="1:8" ht="25.5" x14ac:dyDescent="0.2">
      <c r="A181" s="6" t="s">
        <v>1008</v>
      </c>
      <c r="B181" s="7" t="s">
        <v>1003</v>
      </c>
      <c r="C181" s="8" t="s">
        <v>1004</v>
      </c>
      <c r="D181" s="10" t="s">
        <v>286</v>
      </c>
      <c r="E181" s="11" t="s">
        <v>315</v>
      </c>
      <c r="F181" s="12" t="s">
        <v>304</v>
      </c>
      <c r="H181" s="25" t="s">
        <v>1008</v>
      </c>
    </row>
    <row r="182" spans="1:8" ht="25.5" x14ac:dyDescent="0.2">
      <c r="A182" s="6" t="s">
        <v>1095</v>
      </c>
      <c r="B182" s="7" t="s">
        <v>1096</v>
      </c>
      <c r="C182" s="8" t="s">
        <v>1097</v>
      </c>
      <c r="D182" s="10" t="s">
        <v>286</v>
      </c>
      <c r="E182" s="11" t="s">
        <v>315</v>
      </c>
      <c r="F182" s="12" t="s">
        <v>304</v>
      </c>
      <c r="H182" s="25" t="s">
        <v>1095</v>
      </c>
    </row>
    <row r="183" spans="1:8" ht="25.5" x14ac:dyDescent="0.2">
      <c r="A183" s="6" t="s">
        <v>1098</v>
      </c>
      <c r="B183" s="7" t="s">
        <v>1099</v>
      </c>
      <c r="C183" s="8" t="s">
        <v>1100</v>
      </c>
      <c r="D183" s="10" t="s">
        <v>286</v>
      </c>
      <c r="E183" s="11" t="s">
        <v>315</v>
      </c>
      <c r="F183" s="12" t="s">
        <v>304</v>
      </c>
      <c r="H183" s="25" t="s">
        <v>1098</v>
      </c>
    </row>
    <row r="184" spans="1:8" x14ac:dyDescent="0.2">
      <c r="A184" s="6" t="s">
        <v>1119</v>
      </c>
      <c r="B184" s="7" t="s">
        <v>1120</v>
      </c>
      <c r="C184" s="8" t="s">
        <v>1121</v>
      </c>
      <c r="D184" s="10" t="s">
        <v>286</v>
      </c>
      <c r="E184" s="11" t="s">
        <v>315</v>
      </c>
      <c r="F184" s="12" t="s">
        <v>304</v>
      </c>
      <c r="H184" s="25" t="s">
        <v>1119</v>
      </c>
    </row>
    <row r="185" spans="1:8" x14ac:dyDescent="0.2">
      <c r="A185" s="6" t="s">
        <v>451</v>
      </c>
      <c r="B185" s="7" t="s">
        <v>452</v>
      </c>
      <c r="C185" s="8" t="s">
        <v>1130</v>
      </c>
      <c r="D185" s="10" t="s">
        <v>286</v>
      </c>
      <c r="E185" s="7" t="s">
        <v>315</v>
      </c>
      <c r="F185" s="12" t="s">
        <v>304</v>
      </c>
      <c r="H185" s="25" t="s">
        <v>451</v>
      </c>
    </row>
    <row r="186" spans="1:8" x14ac:dyDescent="0.2">
      <c r="A186" s="6" t="s">
        <v>1103</v>
      </c>
      <c r="B186" s="7" t="s">
        <v>1103</v>
      </c>
      <c r="C186" s="8" t="s">
        <v>1104</v>
      </c>
      <c r="D186" s="10" t="s">
        <v>286</v>
      </c>
      <c r="E186" s="7" t="s">
        <v>315</v>
      </c>
      <c r="F186" s="12" t="s">
        <v>304</v>
      </c>
      <c r="H186" s="25" t="s">
        <v>1103</v>
      </c>
    </row>
    <row r="187" spans="1:8" x14ac:dyDescent="0.2">
      <c r="A187" s="6" t="s">
        <v>1122</v>
      </c>
      <c r="B187" s="7" t="s">
        <v>1122</v>
      </c>
      <c r="C187" s="8" t="s">
        <v>1123</v>
      </c>
      <c r="D187" s="10" t="s">
        <v>286</v>
      </c>
      <c r="E187" s="7" t="s">
        <v>315</v>
      </c>
      <c r="F187" s="12" t="s">
        <v>304</v>
      </c>
      <c r="H187" s="25" t="s">
        <v>1122</v>
      </c>
    </row>
    <row r="188" spans="1:8" x14ac:dyDescent="0.2">
      <c r="A188" s="6" t="s">
        <v>344</v>
      </c>
      <c r="B188" s="7" t="s">
        <v>345</v>
      </c>
      <c r="C188" s="8" t="s">
        <v>239</v>
      </c>
      <c r="D188" s="10" t="s">
        <v>286</v>
      </c>
      <c r="E188" s="11" t="s">
        <v>315</v>
      </c>
      <c r="F188" s="12" t="s">
        <v>304</v>
      </c>
      <c r="H188" s="25" t="s">
        <v>344</v>
      </c>
    </row>
    <row r="189" spans="1:8" x14ac:dyDescent="0.2">
      <c r="A189" s="6" t="s">
        <v>269</v>
      </c>
      <c r="B189" s="7" t="s">
        <v>269</v>
      </c>
      <c r="C189" s="8" t="s">
        <v>270</v>
      </c>
      <c r="D189" s="10" t="s">
        <v>286</v>
      </c>
      <c r="E189" s="11" t="s">
        <v>315</v>
      </c>
      <c r="F189" s="12" t="s">
        <v>304</v>
      </c>
      <c r="H189" s="25" t="s">
        <v>269</v>
      </c>
    </row>
    <row r="190" spans="1:8" x14ac:dyDescent="0.2">
      <c r="A190" s="6" t="s">
        <v>1152</v>
      </c>
      <c r="B190" s="7" t="s">
        <v>1153</v>
      </c>
      <c r="C190" s="8" t="s">
        <v>1154</v>
      </c>
      <c r="D190" s="10" t="s">
        <v>287</v>
      </c>
      <c r="E190" s="11" t="s">
        <v>315</v>
      </c>
      <c r="F190" s="12" t="s">
        <v>304</v>
      </c>
      <c r="H190" s="6" t="s">
        <v>1152</v>
      </c>
    </row>
    <row r="191" spans="1:8" x14ac:dyDescent="0.2">
      <c r="A191" s="6" t="s">
        <v>817</v>
      </c>
      <c r="B191" s="7" t="s">
        <v>856</v>
      </c>
      <c r="C191" s="8" t="s">
        <v>818</v>
      </c>
      <c r="D191" s="10" t="s">
        <v>286</v>
      </c>
      <c r="E191" s="11" t="s">
        <v>315</v>
      </c>
      <c r="F191" s="12" t="s">
        <v>304</v>
      </c>
      <c r="H191" s="25" t="s">
        <v>817</v>
      </c>
    </row>
    <row r="192" spans="1:8" x14ac:dyDescent="0.2">
      <c r="A192" s="6" t="s">
        <v>922</v>
      </c>
      <c r="B192" s="7" t="s">
        <v>923</v>
      </c>
      <c r="C192" s="8" t="s">
        <v>818</v>
      </c>
      <c r="D192" s="10" t="s">
        <v>286</v>
      </c>
      <c r="E192" s="11" t="s">
        <v>315</v>
      </c>
      <c r="F192" s="12" t="s">
        <v>304</v>
      </c>
      <c r="H192" s="25" t="s">
        <v>923</v>
      </c>
    </row>
    <row r="193" spans="1:8" x14ac:dyDescent="0.2">
      <c r="A193" s="6" t="s">
        <v>1067</v>
      </c>
      <c r="B193" s="7" t="s">
        <v>1068</v>
      </c>
      <c r="C193" s="8" t="s">
        <v>1069</v>
      </c>
      <c r="D193" s="10" t="s">
        <v>287</v>
      </c>
      <c r="E193" s="11" t="s">
        <v>315</v>
      </c>
      <c r="F193" s="12" t="s">
        <v>304</v>
      </c>
      <c r="H193" s="25" t="s">
        <v>1068</v>
      </c>
    </row>
    <row r="194" spans="1:8" x14ac:dyDescent="0.2">
      <c r="A194" s="6" t="s">
        <v>1090</v>
      </c>
      <c r="B194" s="7" t="s">
        <v>1092</v>
      </c>
      <c r="C194" s="8" t="s">
        <v>1094</v>
      </c>
      <c r="D194" s="10" t="s">
        <v>287</v>
      </c>
      <c r="E194" s="11" t="s">
        <v>315</v>
      </c>
      <c r="F194" s="12" t="s">
        <v>304</v>
      </c>
      <c r="H194" s="6" t="s">
        <v>1090</v>
      </c>
    </row>
    <row r="195" spans="1:8" x14ac:dyDescent="0.2">
      <c r="A195" s="6" t="s">
        <v>1089</v>
      </c>
      <c r="B195" s="7" t="s">
        <v>1091</v>
      </c>
      <c r="C195" s="8" t="s">
        <v>1093</v>
      </c>
      <c r="D195" s="10" t="s">
        <v>286</v>
      </c>
      <c r="E195" s="11" t="s">
        <v>315</v>
      </c>
      <c r="F195" s="12" t="s">
        <v>304</v>
      </c>
      <c r="H195" s="6" t="s">
        <v>1089</v>
      </c>
    </row>
    <row r="196" spans="1:8" x14ac:dyDescent="0.2">
      <c r="A196" s="6" t="s">
        <v>1087</v>
      </c>
      <c r="B196" s="7" t="s">
        <v>1087</v>
      </c>
      <c r="C196" s="8" t="s">
        <v>1088</v>
      </c>
      <c r="D196" s="10" t="s">
        <v>287</v>
      </c>
      <c r="E196" s="11" t="s">
        <v>315</v>
      </c>
      <c r="F196" s="12" t="s">
        <v>304</v>
      </c>
      <c r="H196" s="25" t="s">
        <v>1087</v>
      </c>
    </row>
    <row r="197" spans="1:8" ht="25.5" x14ac:dyDescent="0.2">
      <c r="A197" s="6" t="s">
        <v>350</v>
      </c>
      <c r="B197" s="7" t="s">
        <v>857</v>
      </c>
      <c r="C197" s="8" t="s">
        <v>346</v>
      </c>
      <c r="D197" s="10" t="s">
        <v>287</v>
      </c>
      <c r="E197" s="11" t="s">
        <v>315</v>
      </c>
      <c r="F197" s="12" t="s">
        <v>304</v>
      </c>
      <c r="H197" s="25" t="s">
        <v>350</v>
      </c>
    </row>
    <row r="198" spans="1:8" ht="25.5" x14ac:dyDescent="0.2">
      <c r="A198" s="6" t="s">
        <v>351</v>
      </c>
      <c r="B198" s="7" t="s">
        <v>858</v>
      </c>
      <c r="C198" s="8" t="s">
        <v>243</v>
      </c>
      <c r="D198" s="10" t="s">
        <v>286</v>
      </c>
      <c r="E198" s="11" t="s">
        <v>315</v>
      </c>
      <c r="F198" s="12" t="s">
        <v>304</v>
      </c>
      <c r="H198" s="25" t="s">
        <v>351</v>
      </c>
    </row>
    <row r="199" spans="1:8" x14ac:dyDescent="0.2">
      <c r="A199" s="6" t="s">
        <v>125</v>
      </c>
      <c r="B199" s="7" t="s">
        <v>125</v>
      </c>
      <c r="C199" s="8" t="s">
        <v>126</v>
      </c>
      <c r="D199" s="10" t="s">
        <v>286</v>
      </c>
      <c r="E199" s="11" t="s">
        <v>315</v>
      </c>
      <c r="F199" s="12" t="s">
        <v>304</v>
      </c>
      <c r="H199" s="25" t="s">
        <v>125</v>
      </c>
    </row>
    <row r="200" spans="1:8" x14ac:dyDescent="0.2">
      <c r="A200" s="6" t="s">
        <v>1080</v>
      </c>
      <c r="B200" s="7" t="s">
        <v>1080</v>
      </c>
      <c r="C200" s="8" t="s">
        <v>1081</v>
      </c>
      <c r="D200" s="10" t="s">
        <v>286</v>
      </c>
      <c r="E200" s="11" t="s">
        <v>315</v>
      </c>
      <c r="F200" s="12" t="s">
        <v>304</v>
      </c>
      <c r="H200" s="25" t="s">
        <v>1080</v>
      </c>
    </row>
    <row r="201" spans="1:8" x14ac:dyDescent="0.2">
      <c r="A201" s="6" t="s">
        <v>675</v>
      </c>
      <c r="B201" s="7" t="s">
        <v>675</v>
      </c>
      <c r="C201" s="8" t="s">
        <v>676</v>
      </c>
      <c r="D201" s="10" t="s">
        <v>287</v>
      </c>
      <c r="E201" s="11" t="s">
        <v>315</v>
      </c>
      <c r="F201" s="12" t="s">
        <v>304</v>
      </c>
      <c r="H201" s="25" t="s">
        <v>675</v>
      </c>
    </row>
    <row r="202" spans="1:8" x14ac:dyDescent="0.2">
      <c r="A202" s="6" t="s">
        <v>758</v>
      </c>
      <c r="B202" s="7" t="s">
        <v>758</v>
      </c>
      <c r="C202" s="8" t="s">
        <v>113</v>
      </c>
      <c r="D202" s="10" t="s">
        <v>286</v>
      </c>
      <c r="E202" s="11" t="s">
        <v>315</v>
      </c>
      <c r="F202" s="12" t="s">
        <v>304</v>
      </c>
      <c r="H202" s="25" t="s">
        <v>758</v>
      </c>
    </row>
    <row r="203" spans="1:8" x14ac:dyDescent="0.2">
      <c r="A203" s="6" t="s">
        <v>262</v>
      </c>
      <c r="B203" s="7" t="s">
        <v>262</v>
      </c>
      <c r="C203" s="8" t="s">
        <v>263</v>
      </c>
      <c r="D203" s="10" t="s">
        <v>286</v>
      </c>
      <c r="E203" s="11" t="s">
        <v>315</v>
      </c>
      <c r="F203" s="12" t="s">
        <v>304</v>
      </c>
      <c r="H203" s="25" t="s">
        <v>262</v>
      </c>
    </row>
    <row r="204" spans="1:8" x14ac:dyDescent="0.2">
      <c r="A204" s="6" t="s">
        <v>792</v>
      </c>
      <c r="B204" s="7" t="s">
        <v>859</v>
      </c>
      <c r="C204" s="8" t="s">
        <v>333</v>
      </c>
      <c r="D204" s="10" t="s">
        <v>286</v>
      </c>
      <c r="E204" s="11" t="s">
        <v>315</v>
      </c>
      <c r="F204" s="12" t="s">
        <v>304</v>
      </c>
      <c r="H204" s="25" t="s">
        <v>792</v>
      </c>
    </row>
    <row r="205" spans="1:8" x14ac:dyDescent="0.2">
      <c r="A205" s="6" t="s">
        <v>861</v>
      </c>
      <c r="B205" s="7" t="s">
        <v>860</v>
      </c>
      <c r="C205" s="8" t="s">
        <v>333</v>
      </c>
      <c r="D205" s="10" t="s">
        <v>286</v>
      </c>
      <c r="E205" s="11" t="s">
        <v>315</v>
      </c>
      <c r="F205" s="12" t="s">
        <v>304</v>
      </c>
      <c r="H205" s="25" t="s">
        <v>861</v>
      </c>
    </row>
    <row r="206" spans="1:8" ht="13.5" thickBot="1" x14ac:dyDescent="0.25">
      <c r="A206" s="31" t="s">
        <v>81</v>
      </c>
      <c r="B206" s="32" t="s">
        <v>840</v>
      </c>
      <c r="C206" s="33" t="s">
        <v>272</v>
      </c>
      <c r="D206" s="481" t="s">
        <v>286</v>
      </c>
      <c r="E206" s="482" t="s">
        <v>315</v>
      </c>
      <c r="F206" s="483" t="s">
        <v>304</v>
      </c>
      <c r="H206" s="25"/>
    </row>
    <row r="207" spans="1:8" x14ac:dyDescent="0.2">
      <c r="F207" s="66"/>
      <c r="H207" s="25"/>
    </row>
    <row r="208" spans="1:8" ht="13.5" thickBot="1" x14ac:dyDescent="0.25">
      <c r="H208" s="25"/>
    </row>
    <row r="209" spans="2:8" x14ac:dyDescent="0.2">
      <c r="B209" s="1" t="s">
        <v>46</v>
      </c>
      <c r="H209" s="25"/>
    </row>
    <row r="210" spans="2:8" x14ac:dyDescent="0.2">
      <c r="B210" s="484" t="s">
        <v>47</v>
      </c>
      <c r="H210" s="25"/>
    </row>
    <row r="211" spans="2:8" x14ac:dyDescent="0.2">
      <c r="B211" s="484" t="s">
        <v>553</v>
      </c>
      <c r="H211" s="25"/>
    </row>
    <row r="212" spans="2:8" x14ac:dyDescent="0.2">
      <c r="B212" s="484" t="s">
        <v>48</v>
      </c>
      <c r="H212" s="25"/>
    </row>
    <row r="213" spans="2:8" ht="13.5" thickBot="1" x14ac:dyDescent="0.25">
      <c r="B213" s="485" t="s">
        <v>49</v>
      </c>
      <c r="H213" s="25"/>
    </row>
    <row r="214" spans="2:8" ht="13.5" thickBot="1" x14ac:dyDescent="0.25">
      <c r="H214" s="30"/>
    </row>
    <row r="215" spans="2:8" x14ac:dyDescent="0.2">
      <c r="B215" s="539"/>
    </row>
    <row r="217" spans="2:8" hidden="1" x14ac:dyDescent="0.2"/>
    <row r="219" spans="2:8" ht="13.5" thickBot="1" x14ac:dyDescent="0.25">
      <c r="B219" s="539" t="s">
        <v>76</v>
      </c>
    </row>
    <row r="220" spans="2:8" x14ac:dyDescent="0.2">
      <c r="B220" s="4" t="s">
        <v>223</v>
      </c>
    </row>
    <row r="221" spans="2:8" x14ac:dyDescent="0.2">
      <c r="B221" s="28" t="s">
        <v>83</v>
      </c>
    </row>
    <row r="222" spans="2:8" x14ac:dyDescent="0.2">
      <c r="B222" s="28" t="s">
        <v>362</v>
      </c>
    </row>
    <row r="223" spans="2:8" x14ac:dyDescent="0.2">
      <c r="B223" s="28" t="s">
        <v>273</v>
      </c>
    </row>
    <row r="224" spans="2:8" x14ac:dyDescent="0.2">
      <c r="B224" s="28" t="s">
        <v>274</v>
      </c>
    </row>
    <row r="225" spans="2:2" x14ac:dyDescent="0.2">
      <c r="B225" s="28" t="s">
        <v>73</v>
      </c>
    </row>
    <row r="226" spans="2:2" x14ac:dyDescent="0.2">
      <c r="B226" s="28" t="s">
        <v>74</v>
      </c>
    </row>
    <row r="227" spans="2:2" x14ac:dyDescent="0.2">
      <c r="B227" s="28" t="s">
        <v>277</v>
      </c>
    </row>
    <row r="228" spans="2:2" x14ac:dyDescent="0.2">
      <c r="B228" s="28" t="s">
        <v>453</v>
      </c>
    </row>
    <row r="229" spans="2:2" x14ac:dyDescent="0.2">
      <c r="B229" s="28" t="s">
        <v>75</v>
      </c>
    </row>
    <row r="230" spans="2:2" ht="13.5" thickBot="1" x14ac:dyDescent="0.25">
      <c r="B230" s="29" t="s">
        <v>197</v>
      </c>
    </row>
    <row r="232" spans="2:2" ht="13.5" thickBot="1" x14ac:dyDescent="0.25"/>
    <row r="233" spans="2:2" x14ac:dyDescent="0.2">
      <c r="B233" s="4" t="s">
        <v>25</v>
      </c>
    </row>
    <row r="234" spans="2:2" x14ac:dyDescent="0.2">
      <c r="B234" s="28" t="s">
        <v>83</v>
      </c>
    </row>
    <row r="235" spans="2:2" x14ac:dyDescent="0.2">
      <c r="B235" s="28" t="s">
        <v>362</v>
      </c>
    </row>
    <row r="236" spans="2:2" x14ac:dyDescent="0.2">
      <c r="B236" s="28" t="s">
        <v>32</v>
      </c>
    </row>
    <row r="237" spans="2:2" x14ac:dyDescent="0.2">
      <c r="B237" s="28" t="s">
        <v>80</v>
      </c>
    </row>
    <row r="238" spans="2:2" x14ac:dyDescent="0.2">
      <c r="B238" s="28" t="s">
        <v>78</v>
      </c>
    </row>
    <row r="239" spans="2:2" x14ac:dyDescent="0.2">
      <c r="B239" s="28" t="s">
        <v>278</v>
      </c>
    </row>
    <row r="240" spans="2:2" ht="13.5" thickBot="1" x14ac:dyDescent="0.25">
      <c r="B240" s="29" t="s">
        <v>197</v>
      </c>
    </row>
    <row r="241" spans="2:2" ht="13.5" thickBot="1" x14ac:dyDescent="0.25"/>
    <row r="242" spans="2:2" x14ac:dyDescent="0.2">
      <c r="B242" s="4" t="s">
        <v>292</v>
      </c>
    </row>
    <row r="243" spans="2:2" x14ac:dyDescent="0.2">
      <c r="B243" s="28" t="s">
        <v>417</v>
      </c>
    </row>
    <row r="244" spans="2:2" x14ac:dyDescent="0.2">
      <c r="B244" s="28" t="s">
        <v>418</v>
      </c>
    </row>
    <row r="245" spans="2:2" x14ac:dyDescent="0.2">
      <c r="B245" s="28" t="s">
        <v>61</v>
      </c>
    </row>
    <row r="246" spans="2:2" x14ac:dyDescent="0.2">
      <c r="B246" s="28" t="s">
        <v>329</v>
      </c>
    </row>
    <row r="247" spans="2:2" x14ac:dyDescent="0.2">
      <c r="B247" s="28" t="s">
        <v>400</v>
      </c>
    </row>
    <row r="248" spans="2:2" x14ac:dyDescent="0.2">
      <c r="B248" s="28" t="s">
        <v>401</v>
      </c>
    </row>
    <row r="249" spans="2:2" x14ac:dyDescent="0.2">
      <c r="B249" s="28" t="s">
        <v>419</v>
      </c>
    </row>
    <row r="250" spans="2:2" x14ac:dyDescent="0.2">
      <c r="B250" s="28" t="s">
        <v>330</v>
      </c>
    </row>
    <row r="251" spans="2:2" x14ac:dyDescent="0.2">
      <c r="B251" s="28" t="s">
        <v>420</v>
      </c>
    </row>
    <row r="252" spans="2:2" x14ac:dyDescent="0.2">
      <c r="B252" s="28" t="s">
        <v>421</v>
      </c>
    </row>
    <row r="253" spans="2:2" x14ac:dyDescent="0.2">
      <c r="B253" s="28" t="s">
        <v>422</v>
      </c>
    </row>
    <row r="254" spans="2:2" x14ac:dyDescent="0.2">
      <c r="B254" s="28" t="s">
        <v>423</v>
      </c>
    </row>
    <row r="255" spans="2:2" x14ac:dyDescent="0.2">
      <c r="B255" s="28" t="s">
        <v>424</v>
      </c>
    </row>
    <row r="256" spans="2:2" x14ac:dyDescent="0.2">
      <c r="B256" s="28" t="s">
        <v>199</v>
      </c>
    </row>
    <row r="257" spans="2:2" x14ac:dyDescent="0.2">
      <c r="B257" s="28" t="s">
        <v>200</v>
      </c>
    </row>
    <row r="258" spans="2:2" x14ac:dyDescent="0.2">
      <c r="B258" s="28" t="s">
        <v>201</v>
      </c>
    </row>
    <row r="259" spans="2:2" x14ac:dyDescent="0.2">
      <c r="B259" s="28" t="s">
        <v>198</v>
      </c>
    </row>
    <row r="260" spans="2:2" x14ac:dyDescent="0.2">
      <c r="B260" s="488" t="s">
        <v>441</v>
      </c>
    </row>
    <row r="261" spans="2:2" x14ac:dyDescent="0.2">
      <c r="B261" s="28" t="s">
        <v>197</v>
      </c>
    </row>
    <row r="262" spans="2:2" x14ac:dyDescent="0.2">
      <c r="B262" s="28" t="s">
        <v>290</v>
      </c>
    </row>
    <row r="263" spans="2:2" x14ac:dyDescent="0.2">
      <c r="B263" s="28" t="s">
        <v>295</v>
      </c>
    </row>
    <row r="264" spans="2:2" x14ac:dyDescent="0.2">
      <c r="B264" s="28" t="s">
        <v>247</v>
      </c>
    </row>
    <row r="265" spans="2:2" ht="13.5" thickBot="1" x14ac:dyDescent="0.25">
      <c r="B265" s="29" t="s">
        <v>291</v>
      </c>
    </row>
    <row r="266" spans="2:2" ht="13.5" thickBot="1" x14ac:dyDescent="0.25"/>
    <row r="267" spans="2:2" x14ac:dyDescent="0.2">
      <c r="B267" s="4" t="s">
        <v>318</v>
      </c>
    </row>
    <row r="268" spans="2:2" x14ac:dyDescent="0.2">
      <c r="B268" s="28" t="s">
        <v>50</v>
      </c>
    </row>
    <row r="269" spans="2:2" ht="13.5" thickBot="1" x14ac:dyDescent="0.25">
      <c r="B269" s="29" t="s">
        <v>52</v>
      </c>
    </row>
    <row r="270" spans="2:2" ht="13.5" thickBot="1" x14ac:dyDescent="0.25"/>
    <row r="271" spans="2:2" x14ac:dyDescent="0.2">
      <c r="B271" s="4" t="s">
        <v>120</v>
      </c>
    </row>
    <row r="272" spans="2:2" x14ac:dyDescent="0.2">
      <c r="B272" s="28" t="s">
        <v>51</v>
      </c>
    </row>
    <row r="273" spans="2:2" x14ac:dyDescent="0.2">
      <c r="B273" s="28" t="s">
        <v>53</v>
      </c>
    </row>
    <row r="274" spans="2:2" x14ac:dyDescent="0.2">
      <c r="B274" s="28" t="s">
        <v>121</v>
      </c>
    </row>
    <row r="275" spans="2:2" x14ac:dyDescent="0.2">
      <c r="B275" s="28" t="s">
        <v>122</v>
      </c>
    </row>
    <row r="276" spans="2:2" x14ac:dyDescent="0.2">
      <c r="B276" s="28" t="s">
        <v>363</v>
      </c>
    </row>
    <row r="277" spans="2:2" x14ac:dyDescent="0.2">
      <c r="B277" s="28" t="s">
        <v>364</v>
      </c>
    </row>
    <row r="278" spans="2:2" x14ac:dyDescent="0.2">
      <c r="B278" s="28" t="s">
        <v>365</v>
      </c>
    </row>
    <row r="279" spans="2:2" x14ac:dyDescent="0.2">
      <c r="B279" s="28" t="s">
        <v>128</v>
      </c>
    </row>
    <row r="280" spans="2:2" x14ac:dyDescent="0.2">
      <c r="B280" s="28" t="s">
        <v>123</v>
      </c>
    </row>
    <row r="281" spans="2:2" x14ac:dyDescent="0.2">
      <c r="B281" s="28" t="s">
        <v>124</v>
      </c>
    </row>
    <row r="282" spans="2:2" x14ac:dyDescent="0.2">
      <c r="B282" s="28" t="s">
        <v>127</v>
      </c>
    </row>
    <row r="283" spans="2:2" x14ac:dyDescent="0.2">
      <c r="B283" s="28" t="s">
        <v>366</v>
      </c>
    </row>
    <row r="284" spans="2:2" x14ac:dyDescent="0.2">
      <c r="B284" s="28" t="s">
        <v>367</v>
      </c>
    </row>
    <row r="285" spans="2:2" x14ac:dyDescent="0.2">
      <c r="B285" s="28" t="s">
        <v>368</v>
      </c>
    </row>
    <row r="286" spans="2:2" x14ac:dyDescent="0.2">
      <c r="B286" s="28" t="s">
        <v>324</v>
      </c>
    </row>
    <row r="287" spans="2:2" x14ac:dyDescent="0.2">
      <c r="B287" s="28" t="s">
        <v>129</v>
      </c>
    </row>
    <row r="288" spans="2:2" x14ac:dyDescent="0.2">
      <c r="B288" s="28" t="s">
        <v>326</v>
      </c>
    </row>
    <row r="289" spans="2:2" x14ac:dyDescent="0.2">
      <c r="B289" s="28" t="s">
        <v>130</v>
      </c>
    </row>
    <row r="290" spans="2:2" x14ac:dyDescent="0.2">
      <c r="B290" s="28" t="s">
        <v>369</v>
      </c>
    </row>
    <row r="291" spans="2:2" x14ac:dyDescent="0.2">
      <c r="B291" s="28" t="s">
        <v>370</v>
      </c>
    </row>
    <row r="292" spans="2:2" x14ac:dyDescent="0.2">
      <c r="B292" s="28" t="s">
        <v>371</v>
      </c>
    </row>
    <row r="293" spans="2:2" x14ac:dyDescent="0.2">
      <c r="B293" s="28" t="s">
        <v>134</v>
      </c>
    </row>
    <row r="294" spans="2:2" x14ac:dyDescent="0.2">
      <c r="B294" s="28" t="s">
        <v>131</v>
      </c>
    </row>
    <row r="295" spans="2:2" x14ac:dyDescent="0.2">
      <c r="B295" s="28" t="s">
        <v>132</v>
      </c>
    </row>
    <row r="296" spans="2:2" x14ac:dyDescent="0.2">
      <c r="B296" s="28" t="s">
        <v>133</v>
      </c>
    </row>
    <row r="297" spans="2:2" x14ac:dyDescent="0.2">
      <c r="B297" s="28" t="s">
        <v>372</v>
      </c>
    </row>
    <row r="298" spans="2:2" x14ac:dyDescent="0.2">
      <c r="B298" s="28" t="s">
        <v>373</v>
      </c>
    </row>
    <row r="299" spans="2:2" x14ac:dyDescent="0.2">
      <c r="B299" s="28" t="s">
        <v>374</v>
      </c>
    </row>
    <row r="300" spans="2:2" x14ac:dyDescent="0.2">
      <c r="B300" s="28" t="s">
        <v>375</v>
      </c>
    </row>
    <row r="301" spans="2:2" x14ac:dyDescent="0.2">
      <c r="B301" s="28" t="s">
        <v>376</v>
      </c>
    </row>
    <row r="302" spans="2:2" x14ac:dyDescent="0.2">
      <c r="B302" s="28" t="s">
        <v>377</v>
      </c>
    </row>
    <row r="303" spans="2:2" x14ac:dyDescent="0.2">
      <c r="B303" s="28" t="s">
        <v>378</v>
      </c>
    </row>
    <row r="304" spans="2:2" x14ac:dyDescent="0.2">
      <c r="B304" s="28" t="s">
        <v>379</v>
      </c>
    </row>
    <row r="305" spans="2:2" x14ac:dyDescent="0.2">
      <c r="B305" s="28" t="s">
        <v>380</v>
      </c>
    </row>
    <row r="306" spans="2:2" x14ac:dyDescent="0.2">
      <c r="B306" s="28" t="s">
        <v>381</v>
      </c>
    </row>
    <row r="307" spans="2:2" x14ac:dyDescent="0.2">
      <c r="B307" s="28" t="s">
        <v>382</v>
      </c>
    </row>
    <row r="308" spans="2:2" x14ac:dyDescent="0.2">
      <c r="B308" s="28" t="s">
        <v>383</v>
      </c>
    </row>
    <row r="309" spans="2:2" x14ac:dyDescent="0.2">
      <c r="B309" s="28" t="s">
        <v>384</v>
      </c>
    </row>
    <row r="310" spans="2:2" x14ac:dyDescent="0.2">
      <c r="B310" s="28" t="s">
        <v>385</v>
      </c>
    </row>
    <row r="311" spans="2:2" x14ac:dyDescent="0.2">
      <c r="B311" s="28" t="s">
        <v>386</v>
      </c>
    </row>
    <row r="312" spans="2:2" x14ac:dyDescent="0.2">
      <c r="B312" s="28" t="s">
        <v>387</v>
      </c>
    </row>
    <row r="313" spans="2:2" x14ac:dyDescent="0.2">
      <c r="B313" s="28" t="s">
        <v>388</v>
      </c>
    </row>
    <row r="314" spans="2:2" x14ac:dyDescent="0.2">
      <c r="B314" s="28" t="s">
        <v>389</v>
      </c>
    </row>
    <row r="315" spans="2:2" x14ac:dyDescent="0.2">
      <c r="B315" s="28" t="s">
        <v>390</v>
      </c>
    </row>
    <row r="316" spans="2:2" x14ac:dyDescent="0.2">
      <c r="B316" s="28" t="s">
        <v>391</v>
      </c>
    </row>
    <row r="317" spans="2:2" x14ac:dyDescent="0.2">
      <c r="B317" s="28" t="s">
        <v>392</v>
      </c>
    </row>
    <row r="318" spans="2:2" x14ac:dyDescent="0.2">
      <c r="B318" s="28" t="s">
        <v>393</v>
      </c>
    </row>
    <row r="319" spans="2:2" x14ac:dyDescent="0.2">
      <c r="B319" s="28" t="s">
        <v>392</v>
      </c>
    </row>
    <row r="320" spans="2:2" ht="13.5" thickBot="1" x14ac:dyDescent="0.25">
      <c r="B320" s="29" t="s">
        <v>394</v>
      </c>
    </row>
    <row r="321" spans="2:2" ht="13.5" thickBot="1" x14ac:dyDescent="0.25"/>
    <row r="322" spans="2:2" x14ac:dyDescent="0.2">
      <c r="B322" s="4" t="s">
        <v>306</v>
      </c>
    </row>
    <row r="323" spans="2:2" x14ac:dyDescent="0.2">
      <c r="B323" s="28" t="s">
        <v>55</v>
      </c>
    </row>
    <row r="324" spans="2:2" ht="13.5" thickBot="1" x14ac:dyDescent="0.25">
      <c r="B324" s="29" t="s">
        <v>57</v>
      </c>
    </row>
    <row r="325" spans="2:2" ht="13.5" thickBot="1" x14ac:dyDescent="0.25"/>
    <row r="326" spans="2:2" x14ac:dyDescent="0.2">
      <c r="B326" s="4" t="s">
        <v>135</v>
      </c>
    </row>
    <row r="327" spans="2:2" x14ac:dyDescent="0.2">
      <c r="B327" s="28" t="s">
        <v>323</v>
      </c>
    </row>
    <row r="328" spans="2:2" x14ac:dyDescent="0.2">
      <c r="B328" s="28" t="s">
        <v>325</v>
      </c>
    </row>
    <row r="329" spans="2:2" ht="13.5" thickBot="1" x14ac:dyDescent="0.25"/>
    <row r="330" spans="2:2" x14ac:dyDescent="0.2">
      <c r="B330" s="4" t="s">
        <v>68</v>
      </c>
    </row>
    <row r="331" spans="2:2" x14ac:dyDescent="0.2">
      <c r="B331" s="28" t="s">
        <v>136</v>
      </c>
    </row>
    <row r="332" spans="2:2" ht="13.5" thickBot="1" x14ac:dyDescent="0.25">
      <c r="B332" s="29" t="s">
        <v>68</v>
      </c>
    </row>
    <row r="333" spans="2:2" ht="13.5" thickBot="1" x14ac:dyDescent="0.25"/>
    <row r="334" spans="2:2" x14ac:dyDescent="0.2">
      <c r="B334" s="4" t="s">
        <v>137</v>
      </c>
    </row>
    <row r="335" spans="2:2" x14ac:dyDescent="0.2">
      <c r="B335" s="28" t="s">
        <v>54</v>
      </c>
    </row>
    <row r="336" spans="2:2" x14ac:dyDescent="0.2">
      <c r="B336" s="28" t="s">
        <v>490</v>
      </c>
    </row>
    <row r="337" spans="2:3" x14ac:dyDescent="0.2">
      <c r="B337" s="28" t="s">
        <v>56</v>
      </c>
    </row>
    <row r="338" spans="2:3" x14ac:dyDescent="0.2">
      <c r="B338" s="486" t="s">
        <v>58</v>
      </c>
    </row>
    <row r="339" spans="2:3" x14ac:dyDescent="0.2">
      <c r="B339" s="486" t="s">
        <v>395</v>
      </c>
    </row>
    <row r="340" spans="2:3" x14ac:dyDescent="0.2">
      <c r="B340" s="486" t="s">
        <v>396</v>
      </c>
    </row>
    <row r="341" spans="2:3" ht="13.5" thickBot="1" x14ac:dyDescent="0.25">
      <c r="B341" s="29" t="s">
        <v>397</v>
      </c>
    </row>
    <row r="342" spans="2:3" ht="13.5" thickBot="1" x14ac:dyDescent="0.25"/>
    <row r="343" spans="2:3" x14ac:dyDescent="0.2">
      <c r="B343" s="4" t="s">
        <v>138</v>
      </c>
    </row>
    <row r="344" spans="2:3" x14ac:dyDescent="0.2">
      <c r="B344" s="28" t="s">
        <v>139</v>
      </c>
    </row>
    <row r="345" spans="2:3" x14ac:dyDescent="0.2">
      <c r="B345" s="28" t="s">
        <v>328</v>
      </c>
    </row>
    <row r="346" spans="2:3" x14ac:dyDescent="0.2">
      <c r="B346" s="28" t="s">
        <v>60</v>
      </c>
    </row>
    <row r="347" spans="2:3" ht="13.5" thickBot="1" x14ac:dyDescent="0.25">
      <c r="B347" s="29" t="s">
        <v>213</v>
      </c>
      <c r="C347" s="489"/>
    </row>
    <row r="348" spans="2:3" ht="13.5" thickBot="1" x14ac:dyDescent="0.25"/>
    <row r="349" spans="2:3" x14ac:dyDescent="0.2">
      <c r="B349" s="4" t="s">
        <v>140</v>
      </c>
    </row>
    <row r="350" spans="2:3" x14ac:dyDescent="0.2">
      <c r="B350" s="28" t="s">
        <v>141</v>
      </c>
    </row>
    <row r="351" spans="2:3" x14ac:dyDescent="0.2">
      <c r="B351" s="28" t="s">
        <v>321</v>
      </c>
    </row>
    <row r="352" spans="2:3" x14ac:dyDescent="0.2">
      <c r="B352" s="28" t="s">
        <v>70</v>
      </c>
    </row>
    <row r="353" spans="2:2" x14ac:dyDescent="0.2">
      <c r="B353" s="28" t="s">
        <v>163</v>
      </c>
    </row>
    <row r="354" spans="2:2" x14ac:dyDescent="0.2">
      <c r="B354" s="28" t="s">
        <v>231</v>
      </c>
    </row>
    <row r="355" spans="2:2" x14ac:dyDescent="0.2">
      <c r="B355" s="28" t="s">
        <v>1077</v>
      </c>
    </row>
    <row r="356" spans="2:2" x14ac:dyDescent="0.2">
      <c r="B356" s="28" t="s">
        <v>142</v>
      </c>
    </row>
    <row r="357" spans="2:2" x14ac:dyDescent="0.2">
      <c r="B357" s="28" t="s">
        <v>143</v>
      </c>
    </row>
    <row r="358" spans="2:2" x14ac:dyDescent="0.2">
      <c r="B358" s="484" t="s">
        <v>165</v>
      </c>
    </row>
    <row r="359" spans="2:2" x14ac:dyDescent="0.2">
      <c r="B359" s="28" t="s">
        <v>144</v>
      </c>
    </row>
    <row r="360" spans="2:2" x14ac:dyDescent="0.2">
      <c r="B360" s="28" t="s">
        <v>145</v>
      </c>
    </row>
    <row r="361" spans="2:2" x14ac:dyDescent="0.2">
      <c r="B361" s="28" t="s">
        <v>913</v>
      </c>
    </row>
    <row r="362" spans="2:2" x14ac:dyDescent="0.2">
      <c r="B362" s="28" t="s">
        <v>146</v>
      </c>
    </row>
    <row r="363" spans="2:2" x14ac:dyDescent="0.2">
      <c r="B363" s="28" t="s">
        <v>147</v>
      </c>
    </row>
    <row r="364" spans="2:2" x14ac:dyDescent="0.2">
      <c r="B364" s="28" t="s">
        <v>59</v>
      </c>
    </row>
    <row r="365" spans="2:2" x14ac:dyDescent="0.2">
      <c r="B365" s="28" t="s">
        <v>912</v>
      </c>
    </row>
    <row r="366" spans="2:2" x14ac:dyDescent="0.2">
      <c r="B366" s="28" t="s">
        <v>914</v>
      </c>
    </row>
    <row r="367" spans="2:2" x14ac:dyDescent="0.2">
      <c r="B367" s="28" t="s">
        <v>148</v>
      </c>
    </row>
    <row r="368" spans="2:2" x14ac:dyDescent="0.2">
      <c r="B368" s="28" t="s">
        <v>149</v>
      </c>
    </row>
    <row r="369" spans="2:2" x14ac:dyDescent="0.2">
      <c r="B369" s="486" t="s">
        <v>150</v>
      </c>
    </row>
    <row r="370" spans="2:2" ht="13.5" thickBot="1" x14ac:dyDescent="0.25">
      <c r="B370" s="490">
        <v>53</v>
      </c>
    </row>
    <row r="371" spans="2:2" ht="13.5" thickBot="1" x14ac:dyDescent="0.25"/>
    <row r="372" spans="2:2" x14ac:dyDescent="0.2">
      <c r="B372" s="1" t="s">
        <v>156</v>
      </c>
    </row>
    <row r="373" spans="2:2" x14ac:dyDescent="0.2">
      <c r="B373" s="484"/>
    </row>
    <row r="374" spans="2:2" x14ac:dyDescent="0.2">
      <c r="B374" s="484" t="s">
        <v>157</v>
      </c>
    </row>
    <row r="375" spans="2:2" ht="13.5" thickBot="1" x14ac:dyDescent="0.25">
      <c r="B375" s="485" t="s">
        <v>158</v>
      </c>
    </row>
    <row r="376" spans="2:2" ht="13.5" thickBot="1" x14ac:dyDescent="0.25"/>
    <row r="377" spans="2:2" x14ac:dyDescent="0.2">
      <c r="B377" s="1" t="s">
        <v>398</v>
      </c>
    </row>
    <row r="378" spans="2:2" x14ac:dyDescent="0.2">
      <c r="B378" s="484"/>
    </row>
    <row r="379" spans="2:2" ht="13.5" thickBot="1" x14ac:dyDescent="0.25">
      <c r="B379" s="485" t="s">
        <v>399</v>
      </c>
    </row>
    <row r="381" spans="2:2" ht="13.5" thickBot="1" x14ac:dyDescent="0.25"/>
    <row r="382" spans="2:2" x14ac:dyDescent="0.2">
      <c r="B382" s="4" t="s">
        <v>432</v>
      </c>
    </row>
    <row r="383" spans="2:2" x14ac:dyDescent="0.2">
      <c r="B383" s="28" t="s">
        <v>50</v>
      </c>
    </row>
    <row r="384" spans="2:2" ht="13.5" thickBot="1" x14ac:dyDescent="0.25">
      <c r="B384" s="29" t="s">
        <v>52</v>
      </c>
    </row>
    <row r="386" spans="2:2" ht="13.5" thickBot="1" x14ac:dyDescent="0.25"/>
    <row r="387" spans="2:2" x14ac:dyDescent="0.2">
      <c r="B387" s="4" t="s">
        <v>436</v>
      </c>
    </row>
    <row r="388" spans="2:2" x14ac:dyDescent="0.2">
      <c r="B388" s="28" t="s">
        <v>141</v>
      </c>
    </row>
    <row r="389" spans="2:2" x14ac:dyDescent="0.2">
      <c r="B389" s="28" t="s">
        <v>70</v>
      </c>
    </row>
    <row r="390" spans="2:2" x14ac:dyDescent="0.2">
      <c r="B390" s="28" t="s">
        <v>163</v>
      </c>
    </row>
    <row r="391" spans="2:2" x14ac:dyDescent="0.2">
      <c r="B391" s="28" t="s">
        <v>164</v>
      </c>
    </row>
    <row r="392" spans="2:2" x14ac:dyDescent="0.2">
      <c r="B392" s="28" t="s">
        <v>142</v>
      </c>
    </row>
    <row r="393" spans="2:2" x14ac:dyDescent="0.2">
      <c r="B393" s="28" t="s">
        <v>143</v>
      </c>
    </row>
    <row r="394" spans="2:2" x14ac:dyDescent="0.2">
      <c r="B394" s="484" t="s">
        <v>165</v>
      </c>
    </row>
    <row r="395" spans="2:2" x14ac:dyDescent="0.2">
      <c r="B395" s="28" t="s">
        <v>144</v>
      </c>
    </row>
    <row r="396" spans="2:2" x14ac:dyDescent="0.2">
      <c r="B396" s="28" t="s">
        <v>145</v>
      </c>
    </row>
    <row r="397" spans="2:2" x14ac:dyDescent="0.2">
      <c r="B397" s="28" t="s">
        <v>327</v>
      </c>
    </row>
    <row r="398" spans="2:2" x14ac:dyDescent="0.2">
      <c r="B398" s="28" t="s">
        <v>146</v>
      </c>
    </row>
    <row r="399" spans="2:2" x14ac:dyDescent="0.2">
      <c r="B399" s="28" t="s">
        <v>147</v>
      </c>
    </row>
    <row r="400" spans="2:2" x14ac:dyDescent="0.2">
      <c r="B400" s="28" t="s">
        <v>59</v>
      </c>
    </row>
    <row r="401" spans="2:2" x14ac:dyDescent="0.2">
      <c r="B401" s="28" t="s">
        <v>148</v>
      </c>
    </row>
    <row r="402" spans="2:2" x14ac:dyDescent="0.2">
      <c r="B402" s="28" t="s">
        <v>149</v>
      </c>
    </row>
    <row r="403" spans="2:2" ht="13.5" thickBot="1" x14ac:dyDescent="0.25">
      <c r="B403" s="29" t="s">
        <v>150</v>
      </c>
    </row>
    <row r="405" spans="2:2" ht="13.5" thickBot="1" x14ac:dyDescent="0.25"/>
    <row r="406" spans="2:2" x14ac:dyDescent="0.2">
      <c r="B406" s="4" t="s">
        <v>335</v>
      </c>
    </row>
    <row r="407" spans="2:2" x14ac:dyDescent="0.2">
      <c r="B407" s="28"/>
    </row>
    <row r="408" spans="2:2" x14ac:dyDescent="0.2">
      <c r="B408" s="28" t="s">
        <v>395</v>
      </c>
    </row>
    <row r="409" spans="2:2" x14ac:dyDescent="0.2">
      <c r="B409" s="28" t="s">
        <v>307</v>
      </c>
    </row>
    <row r="410" spans="2:2" x14ac:dyDescent="0.2">
      <c r="B410" s="28" t="s">
        <v>308</v>
      </c>
    </row>
    <row r="411" spans="2:2" x14ac:dyDescent="0.2">
      <c r="B411" s="28" t="s">
        <v>55</v>
      </c>
    </row>
    <row r="412" spans="2:2" x14ac:dyDescent="0.2">
      <c r="B412" s="486" t="s">
        <v>309</v>
      </c>
    </row>
    <row r="413" spans="2:2" ht="13.5" thickBot="1" x14ac:dyDescent="0.25">
      <c r="B413" s="29" t="s">
        <v>57</v>
      </c>
    </row>
    <row r="415" spans="2:2" ht="13.5" thickBot="1" x14ac:dyDescent="0.25"/>
    <row r="416" spans="2:2" x14ac:dyDescent="0.2">
      <c r="B416" s="4" t="s">
        <v>404</v>
      </c>
    </row>
    <row r="417" spans="2:2" x14ac:dyDescent="0.2">
      <c r="B417" s="28" t="s">
        <v>307</v>
      </c>
    </row>
    <row r="418" spans="2:2" ht="13.5" thickBot="1" x14ac:dyDescent="0.25">
      <c r="B418" s="29" t="s">
        <v>308</v>
      </c>
    </row>
    <row r="420" spans="2:2" ht="13.5" thickBot="1" x14ac:dyDescent="0.25"/>
    <row r="421" spans="2:2" x14ac:dyDescent="0.2">
      <c r="B421" s="4" t="s">
        <v>405</v>
      </c>
    </row>
    <row r="422" spans="2:2" x14ac:dyDescent="0.2">
      <c r="B422" s="28" t="s">
        <v>406</v>
      </c>
    </row>
    <row r="423" spans="2:2" ht="13.5" thickBot="1" x14ac:dyDescent="0.25">
      <c r="B423" s="29" t="s">
        <v>407</v>
      </c>
    </row>
    <row r="425" spans="2:2" ht="13.5" thickBot="1" x14ac:dyDescent="0.25"/>
    <row r="426" spans="2:2" x14ac:dyDescent="0.2">
      <c r="B426" s="4" t="s">
        <v>5</v>
      </c>
    </row>
    <row r="427" spans="2:2" x14ac:dyDescent="0.2">
      <c r="B427" s="28" t="s">
        <v>6</v>
      </c>
    </row>
    <row r="428" spans="2:2" x14ac:dyDescent="0.2">
      <c r="B428" s="28" t="s">
        <v>878</v>
      </c>
    </row>
    <row r="429" spans="2:2" x14ac:dyDescent="0.2">
      <c r="B429" s="486" t="s">
        <v>7</v>
      </c>
    </row>
    <row r="430" spans="2:2" ht="13.5" thickBot="1" x14ac:dyDescent="0.25">
      <c r="B430" s="29" t="s">
        <v>488</v>
      </c>
    </row>
    <row r="432" spans="2:2" ht="13.5" thickBot="1" x14ac:dyDescent="0.25"/>
    <row r="433" spans="2:2" x14ac:dyDescent="0.2">
      <c r="B433" s="4" t="s">
        <v>879</v>
      </c>
    </row>
    <row r="434" spans="2:2" x14ac:dyDescent="0.2">
      <c r="B434" s="28" t="s">
        <v>6</v>
      </c>
    </row>
    <row r="435" spans="2:2" x14ac:dyDescent="0.2">
      <c r="B435" s="28" t="s">
        <v>876</v>
      </c>
    </row>
    <row r="436" spans="2:2" ht="13.5" thickBot="1" x14ac:dyDescent="0.25">
      <c r="B436" s="29" t="s">
        <v>877</v>
      </c>
    </row>
    <row r="437" spans="2:2" ht="13.5" thickBot="1" x14ac:dyDescent="0.25"/>
    <row r="438" spans="2:2" x14ac:dyDescent="0.2">
      <c r="B438" s="4" t="s">
        <v>880</v>
      </c>
    </row>
    <row r="439" spans="2:2" x14ac:dyDescent="0.2">
      <c r="B439" s="28" t="s">
        <v>6</v>
      </c>
    </row>
    <row r="440" spans="2:2" x14ac:dyDescent="0.2">
      <c r="B440" s="28" t="s">
        <v>8</v>
      </c>
    </row>
    <row r="442" spans="2:2" ht="13.5" thickBot="1" x14ac:dyDescent="0.25"/>
    <row r="443" spans="2:2" x14ac:dyDescent="0.2">
      <c r="B443" s="4" t="s">
        <v>408</v>
      </c>
    </row>
    <row r="444" spans="2:2" x14ac:dyDescent="0.2">
      <c r="B444" s="28" t="s">
        <v>409</v>
      </c>
    </row>
    <row r="445" spans="2:2" x14ac:dyDescent="0.2">
      <c r="B445" s="28" t="s">
        <v>56</v>
      </c>
    </row>
    <row r="446" spans="2:2" x14ac:dyDescent="0.2">
      <c r="B446" s="28" t="s">
        <v>143</v>
      </c>
    </row>
    <row r="447" spans="2:2" ht="13.5" thickBot="1" x14ac:dyDescent="0.25">
      <c r="B447" s="29" t="s">
        <v>70</v>
      </c>
    </row>
    <row r="449" spans="1:2" ht="13.5" thickBot="1" x14ac:dyDescent="0.25"/>
    <row r="450" spans="1:2" x14ac:dyDescent="0.2">
      <c r="B450" s="4" t="s">
        <v>410</v>
      </c>
    </row>
    <row r="451" spans="1:2" x14ac:dyDescent="0.2">
      <c r="B451" s="28"/>
    </row>
    <row r="452" spans="1:2" ht="13.5" thickBot="1" x14ac:dyDescent="0.25">
      <c r="B452" s="29" t="s">
        <v>411</v>
      </c>
    </row>
    <row r="454" spans="1:2" ht="13.5" thickBot="1" x14ac:dyDescent="0.25">
      <c r="A454" s="5"/>
    </row>
    <row r="455" spans="1:2" x14ac:dyDescent="0.2">
      <c r="A455" s="487"/>
      <c r="B455" s="4" t="s">
        <v>41</v>
      </c>
    </row>
    <row r="456" spans="1:2" x14ac:dyDescent="0.2">
      <c r="A456" s="487"/>
      <c r="B456" s="28" t="s">
        <v>575</v>
      </c>
    </row>
    <row r="457" spans="1:2" x14ac:dyDescent="0.2">
      <c r="A457" s="487"/>
      <c r="B457" s="28" t="s">
        <v>576</v>
      </c>
    </row>
    <row r="458" spans="1:2" x14ac:dyDescent="0.2">
      <c r="A458" s="487"/>
      <c r="B458" s="28" t="s">
        <v>577</v>
      </c>
    </row>
    <row r="459" spans="1:2" x14ac:dyDescent="0.2">
      <c r="A459" s="487"/>
      <c r="B459" s="28" t="s">
        <v>578</v>
      </c>
    </row>
    <row r="460" spans="1:2" x14ac:dyDescent="0.2">
      <c r="A460" s="487"/>
      <c r="B460" s="28" t="s">
        <v>579</v>
      </c>
    </row>
    <row r="461" spans="1:2" x14ac:dyDescent="0.2">
      <c r="A461" s="487"/>
      <c r="B461" s="28" t="s">
        <v>580</v>
      </c>
    </row>
    <row r="462" spans="1:2" x14ac:dyDescent="0.2">
      <c r="A462" s="487"/>
      <c r="B462" s="28" t="s">
        <v>581</v>
      </c>
    </row>
    <row r="463" spans="1:2" x14ac:dyDescent="0.2">
      <c r="A463" s="487"/>
      <c r="B463" s="28" t="s">
        <v>582</v>
      </c>
    </row>
    <row r="464" spans="1:2" x14ac:dyDescent="0.2">
      <c r="A464" s="487"/>
      <c r="B464" s="28" t="s">
        <v>583</v>
      </c>
    </row>
    <row r="465" spans="1:2" x14ac:dyDescent="0.2">
      <c r="A465" s="487"/>
      <c r="B465" s="28" t="s">
        <v>584</v>
      </c>
    </row>
    <row r="466" spans="1:2" x14ac:dyDescent="0.2">
      <c r="A466" s="487"/>
      <c r="B466" s="28" t="s">
        <v>585</v>
      </c>
    </row>
    <row r="467" spans="1:2" x14ac:dyDescent="0.2">
      <c r="A467" s="487"/>
      <c r="B467" s="28" t="s">
        <v>586</v>
      </c>
    </row>
    <row r="468" spans="1:2" x14ac:dyDescent="0.2">
      <c r="A468" s="487"/>
      <c r="B468" s="28" t="s">
        <v>587</v>
      </c>
    </row>
    <row r="469" spans="1:2" x14ac:dyDescent="0.2">
      <c r="A469" s="487"/>
      <c r="B469" s="28" t="s">
        <v>588</v>
      </c>
    </row>
    <row r="470" spans="1:2" x14ac:dyDescent="0.2">
      <c r="A470" s="487"/>
      <c r="B470" s="28" t="s">
        <v>589</v>
      </c>
    </row>
    <row r="471" spans="1:2" x14ac:dyDescent="0.2">
      <c r="A471" s="487"/>
      <c r="B471" s="28" t="s">
        <v>590</v>
      </c>
    </row>
    <row r="472" spans="1:2" x14ac:dyDescent="0.2">
      <c r="A472" s="487"/>
      <c r="B472" s="28" t="s">
        <v>591</v>
      </c>
    </row>
    <row r="473" spans="1:2" x14ac:dyDescent="0.2">
      <c r="A473" s="487"/>
      <c r="B473" s="28" t="s">
        <v>592</v>
      </c>
    </row>
    <row r="474" spans="1:2" x14ac:dyDescent="0.2">
      <c r="A474" s="487"/>
      <c r="B474" s="28" t="s">
        <v>593</v>
      </c>
    </row>
    <row r="475" spans="1:2" x14ac:dyDescent="0.2">
      <c r="A475" s="487"/>
      <c r="B475" s="28" t="s">
        <v>594</v>
      </c>
    </row>
    <row r="476" spans="1:2" x14ac:dyDescent="0.2">
      <c r="A476" s="487"/>
      <c r="B476" s="28" t="s">
        <v>595</v>
      </c>
    </row>
    <row r="477" spans="1:2" x14ac:dyDescent="0.2">
      <c r="A477" s="487"/>
      <c r="B477" s="28" t="s">
        <v>596</v>
      </c>
    </row>
    <row r="478" spans="1:2" x14ac:dyDescent="0.2">
      <c r="A478" s="487"/>
      <c r="B478" s="28" t="s">
        <v>597</v>
      </c>
    </row>
    <row r="479" spans="1:2" x14ac:dyDescent="0.2">
      <c r="A479" s="487"/>
      <c r="B479" s="28" t="s">
        <v>598</v>
      </c>
    </row>
    <row r="480" spans="1:2" x14ac:dyDescent="0.2">
      <c r="A480" s="487"/>
      <c r="B480" s="28" t="s">
        <v>599</v>
      </c>
    </row>
    <row r="481" spans="1:2" x14ac:dyDescent="0.2">
      <c r="A481" s="487"/>
      <c r="B481" s="28" t="s">
        <v>600</v>
      </c>
    </row>
    <row r="482" spans="1:2" x14ac:dyDescent="0.2">
      <c r="A482" s="487"/>
      <c r="B482" s="28" t="s">
        <v>601</v>
      </c>
    </row>
    <row r="483" spans="1:2" x14ac:dyDescent="0.2">
      <c r="A483" s="487"/>
      <c r="B483" s="28" t="s">
        <v>602</v>
      </c>
    </row>
    <row r="484" spans="1:2" x14ac:dyDescent="0.2">
      <c r="A484" s="487"/>
      <c r="B484" s="28" t="s">
        <v>603</v>
      </c>
    </row>
    <row r="485" spans="1:2" x14ac:dyDescent="0.2">
      <c r="A485" s="487"/>
      <c r="B485" s="28" t="s">
        <v>604</v>
      </c>
    </row>
    <row r="486" spans="1:2" x14ac:dyDescent="0.2">
      <c r="A486" s="487"/>
      <c r="B486" s="28" t="s">
        <v>605</v>
      </c>
    </row>
    <row r="487" spans="1:2" x14ac:dyDescent="0.2">
      <c r="A487" s="487"/>
      <c r="B487" s="28" t="s">
        <v>606</v>
      </c>
    </row>
    <row r="488" spans="1:2" x14ac:dyDescent="0.2">
      <c r="A488" s="487"/>
      <c r="B488" s="28" t="s">
        <v>607</v>
      </c>
    </row>
    <row r="489" spans="1:2" x14ac:dyDescent="0.2">
      <c r="A489" s="487"/>
      <c r="B489" s="28" t="s">
        <v>608</v>
      </c>
    </row>
    <row r="490" spans="1:2" x14ac:dyDescent="0.2">
      <c r="A490" s="487"/>
      <c r="B490" s="28" t="s">
        <v>609</v>
      </c>
    </row>
    <row r="491" spans="1:2" x14ac:dyDescent="0.2">
      <c r="A491" s="487"/>
      <c r="B491" s="28" t="s">
        <v>610</v>
      </c>
    </row>
    <row r="492" spans="1:2" x14ac:dyDescent="0.2">
      <c r="A492" s="487"/>
      <c r="B492" s="28" t="s">
        <v>611</v>
      </c>
    </row>
    <row r="493" spans="1:2" x14ac:dyDescent="0.2">
      <c r="A493" s="487"/>
      <c r="B493" s="28" t="s">
        <v>612</v>
      </c>
    </row>
    <row r="494" spans="1:2" x14ac:dyDescent="0.2">
      <c r="A494" s="487"/>
      <c r="B494" s="28" t="s">
        <v>613</v>
      </c>
    </row>
    <row r="495" spans="1:2" x14ac:dyDescent="0.2">
      <c r="A495" s="487"/>
      <c r="B495" s="28" t="s">
        <v>614</v>
      </c>
    </row>
    <row r="496" spans="1:2" x14ac:dyDescent="0.2">
      <c r="A496" s="487"/>
      <c r="B496" s="28" t="s">
        <v>615</v>
      </c>
    </row>
    <row r="497" spans="1:2" x14ac:dyDescent="0.2">
      <c r="A497" s="487"/>
      <c r="B497" s="28" t="s">
        <v>616</v>
      </c>
    </row>
    <row r="498" spans="1:2" x14ac:dyDescent="0.2">
      <c r="A498" s="487"/>
      <c r="B498" s="28" t="s">
        <v>617</v>
      </c>
    </row>
    <row r="499" spans="1:2" x14ac:dyDescent="0.2">
      <c r="A499" s="487"/>
      <c r="B499" s="28" t="s">
        <v>718</v>
      </c>
    </row>
    <row r="500" spans="1:2" x14ac:dyDescent="0.2">
      <c r="A500" s="487"/>
      <c r="B500" s="28" t="s">
        <v>618</v>
      </c>
    </row>
    <row r="501" spans="1:2" x14ac:dyDescent="0.2">
      <c r="A501" s="487"/>
      <c r="B501" s="28" t="s">
        <v>619</v>
      </c>
    </row>
    <row r="502" spans="1:2" x14ac:dyDescent="0.2">
      <c r="A502" s="487"/>
      <c r="B502" s="28" t="s">
        <v>620</v>
      </c>
    </row>
    <row r="503" spans="1:2" x14ac:dyDescent="0.2">
      <c r="A503" s="487"/>
      <c r="B503" s="28" t="s">
        <v>621</v>
      </c>
    </row>
    <row r="504" spans="1:2" x14ac:dyDescent="0.2">
      <c r="A504" s="487"/>
      <c r="B504" s="28" t="s">
        <v>622</v>
      </c>
    </row>
    <row r="505" spans="1:2" x14ac:dyDescent="0.2">
      <c r="A505" s="487"/>
      <c r="B505" s="28" t="s">
        <v>623</v>
      </c>
    </row>
    <row r="506" spans="1:2" x14ac:dyDescent="0.2">
      <c r="A506" s="487"/>
      <c r="B506" s="28" t="s">
        <v>624</v>
      </c>
    </row>
    <row r="507" spans="1:2" x14ac:dyDescent="0.2">
      <c r="A507" s="487"/>
      <c r="B507" s="28" t="s">
        <v>625</v>
      </c>
    </row>
    <row r="508" spans="1:2" x14ac:dyDescent="0.2">
      <c r="A508" s="487"/>
      <c r="B508" s="28" t="s">
        <v>626</v>
      </c>
    </row>
    <row r="509" spans="1:2" x14ac:dyDescent="0.2">
      <c r="A509" s="487"/>
      <c r="B509" s="28" t="s">
        <v>627</v>
      </c>
    </row>
    <row r="510" spans="1:2" x14ac:dyDescent="0.2">
      <c r="A510" s="487"/>
      <c r="B510" s="28" t="s">
        <v>628</v>
      </c>
    </row>
    <row r="511" spans="1:2" x14ac:dyDescent="0.2">
      <c r="A511" s="487"/>
      <c r="B511" s="28" t="s">
        <v>629</v>
      </c>
    </row>
    <row r="512" spans="1:2" x14ac:dyDescent="0.2">
      <c r="A512" s="487"/>
      <c r="B512" s="28" t="s">
        <v>630</v>
      </c>
    </row>
    <row r="513" spans="1:2" x14ac:dyDescent="0.2">
      <c r="A513" s="487"/>
      <c r="B513" s="28" t="s">
        <v>631</v>
      </c>
    </row>
    <row r="514" spans="1:2" x14ac:dyDescent="0.2">
      <c r="A514" s="487"/>
      <c r="B514" s="28" t="s">
        <v>632</v>
      </c>
    </row>
    <row r="515" spans="1:2" x14ac:dyDescent="0.2">
      <c r="A515" s="487"/>
      <c r="B515" s="28" t="s">
        <v>633</v>
      </c>
    </row>
    <row r="516" spans="1:2" x14ac:dyDescent="0.2">
      <c r="A516" s="487"/>
      <c r="B516" s="28" t="s">
        <v>634</v>
      </c>
    </row>
    <row r="517" spans="1:2" x14ac:dyDescent="0.2">
      <c r="A517" s="487"/>
      <c r="B517" s="28" t="s">
        <v>635</v>
      </c>
    </row>
    <row r="518" spans="1:2" x14ac:dyDescent="0.2">
      <c r="A518" s="487"/>
      <c r="B518" s="28" t="s">
        <v>636</v>
      </c>
    </row>
    <row r="519" spans="1:2" x14ac:dyDescent="0.2">
      <c r="A519" s="487"/>
      <c r="B519" s="28" t="s">
        <v>637</v>
      </c>
    </row>
    <row r="520" spans="1:2" x14ac:dyDescent="0.2">
      <c r="A520" s="487"/>
      <c r="B520" s="28" t="s">
        <v>638</v>
      </c>
    </row>
    <row r="521" spans="1:2" x14ac:dyDescent="0.2">
      <c r="A521" s="487"/>
      <c r="B521" s="28" t="s">
        <v>639</v>
      </c>
    </row>
    <row r="522" spans="1:2" x14ac:dyDescent="0.2">
      <c r="A522" s="487"/>
      <c r="B522" s="28" t="s">
        <v>640</v>
      </c>
    </row>
    <row r="523" spans="1:2" x14ac:dyDescent="0.2">
      <c r="A523" s="487"/>
      <c r="B523" s="28" t="s">
        <v>641</v>
      </c>
    </row>
    <row r="524" spans="1:2" x14ac:dyDescent="0.2">
      <c r="A524" s="487"/>
      <c r="B524" s="28" t="s">
        <v>642</v>
      </c>
    </row>
    <row r="525" spans="1:2" x14ac:dyDescent="0.2">
      <c r="A525" s="487"/>
      <c r="B525" s="28" t="s">
        <v>643</v>
      </c>
    </row>
    <row r="526" spans="1:2" x14ac:dyDescent="0.2">
      <c r="A526" s="487"/>
      <c r="B526" s="28" t="s">
        <v>644</v>
      </c>
    </row>
    <row r="527" spans="1:2" x14ac:dyDescent="0.2">
      <c r="A527" s="487"/>
      <c r="B527" s="28" t="s">
        <v>645</v>
      </c>
    </row>
    <row r="528" spans="1:2" x14ac:dyDescent="0.2">
      <c r="A528" s="487"/>
      <c r="B528" s="28" t="s">
        <v>646</v>
      </c>
    </row>
    <row r="529" spans="1:2" x14ac:dyDescent="0.2">
      <c r="A529" s="487"/>
      <c r="B529" s="28" t="s">
        <v>647</v>
      </c>
    </row>
    <row r="530" spans="1:2" x14ac:dyDescent="0.2">
      <c r="A530" s="487"/>
      <c r="B530" s="28" t="s">
        <v>648</v>
      </c>
    </row>
    <row r="531" spans="1:2" x14ac:dyDescent="0.2">
      <c r="A531" s="487"/>
      <c r="B531" s="28" t="s">
        <v>715</v>
      </c>
    </row>
    <row r="532" spans="1:2" x14ac:dyDescent="0.2">
      <c r="A532" s="487"/>
      <c r="B532" s="28" t="s">
        <v>649</v>
      </c>
    </row>
    <row r="533" spans="1:2" x14ac:dyDescent="0.2">
      <c r="A533" s="487"/>
      <c r="B533" s="28" t="s">
        <v>650</v>
      </c>
    </row>
    <row r="534" spans="1:2" x14ac:dyDescent="0.2">
      <c r="A534" s="487"/>
      <c r="B534" s="28" t="s">
        <v>651</v>
      </c>
    </row>
    <row r="535" spans="1:2" x14ac:dyDescent="0.2">
      <c r="A535" s="487"/>
      <c r="B535" s="28" t="s">
        <v>652</v>
      </c>
    </row>
    <row r="536" spans="1:2" x14ac:dyDescent="0.2">
      <c r="A536" s="487"/>
      <c r="B536" s="28" t="s">
        <v>653</v>
      </c>
    </row>
    <row r="537" spans="1:2" x14ac:dyDescent="0.2">
      <c r="A537" s="487"/>
      <c r="B537" s="28" t="s">
        <v>654</v>
      </c>
    </row>
    <row r="538" spans="1:2" x14ac:dyDescent="0.2">
      <c r="A538" s="487"/>
      <c r="B538" s="28" t="s">
        <v>655</v>
      </c>
    </row>
    <row r="539" spans="1:2" x14ac:dyDescent="0.2">
      <c r="A539" s="487"/>
      <c r="B539" s="28" t="s">
        <v>656</v>
      </c>
    </row>
    <row r="540" spans="1:2" x14ac:dyDescent="0.2">
      <c r="A540" s="487"/>
      <c r="B540" s="28" t="s">
        <v>657</v>
      </c>
    </row>
    <row r="541" spans="1:2" x14ac:dyDescent="0.2">
      <c r="A541" s="487"/>
      <c r="B541" s="28" t="s">
        <v>721</v>
      </c>
    </row>
    <row r="542" spans="1:2" x14ac:dyDescent="0.2">
      <c r="A542" s="487"/>
      <c r="B542" s="28" t="s">
        <v>658</v>
      </c>
    </row>
    <row r="543" spans="1:2" x14ac:dyDescent="0.2">
      <c r="A543" s="487"/>
      <c r="B543" s="28" t="s">
        <v>659</v>
      </c>
    </row>
    <row r="544" spans="1:2" x14ac:dyDescent="0.2">
      <c r="A544" s="487"/>
      <c r="B544" s="28" t="s">
        <v>660</v>
      </c>
    </row>
    <row r="545" spans="1:2" x14ac:dyDescent="0.2">
      <c r="A545" s="487"/>
      <c r="B545" s="28" t="s">
        <v>661</v>
      </c>
    </row>
    <row r="546" spans="1:2" x14ac:dyDescent="0.2">
      <c r="A546" s="487"/>
      <c r="B546" s="28" t="s">
        <v>662</v>
      </c>
    </row>
    <row r="547" spans="1:2" x14ac:dyDescent="0.2">
      <c r="A547" s="487"/>
      <c r="B547" s="28" t="s">
        <v>663</v>
      </c>
    </row>
    <row r="548" spans="1:2" x14ac:dyDescent="0.2">
      <c r="A548" s="487"/>
      <c r="B548" s="28" t="s">
        <v>664</v>
      </c>
    </row>
    <row r="549" spans="1:2" x14ac:dyDescent="0.2">
      <c r="A549" s="487"/>
      <c r="B549" s="28" t="s">
        <v>665</v>
      </c>
    </row>
    <row r="550" spans="1:2" x14ac:dyDescent="0.2">
      <c r="A550" s="487"/>
      <c r="B550" s="28" t="s">
        <v>666</v>
      </c>
    </row>
    <row r="551" spans="1:2" x14ac:dyDescent="0.2">
      <c r="A551" s="487"/>
      <c r="B551" s="28" t="s">
        <v>667</v>
      </c>
    </row>
    <row r="552" spans="1:2" x14ac:dyDescent="0.2">
      <c r="A552" s="487"/>
      <c r="B552" s="28" t="s">
        <v>668</v>
      </c>
    </row>
    <row r="553" spans="1:2" x14ac:dyDescent="0.2">
      <c r="A553" s="487"/>
      <c r="B553" s="28" t="s">
        <v>669</v>
      </c>
    </row>
    <row r="554" spans="1:2" x14ac:dyDescent="0.2">
      <c r="A554" s="487"/>
      <c r="B554" s="28" t="s">
        <v>714</v>
      </c>
    </row>
    <row r="555" spans="1:2" x14ac:dyDescent="0.2">
      <c r="A555" s="487"/>
      <c r="B555" s="28" t="s">
        <v>716</v>
      </c>
    </row>
    <row r="556" spans="1:2" x14ac:dyDescent="0.2">
      <c r="A556" s="487"/>
      <c r="B556" s="28" t="s">
        <v>670</v>
      </c>
    </row>
    <row r="557" spans="1:2" x14ac:dyDescent="0.2">
      <c r="A557" s="487"/>
      <c r="B557" s="28" t="s">
        <v>682</v>
      </c>
    </row>
    <row r="558" spans="1:2" x14ac:dyDescent="0.2">
      <c r="A558" s="487"/>
      <c r="B558" s="28" t="s">
        <v>683</v>
      </c>
    </row>
    <row r="559" spans="1:2" x14ac:dyDescent="0.2">
      <c r="A559" s="487"/>
      <c r="B559" s="28" t="s">
        <v>684</v>
      </c>
    </row>
    <row r="560" spans="1:2" x14ac:dyDescent="0.2">
      <c r="A560" s="487"/>
      <c r="B560" s="28" t="s">
        <v>719</v>
      </c>
    </row>
    <row r="561" spans="1:2" x14ac:dyDescent="0.2">
      <c r="A561" s="487"/>
      <c r="B561" s="28" t="s">
        <v>685</v>
      </c>
    </row>
    <row r="562" spans="1:2" x14ac:dyDescent="0.2">
      <c r="A562" s="487"/>
      <c r="B562" s="28" t="s">
        <v>686</v>
      </c>
    </row>
    <row r="563" spans="1:2" x14ac:dyDescent="0.2">
      <c r="A563" s="487"/>
      <c r="B563" s="28" t="s">
        <v>687</v>
      </c>
    </row>
    <row r="564" spans="1:2" x14ac:dyDescent="0.2">
      <c r="A564" s="487"/>
      <c r="B564" s="28" t="s">
        <v>688</v>
      </c>
    </row>
    <row r="565" spans="1:2" x14ac:dyDescent="0.2">
      <c r="A565" s="487"/>
      <c r="B565" s="28" t="s">
        <v>720</v>
      </c>
    </row>
    <row r="566" spans="1:2" x14ac:dyDescent="0.2">
      <c r="A566" s="487"/>
      <c r="B566" s="28" t="s">
        <v>689</v>
      </c>
    </row>
    <row r="567" spans="1:2" x14ac:dyDescent="0.2">
      <c r="A567" s="487"/>
      <c r="B567" s="28" t="s">
        <v>690</v>
      </c>
    </row>
    <row r="568" spans="1:2" x14ac:dyDescent="0.2">
      <c r="A568" s="487"/>
      <c r="B568" s="28" t="s">
        <v>691</v>
      </c>
    </row>
    <row r="569" spans="1:2" x14ac:dyDescent="0.2">
      <c r="A569" s="487"/>
      <c r="B569" s="28" t="s">
        <v>692</v>
      </c>
    </row>
    <row r="570" spans="1:2" x14ac:dyDescent="0.2">
      <c r="A570" s="487"/>
      <c r="B570" s="28" t="s">
        <v>693</v>
      </c>
    </row>
    <row r="571" spans="1:2" x14ac:dyDescent="0.2">
      <c r="A571" s="487"/>
      <c r="B571" s="28" t="s">
        <v>694</v>
      </c>
    </row>
    <row r="572" spans="1:2" x14ac:dyDescent="0.2">
      <c r="A572" s="487"/>
      <c r="B572" s="28" t="s">
        <v>713</v>
      </c>
    </row>
    <row r="573" spans="1:2" x14ac:dyDescent="0.2">
      <c r="A573" s="487"/>
      <c r="B573" s="28" t="s">
        <v>695</v>
      </c>
    </row>
    <row r="574" spans="1:2" x14ac:dyDescent="0.2">
      <c r="A574" s="487"/>
      <c r="B574" s="28" t="s">
        <v>696</v>
      </c>
    </row>
    <row r="575" spans="1:2" x14ac:dyDescent="0.2">
      <c r="A575" s="487"/>
      <c r="B575" s="28" t="s">
        <v>697</v>
      </c>
    </row>
    <row r="576" spans="1:2" x14ac:dyDescent="0.2">
      <c r="A576" s="487"/>
      <c r="B576" s="28" t="s">
        <v>698</v>
      </c>
    </row>
    <row r="577" spans="1:2" x14ac:dyDescent="0.2">
      <c r="A577" s="487"/>
      <c r="B577" s="28" t="s">
        <v>699</v>
      </c>
    </row>
    <row r="578" spans="1:2" x14ac:dyDescent="0.2">
      <c r="A578" s="487"/>
      <c r="B578" s="28" t="s">
        <v>700</v>
      </c>
    </row>
    <row r="579" spans="1:2" x14ac:dyDescent="0.2">
      <c r="A579" s="487"/>
      <c r="B579" s="28" t="s">
        <v>701</v>
      </c>
    </row>
    <row r="580" spans="1:2" x14ac:dyDescent="0.2">
      <c r="A580" s="487"/>
      <c r="B580" s="28" t="s">
        <v>702</v>
      </c>
    </row>
    <row r="581" spans="1:2" x14ac:dyDescent="0.2">
      <c r="A581" s="487"/>
      <c r="B581" s="28" t="s">
        <v>717</v>
      </c>
    </row>
    <row r="582" spans="1:2" x14ac:dyDescent="0.2">
      <c r="A582" s="487"/>
      <c r="B582" s="28" t="s">
        <v>703</v>
      </c>
    </row>
    <row r="583" spans="1:2" x14ac:dyDescent="0.2">
      <c r="A583" s="487"/>
      <c r="B583" s="28" t="s">
        <v>704</v>
      </c>
    </row>
    <row r="584" spans="1:2" x14ac:dyDescent="0.2">
      <c r="A584" s="487"/>
      <c r="B584" s="28" t="s">
        <v>705</v>
      </c>
    </row>
    <row r="585" spans="1:2" x14ac:dyDescent="0.2">
      <c r="A585" s="487"/>
      <c r="B585" s="28" t="s">
        <v>706</v>
      </c>
    </row>
    <row r="586" spans="1:2" x14ac:dyDescent="0.2">
      <c r="A586" s="487"/>
      <c r="B586" s="28" t="s">
        <v>707</v>
      </c>
    </row>
    <row r="587" spans="1:2" x14ac:dyDescent="0.2">
      <c r="A587" s="487"/>
      <c r="B587" s="28" t="s">
        <v>708</v>
      </c>
    </row>
    <row r="588" spans="1:2" x14ac:dyDescent="0.2">
      <c r="A588" s="487"/>
      <c r="B588" s="28" t="s">
        <v>709</v>
      </c>
    </row>
    <row r="589" spans="1:2" x14ac:dyDescent="0.2">
      <c r="A589" s="487"/>
      <c r="B589" s="28" t="s">
        <v>710</v>
      </c>
    </row>
    <row r="590" spans="1:2" x14ac:dyDescent="0.2">
      <c r="A590" s="487"/>
      <c r="B590" s="28" t="s">
        <v>711</v>
      </c>
    </row>
    <row r="591" spans="1:2" ht="13.5" thickBot="1" x14ac:dyDescent="0.25">
      <c r="B591" s="29" t="s">
        <v>712</v>
      </c>
    </row>
  </sheetData>
  <sheetProtection formatCells="0" formatColumns="0" formatRows="0" insertColumns="0" insertRows="0" deleteColumns="0" deleteRows="0" sort="0" autoFilter="0"/>
  <sortState xmlns:xlrd2="http://schemas.microsoft.com/office/spreadsheetml/2017/richdata2" ref="A3:H205">
    <sortCondition ref="A3:A205"/>
  </sortState>
  <mergeCells count="1">
    <mergeCell ref="A2:C2"/>
  </mergeCells>
  <phoneticPr fontId="3" type="noConversion"/>
  <pageMargins left="0.25" right="0.25" top="0.25" bottom="0.25" header="0.4921259845" footer="0.4921259845"/>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0"/>
  <dimension ref="A1:C1"/>
  <sheetViews>
    <sheetView zoomScaleNormal="100" workbookViewId="0">
      <selection sqref="A1:C1"/>
    </sheetView>
  </sheetViews>
  <sheetFormatPr defaultColWidth="8.5703125" defaultRowHeight="12.75" x14ac:dyDescent="0.2"/>
  <cols>
    <col min="1" max="1" width="17.5703125" style="506" bestFit="1" customWidth="1"/>
    <col min="2" max="2" width="8.5703125" style="506"/>
    <col min="3" max="3" width="20.5703125" style="506" customWidth="1"/>
    <col min="4" max="16384" width="8.5703125" style="506"/>
  </cols>
  <sheetData>
    <row r="1" spans="1:3" ht="40.5" customHeight="1" thickBot="1" x14ac:dyDescent="0.25">
      <c r="A1" s="1226" t="s">
        <v>873</v>
      </c>
      <c r="B1" s="1227"/>
      <c r="C1" s="1228"/>
    </row>
  </sheetData>
  <sheetProtection formatCells="0" formatColumns="0" formatRows="0" insertColumns="0" insertRows="0" deleteColumns="0" deleteRows="0" sort="0" autoFilter="0"/>
  <mergeCells count="1">
    <mergeCell ref="A1:C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63"/>
  <sheetViews>
    <sheetView showGridLines="0" zoomScaleNormal="100" zoomScaleSheetLayoutView="75" workbookViewId="0">
      <selection activeCell="I9" sqref="I9"/>
    </sheetView>
  </sheetViews>
  <sheetFormatPr defaultColWidth="9.42578125" defaultRowHeight="12.75" x14ac:dyDescent="0.2"/>
  <cols>
    <col min="1" max="1" width="64.5703125" style="506" customWidth="1"/>
    <col min="2" max="2" width="12.5703125" style="506" customWidth="1"/>
    <col min="3" max="3" width="71.5703125" style="506" customWidth="1"/>
    <col min="4" max="4" width="5.42578125" style="506" customWidth="1"/>
    <col min="5" max="5" width="11" style="506" hidden="1" customWidth="1"/>
    <col min="6" max="6" width="4.42578125" style="506" customWidth="1"/>
    <col min="7" max="8" width="9.42578125" style="506"/>
    <col min="9" max="9" width="5.42578125" style="506" customWidth="1"/>
    <col min="10" max="16384" width="9.42578125" style="506"/>
  </cols>
  <sheetData>
    <row r="1" spans="1:9" ht="18" customHeight="1" thickBot="1" x14ac:dyDescent="0.25">
      <c r="A1" s="57" t="s">
        <v>468</v>
      </c>
      <c r="B1" s="757" t="s">
        <v>1170</v>
      </c>
      <c r="C1" s="746"/>
      <c r="D1" s="747"/>
      <c r="F1" s="24"/>
      <c r="G1" s="58"/>
      <c r="H1" s="58"/>
      <c r="I1" s="58"/>
    </row>
    <row r="2" spans="1:9" ht="18" customHeight="1" thickBot="1" x14ac:dyDescent="0.25">
      <c r="A2" s="57" t="s">
        <v>469</v>
      </c>
      <c r="B2" s="758">
        <v>10</v>
      </c>
      <c r="C2" s="759"/>
      <c r="D2" s="760"/>
      <c r="G2" s="58"/>
      <c r="H2" s="58"/>
      <c r="I2" s="58"/>
    </row>
    <row r="3" spans="1:9" ht="18" customHeight="1" thickBot="1" x14ac:dyDescent="0.25">
      <c r="A3" s="57" t="s">
        <v>470</v>
      </c>
      <c r="B3" s="761">
        <v>45546</v>
      </c>
      <c r="C3" s="762"/>
      <c r="D3" s="763"/>
      <c r="G3" s="58"/>
      <c r="H3" s="58"/>
      <c r="I3" s="58"/>
    </row>
    <row r="4" spans="1:9" ht="13.5" thickBot="1" x14ac:dyDescent="0.25">
      <c r="A4" s="59" t="s">
        <v>996</v>
      </c>
      <c r="B4" s="60">
        <f>MQC!E8</f>
        <v>3000</v>
      </c>
      <c r="C4" s="764" t="s">
        <v>543</v>
      </c>
      <c r="D4" s="765"/>
      <c r="G4" s="58"/>
      <c r="H4" s="58"/>
      <c r="I4" s="58"/>
    </row>
    <row r="5" spans="1:9" ht="15.75" customHeight="1" thickBot="1" x14ac:dyDescent="0.25">
      <c r="A5" s="59" t="s">
        <v>997</v>
      </c>
      <c r="B5" s="766">
        <v>45428</v>
      </c>
      <c r="C5" s="767"/>
      <c r="D5" s="768"/>
      <c r="G5" s="58"/>
      <c r="H5" s="58"/>
      <c r="I5" s="58"/>
    </row>
    <row r="6" spans="1:9" ht="18" customHeight="1" thickBot="1" x14ac:dyDescent="0.25">
      <c r="A6" s="61" t="s">
        <v>998</v>
      </c>
      <c r="B6" s="769">
        <v>45777</v>
      </c>
      <c r="C6" s="770"/>
      <c r="D6" s="771"/>
      <c r="G6" s="58"/>
      <c r="H6" s="58"/>
      <c r="I6" s="58"/>
    </row>
    <row r="7" spans="1:9" ht="20.100000000000001" customHeight="1" thickBot="1" x14ac:dyDescent="0.25">
      <c r="A7" s="59" t="s">
        <v>999</v>
      </c>
      <c r="B7" s="772" t="s">
        <v>1171</v>
      </c>
      <c r="C7" s="743"/>
      <c r="D7" s="744"/>
    </row>
    <row r="8" spans="1:9" ht="20.100000000000001" customHeight="1" thickBot="1" x14ac:dyDescent="0.25">
      <c r="A8" s="62" t="s">
        <v>153</v>
      </c>
      <c r="B8" s="757" t="s">
        <v>1172</v>
      </c>
      <c r="C8" s="746"/>
      <c r="D8" s="747"/>
    </row>
    <row r="9" spans="1:9" ht="18" customHeight="1" thickBot="1" x14ac:dyDescent="0.25">
      <c r="A9" s="63" t="s">
        <v>1155</v>
      </c>
      <c r="B9" s="742" t="s">
        <v>1173</v>
      </c>
      <c r="C9" s="743"/>
      <c r="D9" s="744"/>
    </row>
    <row r="10" spans="1:9" ht="18" customHeight="1" thickBot="1" x14ac:dyDescent="0.25">
      <c r="A10" s="64" t="s">
        <v>491</v>
      </c>
      <c r="B10" s="742" t="s">
        <v>1174</v>
      </c>
      <c r="C10" s="743"/>
      <c r="D10" s="744"/>
    </row>
    <row r="11" spans="1:9" ht="18" customHeight="1" thickBot="1" x14ac:dyDescent="0.25">
      <c r="A11" s="65" t="s">
        <v>471</v>
      </c>
      <c r="B11" s="742" t="s">
        <v>1175</v>
      </c>
      <c r="C11" s="743"/>
      <c r="D11" s="744"/>
      <c r="E11" s="66"/>
    </row>
    <row r="12" spans="1:9" ht="18" customHeight="1" x14ac:dyDescent="0.2">
      <c r="A12" s="65"/>
      <c r="B12" s="736" t="s">
        <v>1176</v>
      </c>
      <c r="C12" s="737"/>
      <c r="D12" s="738"/>
      <c r="E12" s="66"/>
    </row>
    <row r="13" spans="1:9" ht="18" customHeight="1" thickBot="1" x14ac:dyDescent="0.25">
      <c r="A13" s="67"/>
      <c r="B13" s="739"/>
      <c r="C13" s="740"/>
      <c r="D13" s="741"/>
      <c r="E13" s="66"/>
    </row>
    <row r="14" spans="1:9" ht="18" customHeight="1" thickBot="1" x14ac:dyDescent="0.25">
      <c r="A14" s="68" t="s">
        <v>472</v>
      </c>
      <c r="B14" s="742" t="s">
        <v>1177</v>
      </c>
      <c r="C14" s="743"/>
      <c r="D14" s="744"/>
    </row>
    <row r="15" spans="1:9" ht="18" customHeight="1" thickBot="1" x14ac:dyDescent="0.25">
      <c r="A15" s="69" t="s">
        <v>473</v>
      </c>
      <c r="B15" s="742"/>
      <c r="C15" s="743"/>
      <c r="D15" s="744"/>
    </row>
    <row r="16" spans="1:9" ht="18" customHeight="1" thickBot="1" x14ac:dyDescent="0.25">
      <c r="A16" s="57" t="s">
        <v>474</v>
      </c>
      <c r="B16" s="748" t="s">
        <v>1178</v>
      </c>
      <c r="C16" s="743"/>
      <c r="D16" s="744"/>
    </row>
    <row r="17" spans="1:6" ht="18" hidden="1" customHeight="1" thickBot="1" x14ac:dyDescent="0.25">
      <c r="A17" s="70" t="s">
        <v>574</v>
      </c>
      <c r="B17" s="752"/>
      <c r="C17" s="753"/>
      <c r="D17" s="754"/>
    </row>
    <row r="18" spans="1:6" ht="14.1" customHeight="1" thickBot="1" x14ac:dyDescent="0.25">
      <c r="A18" s="71" t="s">
        <v>1734</v>
      </c>
      <c r="B18" s="749" t="s">
        <v>487</v>
      </c>
      <c r="C18" s="750"/>
      <c r="D18" s="751"/>
    </row>
    <row r="19" spans="1:6" ht="18" customHeight="1" thickBot="1" x14ac:dyDescent="0.25">
      <c r="A19" s="72" t="s">
        <v>498</v>
      </c>
      <c r="B19" s="742"/>
      <c r="C19" s="743"/>
      <c r="D19" s="744"/>
    </row>
    <row r="20" spans="1:6" ht="18" customHeight="1" thickBot="1" x14ac:dyDescent="0.25">
      <c r="A20" s="72" t="s">
        <v>511</v>
      </c>
      <c r="B20" s="742" t="s">
        <v>399</v>
      </c>
      <c r="C20" s="743"/>
      <c r="D20" s="744"/>
    </row>
    <row r="21" spans="1:6" ht="18" customHeight="1" thickBot="1" x14ac:dyDescent="0.25">
      <c r="A21" s="73" t="s">
        <v>486</v>
      </c>
      <c r="B21" s="742"/>
      <c r="C21" s="743"/>
      <c r="D21" s="744"/>
    </row>
    <row r="22" spans="1:6" ht="14.25" customHeight="1" thickBot="1" x14ac:dyDescent="0.25">
      <c r="A22" s="74" t="s">
        <v>497</v>
      </c>
      <c r="B22" s="745"/>
      <c r="C22" s="746"/>
      <c r="D22" s="747"/>
    </row>
    <row r="23" spans="1:6" ht="19.350000000000001" customHeight="1" thickBot="1" x14ac:dyDescent="0.25">
      <c r="A23" s="15" t="s">
        <v>544</v>
      </c>
      <c r="B23" s="769"/>
      <c r="C23" s="770"/>
      <c r="D23" s="771"/>
      <c r="E23" s="16"/>
    </row>
    <row r="24" spans="1:6" ht="14.1" customHeight="1" thickBot="1" x14ac:dyDescent="0.25">
      <c r="A24" s="75" t="s">
        <v>545</v>
      </c>
      <c r="B24" s="773"/>
      <c r="C24" s="743"/>
      <c r="D24" s="744"/>
      <c r="E24" s="16"/>
      <c r="F24" s="16"/>
    </row>
    <row r="25" spans="1:6" ht="50.25" customHeight="1" thickBot="1" x14ac:dyDescent="0.25">
      <c r="A25" s="76" t="s">
        <v>1735</v>
      </c>
      <c r="B25" s="745"/>
      <c r="C25" s="746"/>
      <c r="D25" s="747"/>
    </row>
    <row r="26" spans="1:6" ht="50.1" customHeight="1" thickBot="1" x14ac:dyDescent="0.25">
      <c r="A26" s="86" t="s">
        <v>489</v>
      </c>
      <c r="B26" s="774"/>
      <c r="C26" s="775"/>
      <c r="D26" s="776"/>
    </row>
    <row r="27" spans="1:6" ht="17.25" customHeight="1" thickBot="1" x14ac:dyDescent="0.25">
      <c r="A27" s="77" t="s">
        <v>1736</v>
      </c>
      <c r="B27" s="742" t="s">
        <v>1764</v>
      </c>
      <c r="C27" s="743"/>
      <c r="D27" s="744"/>
    </row>
    <row r="28" spans="1:6" ht="5.25" customHeight="1" thickBot="1" x14ac:dyDescent="0.25">
      <c r="A28" s="505"/>
      <c r="B28" s="788"/>
      <c r="C28" s="789"/>
      <c r="D28" s="789"/>
    </row>
    <row r="29" spans="1:6" x14ac:dyDescent="0.2">
      <c r="A29" s="503" t="s">
        <v>159</v>
      </c>
      <c r="B29" s="777"/>
      <c r="C29" s="778"/>
      <c r="D29" s="779"/>
    </row>
    <row r="30" spans="1:6" ht="13.5" thickBot="1" x14ac:dyDescent="0.25">
      <c r="A30" s="78" t="s">
        <v>160</v>
      </c>
      <c r="B30" s="786" t="s">
        <v>161</v>
      </c>
      <c r="C30" s="731"/>
      <c r="D30" s="787"/>
    </row>
    <row r="31" spans="1:6" ht="13.5" thickBot="1" x14ac:dyDescent="0.25">
      <c r="A31" s="74" t="s">
        <v>546</v>
      </c>
      <c r="B31" s="780" t="s">
        <v>1179</v>
      </c>
      <c r="C31" s="781"/>
      <c r="D31" s="782"/>
    </row>
    <row r="32" spans="1:6" ht="13.5" thickBot="1" x14ac:dyDescent="0.25">
      <c r="A32" s="79"/>
      <c r="B32" s="780" t="s">
        <v>1180</v>
      </c>
      <c r="C32" s="781"/>
      <c r="D32" s="782"/>
    </row>
    <row r="33" spans="1:5" ht="13.5" thickBot="1" x14ac:dyDescent="0.25">
      <c r="A33" s="783" t="s">
        <v>477</v>
      </c>
      <c r="B33" s="784"/>
      <c r="C33" s="784"/>
      <c r="D33" s="785"/>
    </row>
    <row r="34" spans="1:5" s="24" customFormat="1" x14ac:dyDescent="0.2">
      <c r="A34" s="504" t="s">
        <v>116</v>
      </c>
      <c r="B34" s="80" t="s">
        <v>347</v>
      </c>
      <c r="C34" s="790" t="s">
        <v>492</v>
      </c>
      <c r="D34" s="791"/>
      <c r="E34" s="24" t="str">
        <f>A34</f>
        <v>CMDU#044</v>
      </c>
    </row>
    <row r="35" spans="1:5" s="24" customFormat="1" ht="13.5" customHeight="1" x14ac:dyDescent="0.2">
      <c r="A35" s="81" t="s">
        <v>116</v>
      </c>
      <c r="B35" s="81" t="s">
        <v>493</v>
      </c>
      <c r="C35" s="755" t="s">
        <v>527</v>
      </c>
      <c r="D35" s="756"/>
      <c r="E35" s="24" t="str">
        <f t="shared" ref="E35:E56" si="0">A35</f>
        <v>CMDU#044</v>
      </c>
    </row>
    <row r="36" spans="1:5" s="24" customFormat="1" x14ac:dyDescent="0.2">
      <c r="A36" s="500" t="s">
        <v>176</v>
      </c>
      <c r="B36" s="81" t="s">
        <v>482</v>
      </c>
      <c r="C36" s="755" t="s">
        <v>483</v>
      </c>
      <c r="D36" s="756"/>
      <c r="E36" s="24" t="str">
        <f t="shared" si="0"/>
        <v>CMDU#043 B1</v>
      </c>
    </row>
    <row r="37" spans="1:5" s="24" customFormat="1" x14ac:dyDescent="0.2">
      <c r="A37" s="500" t="s">
        <v>177</v>
      </c>
      <c r="B37" s="81" t="s">
        <v>484</v>
      </c>
      <c r="C37" s="755" t="s">
        <v>519</v>
      </c>
      <c r="D37" s="756"/>
      <c r="E37" s="24" t="str">
        <f t="shared" si="0"/>
        <v>CMDU#043 B2</v>
      </c>
    </row>
    <row r="38" spans="1:5" s="24" customFormat="1" x14ac:dyDescent="0.2">
      <c r="A38" s="500" t="s">
        <v>117</v>
      </c>
      <c r="B38" s="81" t="s">
        <v>496</v>
      </c>
      <c r="C38" s="755" t="s">
        <v>531</v>
      </c>
      <c r="D38" s="756"/>
      <c r="E38" s="24" t="str">
        <f t="shared" si="0"/>
        <v>CMDU#028</v>
      </c>
    </row>
    <row r="39" spans="1:5" s="24" customFormat="1" x14ac:dyDescent="0.2">
      <c r="A39" s="500" t="s">
        <v>117</v>
      </c>
      <c r="B39" s="81" t="s">
        <v>495</v>
      </c>
      <c r="C39" s="755" t="s">
        <v>532</v>
      </c>
      <c r="D39" s="756"/>
      <c r="E39" s="24" t="str">
        <f t="shared" si="0"/>
        <v>CMDU#028</v>
      </c>
    </row>
    <row r="40" spans="1:5" s="24" customFormat="1" x14ac:dyDescent="0.2">
      <c r="A40" s="500" t="s">
        <v>117</v>
      </c>
      <c r="B40" s="81" t="s">
        <v>533</v>
      </c>
      <c r="C40" s="755" t="s">
        <v>534</v>
      </c>
      <c r="D40" s="756"/>
      <c r="E40" s="24" t="str">
        <f t="shared" si="0"/>
        <v>CMDU#028</v>
      </c>
    </row>
    <row r="41" spans="1:5" s="24" customFormat="1" x14ac:dyDescent="0.2">
      <c r="A41" s="500" t="s">
        <v>117</v>
      </c>
      <c r="B41" s="81" t="s">
        <v>348</v>
      </c>
      <c r="C41" s="792" t="s">
        <v>349</v>
      </c>
      <c r="D41" s="793"/>
      <c r="E41" s="24" t="str">
        <f>A41</f>
        <v>CMDU#028</v>
      </c>
    </row>
    <row r="42" spans="1:5" s="24" customFormat="1" x14ac:dyDescent="0.2">
      <c r="A42" s="500" t="s">
        <v>178</v>
      </c>
      <c r="B42" s="81" t="s">
        <v>513</v>
      </c>
      <c r="C42" s="755" t="s">
        <v>520</v>
      </c>
      <c r="D42" s="756"/>
      <c r="E42" s="24" t="str">
        <f t="shared" si="0"/>
        <v>CMDU#029 D1</v>
      </c>
    </row>
    <row r="43" spans="1:5" s="24" customFormat="1" x14ac:dyDescent="0.2">
      <c r="A43" s="500" t="s">
        <v>179</v>
      </c>
      <c r="B43" s="81" t="s">
        <v>514</v>
      </c>
      <c r="C43" s="755" t="s">
        <v>521</v>
      </c>
      <c r="D43" s="756"/>
      <c r="E43" s="24" t="str">
        <f t="shared" si="0"/>
        <v>CMDU#029 D2</v>
      </c>
    </row>
    <row r="44" spans="1:5" s="24" customFormat="1" x14ac:dyDescent="0.2">
      <c r="A44" s="500" t="s">
        <v>812</v>
      </c>
      <c r="B44" s="81" t="s">
        <v>814</v>
      </c>
      <c r="C44" s="500" t="s">
        <v>813</v>
      </c>
      <c r="D44" s="501"/>
    </row>
    <row r="45" spans="1:5" s="24" customFormat="1" x14ac:dyDescent="0.2">
      <c r="A45" s="500" t="s">
        <v>117</v>
      </c>
      <c r="B45" s="81" t="s">
        <v>538</v>
      </c>
      <c r="C45" s="755" t="s">
        <v>542</v>
      </c>
      <c r="D45" s="756"/>
      <c r="E45" s="24" t="str">
        <f t="shared" si="0"/>
        <v>CMDU#028</v>
      </c>
    </row>
    <row r="46" spans="1:5" s="24" customFormat="1" x14ac:dyDescent="0.2">
      <c r="A46" s="500" t="s">
        <v>117</v>
      </c>
      <c r="B46" s="81" t="s">
        <v>319</v>
      </c>
      <c r="C46" s="500" t="s">
        <v>320</v>
      </c>
      <c r="D46" s="501"/>
      <c r="E46" s="24" t="str">
        <f t="shared" si="0"/>
        <v>CMDU#028</v>
      </c>
    </row>
    <row r="47" spans="1:5" s="24" customFormat="1" x14ac:dyDescent="0.2">
      <c r="A47" s="500" t="s">
        <v>180</v>
      </c>
      <c r="B47" s="81" t="s">
        <v>517</v>
      </c>
      <c r="C47" s="755" t="s">
        <v>515</v>
      </c>
      <c r="D47" s="756"/>
      <c r="E47" s="24" t="str">
        <f t="shared" si="0"/>
        <v>CMDU#029 F1</v>
      </c>
    </row>
    <row r="48" spans="1:5" s="24" customFormat="1" x14ac:dyDescent="0.2">
      <c r="A48" s="500" t="s">
        <v>181</v>
      </c>
      <c r="B48" s="81" t="s">
        <v>518</v>
      </c>
      <c r="C48" s="755" t="s">
        <v>516</v>
      </c>
      <c r="D48" s="756"/>
      <c r="E48" s="24" t="str">
        <f t="shared" si="0"/>
        <v>CMDU#029 F2</v>
      </c>
    </row>
    <row r="49" spans="1:5" s="24" customFormat="1" x14ac:dyDescent="0.2">
      <c r="A49" s="500" t="s">
        <v>437</v>
      </c>
      <c r="B49" s="81" t="s">
        <v>187</v>
      </c>
      <c r="C49" s="755" t="s">
        <v>186</v>
      </c>
      <c r="D49" s="756"/>
      <c r="E49" s="24" t="str">
        <f>A49</f>
        <v>CMDU#029 F3</v>
      </c>
    </row>
    <row r="50" spans="1:5" s="24" customFormat="1" x14ac:dyDescent="0.2">
      <c r="A50" s="500" t="s">
        <v>537</v>
      </c>
      <c r="B50" s="81" t="s">
        <v>494</v>
      </c>
      <c r="C50" s="755" t="s">
        <v>539</v>
      </c>
      <c r="D50" s="756"/>
      <c r="E50" s="24" t="str">
        <f t="shared" si="0"/>
        <v>CMDU#091</v>
      </c>
    </row>
    <row r="51" spans="1:5" s="24" customFormat="1" x14ac:dyDescent="0.2">
      <c r="A51" s="500" t="s">
        <v>182</v>
      </c>
      <c r="B51" s="81" t="s">
        <v>523</v>
      </c>
      <c r="C51" s="755" t="s">
        <v>528</v>
      </c>
      <c r="D51" s="756"/>
      <c r="E51" s="24" t="str">
        <f t="shared" si="0"/>
        <v>CMDU#090 H1</v>
      </c>
    </row>
    <row r="52" spans="1:5" s="24" customFormat="1" x14ac:dyDescent="0.2">
      <c r="A52" s="500" t="s">
        <v>183</v>
      </c>
      <c r="B52" s="81" t="s">
        <v>524</v>
      </c>
      <c r="C52" s="755" t="s">
        <v>529</v>
      </c>
      <c r="D52" s="756"/>
      <c r="E52" s="24" t="str">
        <f t="shared" si="0"/>
        <v>CMDU#090 H2</v>
      </c>
    </row>
    <row r="53" spans="1:5" s="24" customFormat="1" x14ac:dyDescent="0.2">
      <c r="A53" s="500" t="s">
        <v>116</v>
      </c>
      <c r="B53" s="81" t="s">
        <v>479</v>
      </c>
      <c r="C53" s="755" t="s">
        <v>530</v>
      </c>
      <c r="D53" s="756"/>
      <c r="E53" s="24" t="str">
        <f t="shared" si="0"/>
        <v>CMDU#044</v>
      </c>
    </row>
    <row r="54" spans="1:5" s="24" customFormat="1" x14ac:dyDescent="0.2">
      <c r="A54" s="500" t="s">
        <v>118</v>
      </c>
      <c r="B54" s="81" t="s">
        <v>480</v>
      </c>
      <c r="C54" s="755" t="s">
        <v>535</v>
      </c>
      <c r="D54" s="756"/>
      <c r="E54" s="24" t="str">
        <f t="shared" si="0"/>
        <v>CMDU#101</v>
      </c>
    </row>
    <row r="55" spans="1:5" s="83" customFormat="1" ht="25.5" customHeight="1" x14ac:dyDescent="0.2">
      <c r="A55" s="502" t="s">
        <v>184</v>
      </c>
      <c r="B55" s="82" t="s">
        <v>512</v>
      </c>
      <c r="C55" s="798" t="s">
        <v>522</v>
      </c>
      <c r="D55" s="799"/>
      <c r="E55" s="24" t="str">
        <f t="shared" si="0"/>
        <v>CMDU#043 J1</v>
      </c>
    </row>
    <row r="56" spans="1:5" s="24" customFormat="1" x14ac:dyDescent="0.2">
      <c r="A56" s="500" t="s">
        <v>185</v>
      </c>
      <c r="B56" s="81" t="s">
        <v>536</v>
      </c>
      <c r="C56" s="796" t="s">
        <v>152</v>
      </c>
      <c r="D56" s="797"/>
      <c r="E56" s="24" t="str">
        <f t="shared" si="0"/>
        <v>CMDU#043 N1</v>
      </c>
    </row>
    <row r="57" spans="1:5" s="24" customFormat="1" x14ac:dyDescent="0.2">
      <c r="A57" s="500" t="s">
        <v>768</v>
      </c>
      <c r="B57" s="81" t="s">
        <v>766</v>
      </c>
      <c r="C57" s="796" t="s">
        <v>767</v>
      </c>
      <c r="D57" s="797"/>
    </row>
    <row r="58" spans="1:5" s="24" customFormat="1" x14ac:dyDescent="0.2">
      <c r="A58" s="500" t="s">
        <v>771</v>
      </c>
      <c r="B58" s="81" t="s">
        <v>769</v>
      </c>
      <c r="C58" s="796" t="s">
        <v>770</v>
      </c>
      <c r="D58" s="797"/>
    </row>
    <row r="59" spans="1:5" s="24" customFormat="1" x14ac:dyDescent="0.2">
      <c r="A59" s="500" t="s">
        <v>773</v>
      </c>
      <c r="B59" s="81" t="s">
        <v>772</v>
      </c>
      <c r="C59" s="796" t="s">
        <v>774</v>
      </c>
      <c r="D59" s="797"/>
    </row>
    <row r="60" spans="1:5" x14ac:dyDescent="0.2">
      <c r="A60" s="500" t="s">
        <v>776</v>
      </c>
      <c r="B60" s="81" t="s">
        <v>775</v>
      </c>
      <c r="C60" s="796" t="s">
        <v>777</v>
      </c>
      <c r="D60" s="797"/>
    </row>
    <row r="61" spans="1:5" x14ac:dyDescent="0.2">
      <c r="A61" s="500"/>
      <c r="B61" s="81" t="s">
        <v>321</v>
      </c>
      <c r="C61" s="796" t="s">
        <v>322</v>
      </c>
      <c r="D61" s="797"/>
    </row>
    <row r="62" spans="1:5" ht="13.5" thickBot="1" x14ac:dyDescent="0.25">
      <c r="A62" s="84"/>
      <c r="B62" s="85" t="s">
        <v>485</v>
      </c>
      <c r="C62" s="794" t="s">
        <v>485</v>
      </c>
      <c r="D62" s="795"/>
    </row>
    <row r="63" spans="1:5" x14ac:dyDescent="0.2">
      <c r="A63" s="24"/>
      <c r="B63" s="24"/>
      <c r="C63" s="24"/>
      <c r="D63" s="24"/>
    </row>
  </sheetData>
  <sheetProtection algorithmName="SHA-512" hashValue="n6DfsLQTO/nMMW1CuK25rfq4t1DgUVespf/A9sphyMVG6uINKoWQp8sYpKuidVEWoVJThgo+FfXdpO1i2qNdHA==" saltValue="ZGEwZyy9ewRpu4h9/8OkgA==" spinCount="100000" sheet="1" objects="1" scenarios="1" formatCells="0" formatColumns="0" formatRows="0" insertColumns="0" insertRows="0" deleteColumns="0" deleteRows="0" sort="0" autoFilter="0"/>
  <mergeCells count="59">
    <mergeCell ref="C62:D62"/>
    <mergeCell ref="C56:D56"/>
    <mergeCell ref="C61:D61"/>
    <mergeCell ref="C53:D53"/>
    <mergeCell ref="C54:D54"/>
    <mergeCell ref="C57:D57"/>
    <mergeCell ref="C58:D58"/>
    <mergeCell ref="C55:D55"/>
    <mergeCell ref="C59:D59"/>
    <mergeCell ref="C60:D60"/>
    <mergeCell ref="C39:D39"/>
    <mergeCell ref="C51:D51"/>
    <mergeCell ref="C49:D49"/>
    <mergeCell ref="C50:D50"/>
    <mergeCell ref="C41:D41"/>
    <mergeCell ref="C48:D48"/>
    <mergeCell ref="C47:D47"/>
    <mergeCell ref="C42:D42"/>
    <mergeCell ref="C52:D52"/>
    <mergeCell ref="C43:D43"/>
    <mergeCell ref="C45:D45"/>
    <mergeCell ref="B24:D24"/>
    <mergeCell ref="B25:D25"/>
    <mergeCell ref="B27:D27"/>
    <mergeCell ref="B26:D26"/>
    <mergeCell ref="C40:D40"/>
    <mergeCell ref="B29:D29"/>
    <mergeCell ref="B32:D32"/>
    <mergeCell ref="A33:D33"/>
    <mergeCell ref="C38:D38"/>
    <mergeCell ref="B30:D30"/>
    <mergeCell ref="B28:D28"/>
    <mergeCell ref="C34:D34"/>
    <mergeCell ref="B31:D31"/>
    <mergeCell ref="C35:D35"/>
    <mergeCell ref="C37:D37"/>
    <mergeCell ref="C36:D36"/>
    <mergeCell ref="B1:D1"/>
    <mergeCell ref="B2:D2"/>
    <mergeCell ref="B3:D3"/>
    <mergeCell ref="C4:D4"/>
    <mergeCell ref="B8:D8"/>
    <mergeCell ref="B5:D5"/>
    <mergeCell ref="B6:D6"/>
    <mergeCell ref="B23:D23"/>
    <mergeCell ref="B9:D9"/>
    <mergeCell ref="B20:D20"/>
    <mergeCell ref="B19:D19"/>
    <mergeCell ref="B7:D7"/>
    <mergeCell ref="B10:D10"/>
    <mergeCell ref="B12:D13"/>
    <mergeCell ref="B11:D11"/>
    <mergeCell ref="B22:D22"/>
    <mergeCell ref="B14:D14"/>
    <mergeCell ref="B15:D15"/>
    <mergeCell ref="B16:D16"/>
    <mergeCell ref="B18:D18"/>
    <mergeCell ref="B17:D17"/>
    <mergeCell ref="B21:D21"/>
  </mergeCells>
  <phoneticPr fontId="0" type="noConversion"/>
  <dataValidations count="4">
    <dataValidation type="whole" allowBlank="1" showInputMessage="1" showErrorMessage="1" sqref="B2:D2" xr:uid="{00000000-0002-0000-0100-000000000000}">
      <formula1>0</formula1>
      <formula2>9999999</formula2>
    </dataValidation>
    <dataValidation type="date" allowBlank="1" showInputMessage="1" showErrorMessage="1" sqref="B3:D3" xr:uid="{00000000-0002-0000-0100-000001000000}">
      <formula1>10100</formula1>
      <formula2>401768</formula2>
    </dataValidation>
    <dataValidation type="date" allowBlank="1" showInputMessage="1" showErrorMessage="1" sqref="B5:D6" xr:uid="{00000000-0002-0000-0100-000002000000}">
      <formula1>36526</formula1>
      <formula2>401768</formula2>
    </dataValidation>
    <dataValidation type="date" allowBlank="1" showInputMessage="1" showErrorMessage="1" sqref="B23:D23" xr:uid="{00000000-0002-0000-0100-000003000000}">
      <formula1>32874</formula1>
      <formula2>401768</formula2>
    </dataValidation>
  </dataValidations>
  <printOptions horizontalCentered="1" verticalCentered="1"/>
  <pageMargins left="0.25" right="0.25" top="0.25" bottom="0.25" header="0.23622047244094491" footer="0.23622047244094491"/>
  <pageSetup scale="67"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E9"/>
  <sheetViews>
    <sheetView zoomScaleNormal="100" workbookViewId="0"/>
  </sheetViews>
  <sheetFormatPr defaultColWidth="11.42578125" defaultRowHeight="12.75" x14ac:dyDescent="0.2"/>
  <cols>
    <col min="1" max="1" width="11.42578125" style="87"/>
    <col min="2" max="2" width="7.5703125" style="87" bestFit="1" customWidth="1"/>
    <col min="3" max="3" width="12.5703125" style="87" bestFit="1" customWidth="1"/>
    <col min="4" max="4" width="6.42578125" style="87" customWidth="1"/>
    <col min="5" max="5" width="10.42578125" style="87" bestFit="1" customWidth="1"/>
    <col min="6" max="16384" width="11.42578125" style="87"/>
  </cols>
  <sheetData>
    <row r="1" spans="1:5" ht="13.5" thickBot="1" x14ac:dyDescent="0.25">
      <c r="A1" s="2"/>
    </row>
    <row r="2" spans="1:5" ht="13.5" thickBot="1" x14ac:dyDescent="0.25">
      <c r="B2" s="88" t="s">
        <v>548</v>
      </c>
      <c r="C2" s="89" t="s">
        <v>478</v>
      </c>
      <c r="D2" s="90"/>
      <c r="E2" s="91" t="s">
        <v>549</v>
      </c>
    </row>
    <row r="3" spans="1:5" x14ac:dyDescent="0.2">
      <c r="C3" s="92" t="s">
        <v>4</v>
      </c>
      <c r="D3" s="93"/>
      <c r="E3" s="94">
        <v>3000</v>
      </c>
    </row>
    <row r="4" spans="1:5" x14ac:dyDescent="0.2">
      <c r="C4" s="95"/>
      <c r="D4" s="96"/>
      <c r="E4" s="97"/>
    </row>
    <row r="5" spans="1:5" x14ac:dyDescent="0.2">
      <c r="C5" s="95"/>
      <c r="D5" s="96"/>
      <c r="E5" s="97"/>
    </row>
    <row r="6" spans="1:5" ht="13.5" thickBot="1" x14ac:dyDescent="0.25">
      <c r="C6" s="98"/>
      <c r="D6" s="99"/>
      <c r="E6" s="100"/>
    </row>
    <row r="7" spans="1:5" ht="13.5" thickBot="1" x14ac:dyDescent="0.25"/>
    <row r="8" spans="1:5" ht="13.5" thickBot="1" x14ac:dyDescent="0.25">
      <c r="C8" s="101" t="s">
        <v>550</v>
      </c>
      <c r="D8" s="544"/>
      <c r="E8" s="102">
        <f>SUM(E3:E6)</f>
        <v>3000</v>
      </c>
    </row>
    <row r="9" spans="1:5" x14ac:dyDescent="0.2">
      <c r="A9" s="2">
        <v>41</v>
      </c>
    </row>
  </sheetData>
  <sheetProtection formatCells="0" formatColumns="0" formatRows="0" insertColumns="0" insertRows="0" deleteColumns="0" deleteRows="0" sort="0" autoFilter="0"/>
  <phoneticPr fontId="3" type="noConversion"/>
  <dataValidations count="1">
    <dataValidation type="list" showInputMessage="1" showErrorMessage="1" sqref="D3:D6" xr:uid="{00000000-0002-0000-0200-000000000000}">
      <formula1>MQCType</formula1>
    </dataValidation>
  </dataValidations>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B322"/>
  <sheetViews>
    <sheetView showGridLines="0" zoomScaleNormal="100" zoomScaleSheetLayoutView="75" workbookViewId="0">
      <selection sqref="A1:B1"/>
    </sheetView>
  </sheetViews>
  <sheetFormatPr defaultColWidth="9.42578125" defaultRowHeight="12.75" x14ac:dyDescent="0.2"/>
  <cols>
    <col min="1" max="1" width="30.42578125" style="17" customWidth="1"/>
    <col min="2" max="2" width="18.5703125" style="17" customWidth="1"/>
    <col min="3" max="3" width="18.42578125" style="17" customWidth="1"/>
    <col min="4" max="4" width="17.42578125" style="17" customWidth="1"/>
    <col min="5" max="5" width="19.42578125" style="17" customWidth="1"/>
    <col min="6" max="6" width="12.42578125" style="178" customWidth="1"/>
    <col min="7"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customWidth="1"/>
    <col min="15" max="16" width="16.5703125" style="17" customWidth="1"/>
    <col min="17" max="17" width="17.5703125" style="17" customWidth="1"/>
    <col min="18" max="18" width="15.5703125" style="17" customWidth="1"/>
    <col min="19" max="21" width="16.5703125" style="17" customWidth="1"/>
    <col min="22" max="22" width="17.5703125" style="17" customWidth="1"/>
    <col min="23" max="23" width="18" style="17" customWidth="1"/>
    <col min="24" max="24" width="12.5703125" style="17" customWidth="1"/>
    <col min="25" max="25" width="16.5703125" style="17" customWidth="1"/>
    <col min="26" max="26" width="9.5703125" style="17" customWidth="1"/>
    <col min="27" max="27" width="14.42578125" style="17" customWidth="1"/>
    <col min="28" max="28" width="9.5703125" style="17" customWidth="1"/>
    <col min="29" max="29" width="14.42578125" style="17" customWidth="1"/>
    <col min="30" max="16384" width="9.42578125" style="17"/>
  </cols>
  <sheetData>
    <row r="1" spans="1:54" x14ac:dyDescent="0.2">
      <c r="A1" s="835" t="s">
        <v>464</v>
      </c>
      <c r="B1" s="836"/>
      <c r="C1" s="837" t="str">
        <f>Cover!B1</f>
        <v>24-3283</v>
      </c>
      <c r="D1" s="838"/>
      <c r="E1" s="838"/>
      <c r="F1" s="839"/>
      <c r="G1" s="106"/>
      <c r="H1" s="17"/>
      <c r="I1" s="17"/>
    </row>
    <row r="2" spans="1:54" x14ac:dyDescent="0.2">
      <c r="A2" s="840" t="s">
        <v>1000</v>
      </c>
      <c r="B2" s="841"/>
      <c r="C2" s="842"/>
      <c r="D2" s="843"/>
      <c r="E2" s="843"/>
      <c r="F2" s="844"/>
      <c r="G2" s="17"/>
      <c r="H2" s="17"/>
      <c r="I2" s="17"/>
    </row>
    <row r="3" spans="1:54" x14ac:dyDescent="0.2">
      <c r="A3" s="840" t="s">
        <v>475</v>
      </c>
      <c r="B3" s="841"/>
      <c r="C3" s="847">
        <f>Cover!B2</f>
        <v>10</v>
      </c>
      <c r="D3" s="848"/>
      <c r="E3" s="848"/>
      <c r="F3" s="849"/>
      <c r="G3" s="17"/>
      <c r="H3" s="17"/>
      <c r="I3" s="17"/>
    </row>
    <row r="4" spans="1:54" x14ac:dyDescent="0.2">
      <c r="A4" s="840" t="s">
        <v>995</v>
      </c>
      <c r="B4" s="841"/>
      <c r="C4" s="850" t="str">
        <f>Cover!B7</f>
        <v>FASHION ACCESSORIES SHIPPERS ASSOCIATION, INC DBA GEMINI SHIPPERS ASSOCIATION</v>
      </c>
      <c r="D4" s="851"/>
      <c r="E4" s="851"/>
      <c r="F4" s="852"/>
      <c r="G4" s="17"/>
      <c r="H4" s="17"/>
      <c r="I4" s="17"/>
    </row>
    <row r="5" spans="1:54" x14ac:dyDescent="0.2">
      <c r="A5" s="840" t="s">
        <v>481</v>
      </c>
      <c r="B5" s="841"/>
      <c r="C5" s="842" t="s">
        <v>482</v>
      </c>
      <c r="D5" s="843"/>
      <c r="E5" s="843"/>
      <c r="F5" s="844"/>
      <c r="G5" s="17"/>
      <c r="H5" s="17"/>
      <c r="I5" s="17"/>
    </row>
    <row r="6" spans="1:54" ht="15.75" customHeight="1" x14ac:dyDescent="0.2">
      <c r="A6" s="840" t="s">
        <v>465</v>
      </c>
      <c r="B6" s="841"/>
      <c r="C6" s="842" t="s">
        <v>483</v>
      </c>
      <c r="D6" s="843"/>
      <c r="E6" s="843"/>
      <c r="F6" s="844"/>
      <c r="G6" s="17"/>
      <c r="H6" s="17"/>
      <c r="I6" s="17"/>
    </row>
    <row r="7" spans="1:54" ht="15.75" customHeight="1" x14ac:dyDescent="0.2">
      <c r="A7" s="840" t="s">
        <v>554</v>
      </c>
      <c r="B7" s="841"/>
      <c r="C7" s="842" t="s">
        <v>176</v>
      </c>
      <c r="D7" s="843"/>
      <c r="E7" s="843"/>
      <c r="F7" s="844"/>
      <c r="G7" s="17"/>
      <c r="H7" s="17"/>
      <c r="I7" s="17"/>
    </row>
    <row r="8" spans="1:54" ht="2.25" customHeight="1" thickBot="1" x14ac:dyDescent="0.25">
      <c r="A8" s="845"/>
      <c r="B8" s="846"/>
      <c r="C8" s="853"/>
      <c r="D8" s="854"/>
      <c r="E8" s="854"/>
      <c r="F8" s="855"/>
      <c r="G8" s="17"/>
      <c r="H8" s="17"/>
      <c r="I8" s="17"/>
    </row>
    <row r="9" spans="1:54" x14ac:dyDescent="0.2">
      <c r="A9" s="107">
        <v>41</v>
      </c>
      <c r="B9" s="107" t="s">
        <v>556</v>
      </c>
      <c r="D9" s="108"/>
      <c r="E9" s="108"/>
      <c r="F9" s="109"/>
      <c r="G9" s="17"/>
      <c r="H9" s="17"/>
      <c r="I9" s="17"/>
    </row>
    <row r="10" spans="1:54" ht="13.5" thickBot="1" x14ac:dyDescent="0.25">
      <c r="A10" s="110"/>
      <c r="D10" s="108"/>
      <c r="E10" s="108"/>
      <c r="F10" s="109"/>
      <c r="G10" s="111"/>
      <c r="H10" s="108"/>
      <c r="I10" s="108"/>
      <c r="J10" s="108"/>
    </row>
    <row r="11" spans="1:54" ht="13.5" thickBot="1" x14ac:dyDescent="0.25">
      <c r="A11" s="112" t="s">
        <v>555</v>
      </c>
      <c r="B11" s="113"/>
      <c r="D11" s="108"/>
      <c r="E11" s="108"/>
      <c r="F11" s="109"/>
      <c r="G11" s="111"/>
      <c r="H11" s="108"/>
      <c r="I11" s="108"/>
      <c r="J11" s="108"/>
    </row>
    <row r="12" spans="1:54" s="114" customFormat="1" ht="13.5" thickBot="1" x14ac:dyDescent="0.25">
      <c r="A12" s="860" t="s">
        <v>557</v>
      </c>
      <c r="B12" s="861"/>
      <c r="C12" s="861"/>
      <c r="D12" s="861"/>
      <c r="E12" s="861"/>
      <c r="F12" s="861"/>
      <c r="G12" s="861"/>
      <c r="H12" s="861"/>
      <c r="I12" s="861"/>
      <c r="J12" s="862"/>
    </row>
    <row r="13" spans="1:54" ht="17.25" customHeight="1" x14ac:dyDescent="0.2">
      <c r="A13" s="115" t="s">
        <v>558</v>
      </c>
      <c r="B13" s="877" t="s">
        <v>559</v>
      </c>
      <c r="C13" s="877"/>
      <c r="D13" s="877"/>
      <c r="E13" s="877"/>
      <c r="F13" s="877"/>
      <c r="G13" s="877"/>
      <c r="H13" s="877"/>
      <c r="I13" s="877"/>
      <c r="J13" s="878" t="s">
        <v>563</v>
      </c>
      <c r="K13" s="879"/>
      <c r="L13" s="856" t="s">
        <v>564</v>
      </c>
      <c r="M13" s="857"/>
      <c r="N13" s="107" t="s">
        <v>4</v>
      </c>
    </row>
    <row r="14" spans="1:54" s="522" customFormat="1" x14ac:dyDescent="0.2">
      <c r="A14" s="560" t="s">
        <v>463</v>
      </c>
      <c r="B14" s="883" t="s">
        <v>463</v>
      </c>
      <c r="C14" s="883"/>
      <c r="D14" s="883"/>
      <c r="E14" s="883"/>
      <c r="F14" s="883"/>
      <c r="G14" s="883"/>
      <c r="H14" s="883"/>
      <c r="I14" s="883"/>
      <c r="J14" s="865"/>
      <c r="K14" s="803"/>
      <c r="L14" s="865"/>
      <c r="M14" s="864"/>
      <c r="N14" s="116" t="str">
        <f>IF($A14&gt;0,$A14,"")</f>
        <v>FAK</v>
      </c>
    </row>
    <row r="15" spans="1:54" s="118" customFormat="1" x14ac:dyDescent="0.2">
      <c r="A15" s="117"/>
      <c r="B15" s="870"/>
      <c r="C15" s="870"/>
      <c r="D15" s="870"/>
      <c r="E15" s="870"/>
      <c r="F15" s="870"/>
      <c r="G15" s="870"/>
      <c r="H15" s="870"/>
      <c r="I15" s="870"/>
      <c r="J15" s="863"/>
      <c r="K15" s="803"/>
      <c r="L15" s="863"/>
      <c r="M15" s="864"/>
      <c r="N15" s="116" t="str">
        <f>IF($A15&gt;0,$A15,"")</f>
        <v/>
      </c>
      <c r="BB15" s="522"/>
    </row>
    <row r="16" spans="1:54" s="118" customFormat="1" x14ac:dyDescent="0.2">
      <c r="A16" s="117"/>
      <c r="B16" s="870"/>
      <c r="C16" s="870"/>
      <c r="D16" s="870"/>
      <c r="E16" s="870"/>
      <c r="F16" s="870"/>
      <c r="G16" s="870"/>
      <c r="H16" s="870"/>
      <c r="I16" s="870"/>
      <c r="J16" s="863"/>
      <c r="K16" s="803"/>
      <c r="L16" s="863"/>
      <c r="M16" s="864"/>
      <c r="N16" s="116" t="str">
        <f>IF($A16&gt;0,$A16,"")</f>
        <v/>
      </c>
      <c r="BB16" s="522"/>
    </row>
    <row r="17" spans="1:54" s="118" customFormat="1" ht="13.5" thickBot="1" x14ac:dyDescent="0.25">
      <c r="A17" s="119"/>
      <c r="B17" s="880"/>
      <c r="C17" s="880"/>
      <c r="D17" s="880"/>
      <c r="E17" s="880"/>
      <c r="F17" s="880"/>
      <c r="G17" s="880"/>
      <c r="H17" s="880"/>
      <c r="I17" s="880"/>
      <c r="J17" s="868"/>
      <c r="K17" s="869"/>
      <c r="L17" s="866"/>
      <c r="M17" s="867"/>
      <c r="N17" s="116" t="str">
        <f>IF($A17&gt;0,$A17,"")</f>
        <v/>
      </c>
      <c r="BB17" s="522"/>
    </row>
    <row r="18" spans="1:54" s="126" customFormat="1" ht="13.5" thickBot="1" x14ac:dyDescent="0.25">
      <c r="A18" s="120"/>
      <c r="B18" s="17"/>
      <c r="C18" s="121"/>
      <c r="D18" s="122"/>
      <c r="E18" s="122"/>
      <c r="F18" s="123"/>
      <c r="G18" s="123"/>
      <c r="H18" s="124"/>
      <c r="I18" s="125"/>
      <c r="J18" s="125"/>
      <c r="K18" s="121"/>
      <c r="L18" s="121"/>
      <c r="M18" s="121"/>
      <c r="N18" s="116" t="str">
        <f>IF($A18&gt;0,$A18,"")</f>
        <v/>
      </c>
      <c r="O18" s="121"/>
      <c r="P18" s="121"/>
      <c r="Q18" s="121"/>
      <c r="BB18" s="522"/>
    </row>
    <row r="19" spans="1:54" s="126" customFormat="1" ht="13.5" thickBot="1" x14ac:dyDescent="0.25">
      <c r="A19" s="112" t="s">
        <v>402</v>
      </c>
      <c r="B19" s="127"/>
      <c r="I19" s="125"/>
      <c r="J19" s="125"/>
      <c r="K19" s="121"/>
      <c r="L19" s="121"/>
      <c r="M19" s="121"/>
      <c r="N19" s="121"/>
      <c r="O19" s="121"/>
      <c r="P19" s="121"/>
      <c r="Q19" s="121"/>
    </row>
    <row r="20" spans="1:54" s="126" customFormat="1" x14ac:dyDescent="0.2">
      <c r="A20" s="128" t="s">
        <v>402</v>
      </c>
      <c r="B20" s="871" t="s">
        <v>559</v>
      </c>
      <c r="C20" s="871"/>
      <c r="D20" s="871"/>
      <c r="E20" s="871"/>
      <c r="F20" s="871"/>
      <c r="G20" s="871"/>
      <c r="H20" s="872"/>
      <c r="I20" s="125"/>
      <c r="J20" s="125"/>
      <c r="K20" s="121"/>
      <c r="L20" s="121"/>
      <c r="M20" s="121"/>
      <c r="N20" s="121"/>
      <c r="O20" s="121"/>
      <c r="P20" s="121"/>
      <c r="Q20" s="121"/>
    </row>
    <row r="21" spans="1:54" s="132" customFormat="1" ht="46.5" customHeight="1" x14ac:dyDescent="0.2">
      <c r="A21" s="559" t="s">
        <v>1310</v>
      </c>
      <c r="B21" s="873" t="s">
        <v>1160</v>
      </c>
      <c r="C21" s="803"/>
      <c r="D21" s="803"/>
      <c r="E21" s="803"/>
      <c r="F21" s="803"/>
      <c r="G21" s="803"/>
      <c r="H21" s="804"/>
      <c r="I21" s="129"/>
      <c r="J21" s="130"/>
      <c r="K21" s="131"/>
      <c r="L21" s="131"/>
      <c r="M21" s="131"/>
      <c r="N21" s="131"/>
      <c r="O21" s="131"/>
      <c r="P21" s="131"/>
      <c r="Q21" s="131"/>
    </row>
    <row r="22" spans="1:54" s="132" customFormat="1" ht="15" customHeight="1" x14ac:dyDescent="0.2">
      <c r="A22" s="559" t="s">
        <v>1105</v>
      </c>
      <c r="B22" s="802" t="s">
        <v>1079</v>
      </c>
      <c r="C22" s="803"/>
      <c r="D22" s="803"/>
      <c r="E22" s="803"/>
      <c r="F22" s="803"/>
      <c r="G22" s="803"/>
      <c r="H22" s="804"/>
      <c r="I22" s="130"/>
      <c r="J22" s="130"/>
      <c r="K22" s="131"/>
      <c r="L22" s="131"/>
      <c r="M22" s="131"/>
      <c r="N22" s="131"/>
      <c r="O22" s="131"/>
      <c r="P22" s="131"/>
      <c r="Q22" s="131"/>
    </row>
    <row r="23" spans="1:54" s="132" customFormat="1" ht="15.75" customHeight="1" x14ac:dyDescent="0.2">
      <c r="A23" s="559" t="s">
        <v>1303</v>
      </c>
      <c r="B23" s="802" t="s">
        <v>1304</v>
      </c>
      <c r="C23" s="803"/>
      <c r="D23" s="803"/>
      <c r="E23" s="803"/>
      <c r="F23" s="803"/>
      <c r="G23" s="803"/>
      <c r="H23" s="804"/>
      <c r="I23" s="130"/>
      <c r="J23" s="130"/>
      <c r="K23" s="131"/>
      <c r="L23" s="131"/>
      <c r="M23" s="131"/>
      <c r="N23" s="131"/>
      <c r="O23" s="131"/>
      <c r="P23" s="131"/>
      <c r="Q23" s="131"/>
    </row>
    <row r="24" spans="1:54" s="132" customFormat="1" ht="15.75" customHeight="1" x14ac:dyDescent="0.2">
      <c r="A24" s="559" t="s">
        <v>893</v>
      </c>
      <c r="B24" s="802" t="s">
        <v>440</v>
      </c>
      <c r="C24" s="803"/>
      <c r="D24" s="803"/>
      <c r="E24" s="803"/>
      <c r="F24" s="803"/>
      <c r="G24" s="803"/>
      <c r="H24" s="804"/>
      <c r="I24" s="130"/>
      <c r="J24" s="130"/>
      <c r="K24" s="131"/>
      <c r="L24" s="131"/>
      <c r="M24" s="131"/>
      <c r="N24" s="131"/>
      <c r="O24" s="131"/>
      <c r="P24" s="131"/>
      <c r="Q24" s="131"/>
    </row>
    <row r="25" spans="1:54" s="132" customFormat="1" ht="15.75" customHeight="1" x14ac:dyDescent="0.2">
      <c r="A25" s="559" t="s">
        <v>1078</v>
      </c>
      <c r="B25" s="802" t="s">
        <v>449</v>
      </c>
      <c r="C25" s="803"/>
      <c r="D25" s="803"/>
      <c r="E25" s="803"/>
      <c r="F25" s="803"/>
      <c r="G25" s="803"/>
      <c r="H25" s="804"/>
      <c r="I25" s="130"/>
      <c r="J25" s="130"/>
      <c r="K25" s="131"/>
      <c r="L25" s="131"/>
      <c r="M25" s="131"/>
      <c r="N25" s="131"/>
      <c r="O25" s="131"/>
      <c r="P25" s="131"/>
      <c r="Q25" s="131"/>
    </row>
    <row r="26" spans="1:54" s="132" customFormat="1" ht="15.75" customHeight="1" x14ac:dyDescent="0.2">
      <c r="A26" s="559" t="s">
        <v>894</v>
      </c>
      <c r="B26" s="802" t="s">
        <v>898</v>
      </c>
      <c r="C26" s="803"/>
      <c r="D26" s="803"/>
      <c r="E26" s="803"/>
      <c r="F26" s="803"/>
      <c r="G26" s="803"/>
      <c r="H26" s="804"/>
      <c r="I26" s="130"/>
      <c r="J26" s="130"/>
      <c r="K26" s="131"/>
      <c r="L26" s="131"/>
      <c r="M26" s="131"/>
      <c r="N26" s="131"/>
      <c r="O26" s="131"/>
      <c r="P26" s="131"/>
      <c r="Q26" s="131"/>
    </row>
    <row r="27" spans="1:54" s="132" customFormat="1" ht="15.75" customHeight="1" x14ac:dyDescent="0.2">
      <c r="A27" s="559"/>
      <c r="B27" s="802"/>
      <c r="C27" s="803"/>
      <c r="D27" s="803"/>
      <c r="E27" s="803"/>
      <c r="F27" s="803"/>
      <c r="G27" s="803"/>
      <c r="H27" s="804"/>
      <c r="I27" s="130"/>
      <c r="J27" s="130"/>
      <c r="K27" s="131"/>
      <c r="L27" s="131"/>
      <c r="M27" s="131"/>
      <c r="N27" s="131"/>
      <c r="O27" s="131"/>
      <c r="P27" s="131"/>
      <c r="Q27" s="131"/>
    </row>
    <row r="28" spans="1:54" s="132" customFormat="1" ht="15.75" customHeight="1" x14ac:dyDescent="0.2">
      <c r="A28" s="559"/>
      <c r="B28" s="802"/>
      <c r="C28" s="803"/>
      <c r="D28" s="803"/>
      <c r="E28" s="803"/>
      <c r="F28" s="803"/>
      <c r="G28" s="803"/>
      <c r="H28" s="804"/>
      <c r="I28" s="130"/>
      <c r="J28" s="130"/>
      <c r="K28" s="131"/>
      <c r="L28" s="131"/>
      <c r="M28" s="131"/>
      <c r="N28" s="131"/>
      <c r="O28" s="131"/>
      <c r="P28" s="131"/>
      <c r="Q28" s="131"/>
    </row>
    <row r="29" spans="1:54" s="132" customFormat="1" ht="13.5" thickBot="1" x14ac:dyDescent="0.25">
      <c r="A29" s="133"/>
      <c r="B29" s="874"/>
      <c r="C29" s="869"/>
      <c r="D29" s="869"/>
      <c r="E29" s="869"/>
      <c r="F29" s="869"/>
      <c r="G29" s="869"/>
      <c r="H29" s="875"/>
      <c r="I29" s="130"/>
      <c r="J29" s="130"/>
      <c r="K29" s="131"/>
      <c r="L29" s="131"/>
      <c r="M29" s="131"/>
      <c r="N29" s="131"/>
      <c r="O29" s="131"/>
      <c r="P29" s="131"/>
      <c r="Q29" s="131"/>
    </row>
    <row r="30" spans="1:54" s="126" customFormat="1" ht="13.5" thickBot="1" x14ac:dyDescent="0.25">
      <c r="A30" s="17"/>
      <c r="B30" s="134"/>
      <c r="C30" s="134"/>
      <c r="D30" s="134"/>
      <c r="E30" s="134"/>
      <c r="F30" s="134"/>
      <c r="G30" s="134"/>
      <c r="H30" s="134"/>
      <c r="I30" s="125"/>
      <c r="J30" s="125"/>
      <c r="K30" s="121"/>
      <c r="L30" s="121"/>
      <c r="M30" s="121"/>
      <c r="N30" s="121"/>
      <c r="O30" s="121"/>
      <c r="P30" s="121"/>
      <c r="Q30" s="121"/>
      <c r="R30" s="121"/>
      <c r="S30" s="121"/>
      <c r="T30" s="121"/>
      <c r="U30" s="121"/>
    </row>
    <row r="31" spans="1:54" s="126" customFormat="1" ht="13.5" thickBot="1" x14ac:dyDescent="0.25">
      <c r="A31" s="112" t="s">
        <v>565</v>
      </c>
      <c r="B31" s="113"/>
      <c r="I31" s="125"/>
      <c r="J31" s="125"/>
      <c r="K31" s="121"/>
      <c r="L31" s="121"/>
      <c r="M31" s="121"/>
      <c r="N31" s="121"/>
      <c r="O31" s="121"/>
      <c r="P31" s="121"/>
      <c r="Q31" s="121"/>
      <c r="R31" s="121"/>
      <c r="S31" s="121"/>
      <c r="T31" s="121"/>
      <c r="U31" s="121"/>
    </row>
    <row r="32" spans="1:54" s="126" customFormat="1" x14ac:dyDescent="0.2">
      <c r="A32" s="135" t="s">
        <v>1737</v>
      </c>
      <c r="B32" s="136"/>
      <c r="C32" s="137"/>
      <c r="D32" s="138"/>
      <c r="E32" s="138"/>
      <c r="F32" s="139"/>
      <c r="G32" s="139"/>
      <c r="H32" s="139"/>
      <c r="I32" s="140"/>
      <c r="J32" s="141"/>
      <c r="K32" s="142"/>
      <c r="L32" s="121"/>
      <c r="M32" s="121"/>
      <c r="N32" s="121"/>
      <c r="O32" s="121"/>
      <c r="P32" s="121"/>
      <c r="Q32" s="121"/>
      <c r="R32" s="121"/>
      <c r="S32" s="121"/>
      <c r="T32" s="121"/>
      <c r="U32" s="121"/>
      <c r="V32" s="121"/>
    </row>
    <row r="33" spans="1:27" s="126" customFormat="1" x14ac:dyDescent="0.2">
      <c r="A33" s="143" t="s">
        <v>567</v>
      </c>
      <c r="B33" s="105"/>
      <c r="C33" s="144"/>
      <c r="D33" s="145"/>
      <c r="E33" s="145"/>
      <c r="F33" s="146"/>
      <c r="G33" s="146"/>
      <c r="H33" s="146"/>
      <c r="I33" s="147"/>
      <c r="J33" s="148"/>
      <c r="K33" s="149"/>
      <c r="L33" s="121"/>
      <c r="M33" s="121"/>
      <c r="N33" s="121"/>
      <c r="O33" s="121"/>
      <c r="P33" s="121"/>
      <c r="Q33" s="121"/>
      <c r="R33" s="121"/>
    </row>
    <row r="34" spans="1:27" s="126" customFormat="1" ht="13.5" thickBot="1" x14ac:dyDescent="0.25">
      <c r="A34" s="523" t="s">
        <v>166</v>
      </c>
      <c r="B34" s="150"/>
      <c r="C34" s="151"/>
      <c r="D34" s="152"/>
      <c r="E34" s="152"/>
      <c r="F34" s="153"/>
      <c r="G34" s="153"/>
      <c r="H34" s="153"/>
      <c r="I34" s="154"/>
      <c r="J34" s="155"/>
      <c r="K34" s="156"/>
      <c r="L34" s="121"/>
      <c r="M34" s="121"/>
      <c r="N34" s="121"/>
      <c r="O34" s="121"/>
      <c r="P34" s="121"/>
      <c r="Q34" s="121"/>
      <c r="R34" s="121"/>
      <c r="S34" s="157"/>
      <c r="T34" s="157"/>
      <c r="U34" s="157"/>
      <c r="V34" s="121"/>
      <c r="W34" s="121"/>
      <c r="X34" s="121"/>
    </row>
    <row r="35" spans="1:27" s="159" customFormat="1" ht="32.25" customHeight="1" x14ac:dyDescent="0.2">
      <c r="A35" s="831" t="s">
        <v>568</v>
      </c>
      <c r="B35" s="807" t="s">
        <v>569</v>
      </c>
      <c r="C35" s="807" t="s">
        <v>11</v>
      </c>
      <c r="D35" s="807" t="s">
        <v>12</v>
      </c>
      <c r="E35" s="807" t="s">
        <v>13</v>
      </c>
      <c r="F35" s="807" t="s">
        <v>14</v>
      </c>
      <c r="G35" s="807" t="s">
        <v>15</v>
      </c>
      <c r="H35" s="807" t="s">
        <v>16</v>
      </c>
      <c r="I35" s="807" t="s">
        <v>17</v>
      </c>
      <c r="J35" s="807" t="s">
        <v>18</v>
      </c>
      <c r="K35" s="807" t="s">
        <v>19</v>
      </c>
      <c r="L35" s="807" t="s">
        <v>20</v>
      </c>
      <c r="M35" s="158"/>
      <c r="N35" s="158"/>
      <c r="O35" s="158"/>
      <c r="P35" s="158"/>
      <c r="Q35" s="158"/>
      <c r="R35" s="158"/>
      <c r="S35" s="158"/>
      <c r="T35" s="158"/>
      <c r="U35" s="158"/>
      <c r="V35" s="158"/>
      <c r="W35" s="158"/>
      <c r="X35" s="807" t="s">
        <v>22</v>
      </c>
      <c r="Y35" s="807" t="s">
        <v>23</v>
      </c>
      <c r="Z35" s="807" t="s">
        <v>24</v>
      </c>
      <c r="AA35" s="805" t="s">
        <v>335</v>
      </c>
    </row>
    <row r="36" spans="1:27" s="159" customFormat="1" ht="13.5" thickBot="1" x14ac:dyDescent="0.25">
      <c r="A36" s="832"/>
      <c r="B36" s="830"/>
      <c r="C36" s="830"/>
      <c r="D36" s="830"/>
      <c r="E36" s="830"/>
      <c r="F36" s="830"/>
      <c r="G36" s="808"/>
      <c r="H36" s="830"/>
      <c r="I36" s="830"/>
      <c r="J36" s="830"/>
      <c r="K36" s="830"/>
      <c r="L36" s="830"/>
      <c r="M36" s="160"/>
      <c r="N36" s="160"/>
      <c r="O36" s="160"/>
      <c r="P36" s="160"/>
      <c r="Q36" s="160"/>
      <c r="R36" s="160"/>
      <c r="S36" s="160"/>
      <c r="T36" s="160"/>
      <c r="U36" s="160"/>
      <c r="V36" s="160"/>
      <c r="W36" s="160"/>
      <c r="X36" s="830"/>
      <c r="Y36" s="830"/>
      <c r="Z36" s="830"/>
      <c r="AA36" s="806"/>
    </row>
    <row r="37" spans="1:27" s="166" customFormat="1" x14ac:dyDescent="0.2">
      <c r="A37" s="161" t="s">
        <v>463</v>
      </c>
      <c r="B37" s="162"/>
      <c r="C37" s="162" t="s">
        <v>1310</v>
      </c>
      <c r="D37" s="162" t="s">
        <v>1303</v>
      </c>
      <c r="E37" s="162"/>
      <c r="F37" s="162" t="s">
        <v>51</v>
      </c>
      <c r="G37" s="162" t="s">
        <v>47</v>
      </c>
      <c r="H37" s="162" t="s">
        <v>1182</v>
      </c>
      <c r="I37" s="554">
        <v>883</v>
      </c>
      <c r="J37" s="554">
        <v>981</v>
      </c>
      <c r="K37" s="554">
        <v>981</v>
      </c>
      <c r="L37" s="554">
        <v>1241.5999999999999</v>
      </c>
      <c r="M37" s="162"/>
      <c r="N37" s="162"/>
      <c r="O37" s="162"/>
      <c r="P37" s="162"/>
      <c r="Q37" s="162"/>
      <c r="R37" s="162"/>
      <c r="S37" s="162"/>
      <c r="T37" s="162"/>
      <c r="U37" s="162"/>
      <c r="V37" s="162"/>
      <c r="W37" s="162"/>
      <c r="X37" s="546"/>
      <c r="Y37" s="546"/>
      <c r="Z37" s="162" t="s">
        <v>1311</v>
      </c>
      <c r="AA37" s="214" t="s">
        <v>395</v>
      </c>
    </row>
    <row r="38" spans="1:27" s="166" customFormat="1" x14ac:dyDescent="0.2">
      <c r="A38" s="95" t="s">
        <v>463</v>
      </c>
      <c r="B38" s="168"/>
      <c r="C38" s="168" t="s">
        <v>1310</v>
      </c>
      <c r="D38" s="168" t="s">
        <v>1078</v>
      </c>
      <c r="E38" s="168" t="s">
        <v>1704</v>
      </c>
      <c r="F38" s="168" t="s">
        <v>53</v>
      </c>
      <c r="G38" s="168" t="s">
        <v>47</v>
      </c>
      <c r="H38" s="168" t="s">
        <v>1182</v>
      </c>
      <c r="I38" s="555">
        <v>6193</v>
      </c>
      <c r="J38" s="555">
        <v>6881</v>
      </c>
      <c r="K38" s="555">
        <v>6881</v>
      </c>
      <c r="L38" s="555">
        <v>8711</v>
      </c>
      <c r="M38" s="168"/>
      <c r="N38" s="168"/>
      <c r="O38" s="168"/>
      <c r="P38" s="168"/>
      <c r="Q38" s="168"/>
      <c r="R38" s="168"/>
      <c r="S38" s="168"/>
      <c r="T38" s="168"/>
      <c r="U38" s="168"/>
      <c r="V38" s="168"/>
      <c r="W38" s="168"/>
      <c r="X38" s="548"/>
      <c r="Y38" s="548"/>
      <c r="Z38" s="168" t="s">
        <v>1311</v>
      </c>
      <c r="AA38" s="97" t="s">
        <v>395</v>
      </c>
    </row>
    <row r="39" spans="1:27" s="166" customFormat="1" x14ac:dyDescent="0.2">
      <c r="A39" s="95" t="s">
        <v>463</v>
      </c>
      <c r="B39" s="168"/>
      <c r="C39" s="168" t="s">
        <v>1310</v>
      </c>
      <c r="D39" s="168" t="s">
        <v>1078</v>
      </c>
      <c r="E39" s="168" t="s">
        <v>1705</v>
      </c>
      <c r="F39" s="168" t="s">
        <v>53</v>
      </c>
      <c r="G39" s="168" t="s">
        <v>47</v>
      </c>
      <c r="H39" s="168" t="s">
        <v>1182</v>
      </c>
      <c r="I39" s="555">
        <v>6193</v>
      </c>
      <c r="J39" s="555">
        <v>6881</v>
      </c>
      <c r="K39" s="555">
        <v>6881</v>
      </c>
      <c r="L39" s="555">
        <v>8711</v>
      </c>
      <c r="M39" s="168"/>
      <c r="N39" s="168"/>
      <c r="O39" s="168"/>
      <c r="P39" s="168"/>
      <c r="Q39" s="168"/>
      <c r="R39" s="168"/>
      <c r="S39" s="168"/>
      <c r="T39" s="168"/>
      <c r="U39" s="168"/>
      <c r="V39" s="168"/>
      <c r="W39" s="168"/>
      <c r="X39" s="548"/>
      <c r="Y39" s="548"/>
      <c r="Z39" s="168" t="s">
        <v>1311</v>
      </c>
      <c r="AA39" s="97" t="s">
        <v>395</v>
      </c>
    </row>
    <row r="40" spans="1:27" s="166" customFormat="1" x14ac:dyDescent="0.2">
      <c r="A40" s="95" t="s">
        <v>463</v>
      </c>
      <c r="B40" s="168"/>
      <c r="C40" s="168" t="s">
        <v>1310</v>
      </c>
      <c r="D40" s="168" t="s">
        <v>1078</v>
      </c>
      <c r="E40" s="168" t="s">
        <v>1305</v>
      </c>
      <c r="F40" s="168" t="s">
        <v>53</v>
      </c>
      <c r="G40" s="168" t="s">
        <v>47</v>
      </c>
      <c r="H40" s="168" t="s">
        <v>1182</v>
      </c>
      <c r="I40" s="555">
        <v>2773</v>
      </c>
      <c r="J40" s="555">
        <v>3081</v>
      </c>
      <c r="K40" s="555">
        <v>3081</v>
      </c>
      <c r="L40" s="555">
        <v>3900.2</v>
      </c>
      <c r="M40" s="168"/>
      <c r="N40" s="168"/>
      <c r="O40" s="168"/>
      <c r="P40" s="168"/>
      <c r="Q40" s="168"/>
      <c r="R40" s="168"/>
      <c r="S40" s="168"/>
      <c r="T40" s="168"/>
      <c r="U40" s="168"/>
      <c r="V40" s="168"/>
      <c r="W40" s="168"/>
      <c r="X40" s="548"/>
      <c r="Y40" s="548"/>
      <c r="Z40" s="168" t="s">
        <v>1311</v>
      </c>
      <c r="AA40" s="97" t="s">
        <v>395</v>
      </c>
    </row>
    <row r="41" spans="1:27" s="166" customFormat="1" x14ac:dyDescent="0.2">
      <c r="A41" s="95" t="s">
        <v>463</v>
      </c>
      <c r="B41" s="168"/>
      <c r="C41" s="168" t="s">
        <v>1310</v>
      </c>
      <c r="D41" s="168" t="s">
        <v>1078</v>
      </c>
      <c r="E41" s="168" t="s">
        <v>1706</v>
      </c>
      <c r="F41" s="168" t="s">
        <v>53</v>
      </c>
      <c r="G41" s="168" t="s">
        <v>47</v>
      </c>
      <c r="H41" s="168" t="s">
        <v>1182</v>
      </c>
      <c r="I41" s="555">
        <v>3583</v>
      </c>
      <c r="J41" s="555">
        <v>3981</v>
      </c>
      <c r="K41" s="555">
        <v>3981</v>
      </c>
      <c r="L41" s="555">
        <v>5039.6000000000004</v>
      </c>
      <c r="M41" s="168"/>
      <c r="N41" s="168"/>
      <c r="O41" s="168"/>
      <c r="P41" s="168"/>
      <c r="Q41" s="168"/>
      <c r="R41" s="168"/>
      <c r="S41" s="168"/>
      <c r="T41" s="168"/>
      <c r="U41" s="168"/>
      <c r="V41" s="168"/>
      <c r="W41" s="168"/>
      <c r="X41" s="548"/>
      <c r="Y41" s="548"/>
      <c r="Z41" s="168" t="s">
        <v>1311</v>
      </c>
      <c r="AA41" s="97" t="s">
        <v>395</v>
      </c>
    </row>
    <row r="42" spans="1:27" s="166" customFormat="1" x14ac:dyDescent="0.2">
      <c r="A42" s="95" t="s">
        <v>463</v>
      </c>
      <c r="B42" s="168"/>
      <c r="C42" s="168" t="s">
        <v>1310</v>
      </c>
      <c r="D42" s="168" t="s">
        <v>894</v>
      </c>
      <c r="E42" s="168" t="s">
        <v>1706</v>
      </c>
      <c r="F42" s="168" t="s">
        <v>53</v>
      </c>
      <c r="G42" s="168" t="s">
        <v>47</v>
      </c>
      <c r="H42" s="168" t="s">
        <v>1182</v>
      </c>
      <c r="I42" s="555">
        <v>3403</v>
      </c>
      <c r="J42" s="555">
        <v>3781</v>
      </c>
      <c r="K42" s="555">
        <v>3781</v>
      </c>
      <c r="L42" s="555">
        <v>4786.3999999999996</v>
      </c>
      <c r="M42" s="168"/>
      <c r="N42" s="168"/>
      <c r="O42" s="168"/>
      <c r="P42" s="168"/>
      <c r="Q42" s="168"/>
      <c r="R42" s="168"/>
      <c r="S42" s="168"/>
      <c r="T42" s="168"/>
      <c r="U42" s="168"/>
      <c r="V42" s="168"/>
      <c r="W42" s="168"/>
      <c r="X42" s="548"/>
      <c r="Y42" s="548"/>
      <c r="Z42" s="168" t="s">
        <v>1311</v>
      </c>
      <c r="AA42" s="97" t="s">
        <v>395</v>
      </c>
    </row>
    <row r="43" spans="1:27" s="166" customFormat="1" x14ac:dyDescent="0.2">
      <c r="A43" s="95" t="s">
        <v>463</v>
      </c>
      <c r="B43" s="168"/>
      <c r="C43" s="168" t="s">
        <v>1310</v>
      </c>
      <c r="D43" s="168" t="s">
        <v>1078</v>
      </c>
      <c r="E43" s="168" t="s">
        <v>1707</v>
      </c>
      <c r="F43" s="168" t="s">
        <v>53</v>
      </c>
      <c r="G43" s="168" t="s">
        <v>47</v>
      </c>
      <c r="H43" s="168" t="s">
        <v>1182</v>
      </c>
      <c r="I43" s="555">
        <v>3493</v>
      </c>
      <c r="J43" s="555">
        <v>3881</v>
      </c>
      <c r="K43" s="555">
        <v>3881</v>
      </c>
      <c r="L43" s="555">
        <v>4913</v>
      </c>
      <c r="M43" s="168"/>
      <c r="N43" s="168"/>
      <c r="O43" s="168"/>
      <c r="P43" s="168"/>
      <c r="Q43" s="168"/>
      <c r="R43" s="168"/>
      <c r="S43" s="168"/>
      <c r="T43" s="168"/>
      <c r="U43" s="168"/>
      <c r="V43" s="168"/>
      <c r="W43" s="168"/>
      <c r="X43" s="548"/>
      <c r="Y43" s="548"/>
      <c r="Z43" s="168" t="s">
        <v>1311</v>
      </c>
      <c r="AA43" s="97" t="s">
        <v>395</v>
      </c>
    </row>
    <row r="44" spans="1:27" s="166" customFormat="1" x14ac:dyDescent="0.2">
      <c r="A44" s="95" t="s">
        <v>463</v>
      </c>
      <c r="B44" s="168"/>
      <c r="C44" s="168" t="s">
        <v>1310</v>
      </c>
      <c r="D44" s="168" t="s">
        <v>894</v>
      </c>
      <c r="E44" s="168" t="s">
        <v>1707</v>
      </c>
      <c r="F44" s="168" t="s">
        <v>53</v>
      </c>
      <c r="G44" s="168" t="s">
        <v>47</v>
      </c>
      <c r="H44" s="168" t="s">
        <v>1182</v>
      </c>
      <c r="I44" s="555">
        <v>3403</v>
      </c>
      <c r="J44" s="555">
        <v>3781</v>
      </c>
      <c r="K44" s="555">
        <v>3781</v>
      </c>
      <c r="L44" s="555">
        <v>4786.3999999999996</v>
      </c>
      <c r="M44" s="168"/>
      <c r="N44" s="168"/>
      <c r="O44" s="168"/>
      <c r="P44" s="168"/>
      <c r="Q44" s="168"/>
      <c r="R44" s="168"/>
      <c r="S44" s="168"/>
      <c r="T44" s="168"/>
      <c r="U44" s="168"/>
      <c r="V44" s="168"/>
      <c r="W44" s="168"/>
      <c r="X44" s="548"/>
      <c r="Y44" s="548"/>
      <c r="Z44" s="168" t="s">
        <v>1311</v>
      </c>
      <c r="AA44" s="97" t="s">
        <v>395</v>
      </c>
    </row>
    <row r="45" spans="1:27" s="166" customFormat="1" x14ac:dyDescent="0.2">
      <c r="A45" s="95" t="s">
        <v>463</v>
      </c>
      <c r="B45" s="168"/>
      <c r="C45" s="168" t="s">
        <v>1310</v>
      </c>
      <c r="D45" s="168" t="s">
        <v>1078</v>
      </c>
      <c r="E45" s="168" t="s">
        <v>1306</v>
      </c>
      <c r="F45" s="168" t="s">
        <v>53</v>
      </c>
      <c r="G45" s="168" t="s">
        <v>47</v>
      </c>
      <c r="H45" s="168" t="s">
        <v>1182</v>
      </c>
      <c r="I45" s="555">
        <v>3223</v>
      </c>
      <c r="J45" s="555">
        <v>3581</v>
      </c>
      <c r="K45" s="555">
        <v>3581</v>
      </c>
      <c r="L45" s="555">
        <v>4533.2</v>
      </c>
      <c r="M45" s="168"/>
      <c r="N45" s="168"/>
      <c r="O45" s="168"/>
      <c r="P45" s="168"/>
      <c r="Q45" s="168"/>
      <c r="R45" s="168"/>
      <c r="S45" s="168"/>
      <c r="T45" s="168"/>
      <c r="U45" s="168"/>
      <c r="V45" s="168"/>
      <c r="W45" s="168"/>
      <c r="X45" s="548"/>
      <c r="Y45" s="548"/>
      <c r="Z45" s="168" t="s">
        <v>1311</v>
      </c>
      <c r="AA45" s="97" t="s">
        <v>395</v>
      </c>
    </row>
    <row r="46" spans="1:27" s="166" customFormat="1" x14ac:dyDescent="0.2">
      <c r="A46" s="95" t="s">
        <v>463</v>
      </c>
      <c r="B46" s="168"/>
      <c r="C46" s="168" t="s">
        <v>1310</v>
      </c>
      <c r="D46" s="168" t="s">
        <v>894</v>
      </c>
      <c r="E46" s="168" t="s">
        <v>1306</v>
      </c>
      <c r="F46" s="168" t="s">
        <v>53</v>
      </c>
      <c r="G46" s="168" t="s">
        <v>47</v>
      </c>
      <c r="H46" s="168" t="s">
        <v>1182</v>
      </c>
      <c r="I46" s="555">
        <v>3223</v>
      </c>
      <c r="J46" s="555">
        <v>3581</v>
      </c>
      <c r="K46" s="555">
        <v>3581</v>
      </c>
      <c r="L46" s="555">
        <v>4533.2</v>
      </c>
      <c r="M46" s="168"/>
      <c r="N46" s="168"/>
      <c r="O46" s="168"/>
      <c r="P46" s="168"/>
      <c r="Q46" s="168"/>
      <c r="R46" s="168"/>
      <c r="S46" s="168"/>
      <c r="T46" s="168"/>
      <c r="U46" s="168"/>
      <c r="V46" s="168"/>
      <c r="W46" s="168"/>
      <c r="X46" s="548"/>
      <c r="Y46" s="548"/>
      <c r="Z46" s="168" t="s">
        <v>1311</v>
      </c>
      <c r="AA46" s="97" t="s">
        <v>395</v>
      </c>
    </row>
    <row r="47" spans="1:27" s="166" customFormat="1" x14ac:dyDescent="0.2">
      <c r="A47" s="95" t="s">
        <v>463</v>
      </c>
      <c r="B47" s="168"/>
      <c r="C47" s="168" t="s">
        <v>1310</v>
      </c>
      <c r="D47" s="168" t="s">
        <v>1078</v>
      </c>
      <c r="E47" s="168" t="s">
        <v>1307</v>
      </c>
      <c r="F47" s="168" t="s">
        <v>53</v>
      </c>
      <c r="G47" s="168" t="s">
        <v>47</v>
      </c>
      <c r="H47" s="168" t="s">
        <v>1182</v>
      </c>
      <c r="I47" s="555">
        <v>2773</v>
      </c>
      <c r="J47" s="555">
        <v>3081</v>
      </c>
      <c r="K47" s="555">
        <v>3081</v>
      </c>
      <c r="L47" s="555">
        <v>3900.2</v>
      </c>
      <c r="M47" s="168"/>
      <c r="N47" s="168"/>
      <c r="O47" s="168"/>
      <c r="P47" s="168"/>
      <c r="Q47" s="168"/>
      <c r="R47" s="168"/>
      <c r="S47" s="168"/>
      <c r="T47" s="168"/>
      <c r="U47" s="168"/>
      <c r="V47" s="168"/>
      <c r="W47" s="168"/>
      <c r="X47" s="548"/>
      <c r="Y47" s="548"/>
      <c r="Z47" s="168" t="s">
        <v>1311</v>
      </c>
      <c r="AA47" s="97" t="s">
        <v>395</v>
      </c>
    </row>
    <row r="48" spans="1:27" s="166" customFormat="1" x14ac:dyDescent="0.2">
      <c r="A48" s="95" t="s">
        <v>463</v>
      </c>
      <c r="B48" s="168"/>
      <c r="C48" s="168" t="s">
        <v>1310</v>
      </c>
      <c r="D48" s="168" t="s">
        <v>1078</v>
      </c>
      <c r="E48" s="168" t="s">
        <v>1708</v>
      </c>
      <c r="F48" s="168" t="s">
        <v>53</v>
      </c>
      <c r="G48" s="168" t="s">
        <v>47</v>
      </c>
      <c r="H48" s="168" t="s">
        <v>1182</v>
      </c>
      <c r="I48" s="555">
        <v>3043</v>
      </c>
      <c r="J48" s="555">
        <v>3381</v>
      </c>
      <c r="K48" s="555">
        <v>3381</v>
      </c>
      <c r="L48" s="555">
        <v>4280</v>
      </c>
      <c r="M48" s="168"/>
      <c r="N48" s="168"/>
      <c r="O48" s="168"/>
      <c r="P48" s="168"/>
      <c r="Q48" s="168"/>
      <c r="R48" s="168"/>
      <c r="S48" s="168"/>
      <c r="T48" s="168"/>
      <c r="U48" s="168"/>
      <c r="V48" s="168"/>
      <c r="W48" s="168"/>
      <c r="X48" s="548"/>
      <c r="Y48" s="548"/>
      <c r="Z48" s="168" t="s">
        <v>1311</v>
      </c>
      <c r="AA48" s="97" t="s">
        <v>395</v>
      </c>
    </row>
    <row r="49" spans="1:27" s="166" customFormat="1" x14ac:dyDescent="0.2">
      <c r="A49" s="95" t="s">
        <v>463</v>
      </c>
      <c r="B49" s="168"/>
      <c r="C49" s="168" t="s">
        <v>1310</v>
      </c>
      <c r="D49" s="168" t="s">
        <v>1078</v>
      </c>
      <c r="E49" s="168" t="s">
        <v>1709</v>
      </c>
      <c r="F49" s="168" t="s">
        <v>53</v>
      </c>
      <c r="G49" s="168" t="s">
        <v>47</v>
      </c>
      <c r="H49" s="168" t="s">
        <v>1182</v>
      </c>
      <c r="I49" s="555">
        <v>3493</v>
      </c>
      <c r="J49" s="555">
        <v>3881</v>
      </c>
      <c r="K49" s="555">
        <v>3881</v>
      </c>
      <c r="L49" s="555">
        <v>4913</v>
      </c>
      <c r="M49" s="168"/>
      <c r="N49" s="168"/>
      <c r="O49" s="168"/>
      <c r="P49" s="168"/>
      <c r="Q49" s="168"/>
      <c r="R49" s="168"/>
      <c r="S49" s="168"/>
      <c r="T49" s="168"/>
      <c r="U49" s="168"/>
      <c r="V49" s="168"/>
      <c r="W49" s="168"/>
      <c r="X49" s="548"/>
      <c r="Y49" s="548"/>
      <c r="Z49" s="168" t="s">
        <v>1311</v>
      </c>
      <c r="AA49" s="97" t="s">
        <v>395</v>
      </c>
    </row>
    <row r="50" spans="1:27" s="166" customFormat="1" x14ac:dyDescent="0.2">
      <c r="A50" s="95" t="s">
        <v>463</v>
      </c>
      <c r="B50" s="168"/>
      <c r="C50" s="168" t="s">
        <v>1310</v>
      </c>
      <c r="D50" s="168" t="s">
        <v>894</v>
      </c>
      <c r="E50" s="168" t="s">
        <v>1709</v>
      </c>
      <c r="F50" s="168" t="s">
        <v>53</v>
      </c>
      <c r="G50" s="168" t="s">
        <v>47</v>
      </c>
      <c r="H50" s="168" t="s">
        <v>1182</v>
      </c>
      <c r="I50" s="555">
        <v>3313</v>
      </c>
      <c r="J50" s="555">
        <v>3681</v>
      </c>
      <c r="K50" s="555">
        <v>3681</v>
      </c>
      <c r="L50" s="555">
        <v>4659.8</v>
      </c>
      <c r="M50" s="168"/>
      <c r="N50" s="168"/>
      <c r="O50" s="168"/>
      <c r="P50" s="168"/>
      <c r="Q50" s="168"/>
      <c r="R50" s="168"/>
      <c r="S50" s="168"/>
      <c r="T50" s="168"/>
      <c r="U50" s="168"/>
      <c r="V50" s="168"/>
      <c r="W50" s="168"/>
      <c r="X50" s="548"/>
      <c r="Y50" s="548"/>
      <c r="Z50" s="168" t="s">
        <v>1311</v>
      </c>
      <c r="AA50" s="97" t="s">
        <v>395</v>
      </c>
    </row>
    <row r="51" spans="1:27" s="166" customFormat="1" x14ac:dyDescent="0.2">
      <c r="A51" s="95" t="s">
        <v>463</v>
      </c>
      <c r="B51" s="168"/>
      <c r="C51" s="168" t="s">
        <v>1310</v>
      </c>
      <c r="D51" s="168" t="s">
        <v>1078</v>
      </c>
      <c r="E51" s="168" t="s">
        <v>1710</v>
      </c>
      <c r="F51" s="168" t="s">
        <v>53</v>
      </c>
      <c r="G51" s="168" t="s">
        <v>47</v>
      </c>
      <c r="H51" s="168" t="s">
        <v>1182</v>
      </c>
      <c r="I51" s="555">
        <v>3043</v>
      </c>
      <c r="J51" s="555">
        <v>3381</v>
      </c>
      <c r="K51" s="555">
        <v>3381</v>
      </c>
      <c r="L51" s="555">
        <v>4280</v>
      </c>
      <c r="M51" s="168"/>
      <c r="N51" s="168"/>
      <c r="O51" s="168"/>
      <c r="P51" s="168"/>
      <c r="Q51" s="168"/>
      <c r="R51" s="168"/>
      <c r="S51" s="168"/>
      <c r="T51" s="168"/>
      <c r="U51" s="168"/>
      <c r="V51" s="168"/>
      <c r="W51" s="168"/>
      <c r="X51" s="548"/>
      <c r="Y51" s="548"/>
      <c r="Z51" s="168" t="s">
        <v>1311</v>
      </c>
      <c r="AA51" s="97" t="s">
        <v>395</v>
      </c>
    </row>
    <row r="52" spans="1:27" s="166" customFormat="1" x14ac:dyDescent="0.2">
      <c r="A52" s="95" t="s">
        <v>463</v>
      </c>
      <c r="B52" s="168"/>
      <c r="C52" s="168" t="s">
        <v>1310</v>
      </c>
      <c r="D52" s="168" t="s">
        <v>1078</v>
      </c>
      <c r="E52" s="168" t="s">
        <v>1711</v>
      </c>
      <c r="F52" s="168" t="s">
        <v>53</v>
      </c>
      <c r="G52" s="168" t="s">
        <v>47</v>
      </c>
      <c r="H52" s="168" t="s">
        <v>1182</v>
      </c>
      <c r="I52" s="555">
        <v>2998</v>
      </c>
      <c r="J52" s="555">
        <v>3331</v>
      </c>
      <c r="K52" s="555">
        <v>3331</v>
      </c>
      <c r="L52" s="555">
        <v>4216.7</v>
      </c>
      <c r="M52" s="168"/>
      <c r="N52" s="168"/>
      <c r="O52" s="168"/>
      <c r="P52" s="168"/>
      <c r="Q52" s="168"/>
      <c r="R52" s="168"/>
      <c r="S52" s="168"/>
      <c r="T52" s="168"/>
      <c r="U52" s="168"/>
      <c r="V52" s="168"/>
      <c r="W52" s="168"/>
      <c r="X52" s="548"/>
      <c r="Y52" s="548"/>
      <c r="Z52" s="168" t="s">
        <v>1311</v>
      </c>
      <c r="AA52" s="97" t="s">
        <v>395</v>
      </c>
    </row>
    <row r="53" spans="1:27" s="166" customFormat="1" x14ac:dyDescent="0.2">
      <c r="A53" s="95" t="s">
        <v>463</v>
      </c>
      <c r="B53" s="168"/>
      <c r="C53" s="168" t="s">
        <v>1310</v>
      </c>
      <c r="D53" s="168" t="s">
        <v>1712</v>
      </c>
      <c r="E53" s="168" t="s">
        <v>1713</v>
      </c>
      <c r="F53" s="168" t="s">
        <v>53</v>
      </c>
      <c r="G53" s="168" t="s">
        <v>47</v>
      </c>
      <c r="H53" s="168" t="s">
        <v>1182</v>
      </c>
      <c r="I53" s="555">
        <v>4123</v>
      </c>
      <c r="J53" s="555">
        <v>4581</v>
      </c>
      <c r="K53" s="555">
        <v>4581</v>
      </c>
      <c r="L53" s="555">
        <v>5799.2</v>
      </c>
      <c r="M53" s="168"/>
      <c r="N53" s="168"/>
      <c r="O53" s="168"/>
      <c r="P53" s="168"/>
      <c r="Q53" s="168"/>
      <c r="R53" s="168"/>
      <c r="S53" s="168"/>
      <c r="T53" s="168"/>
      <c r="U53" s="168"/>
      <c r="V53" s="168"/>
      <c r="W53" s="168"/>
      <c r="X53" s="548"/>
      <c r="Y53" s="548"/>
      <c r="Z53" s="168" t="s">
        <v>1311</v>
      </c>
      <c r="AA53" s="97" t="s">
        <v>395</v>
      </c>
    </row>
    <row r="54" spans="1:27" s="166" customFormat="1" x14ac:dyDescent="0.2">
      <c r="A54" s="95" t="s">
        <v>463</v>
      </c>
      <c r="B54" s="168"/>
      <c r="C54" s="168" t="s">
        <v>1310</v>
      </c>
      <c r="D54" s="168" t="s">
        <v>1078</v>
      </c>
      <c r="E54" s="168" t="s">
        <v>1714</v>
      </c>
      <c r="F54" s="168" t="s">
        <v>53</v>
      </c>
      <c r="G54" s="168" t="s">
        <v>47</v>
      </c>
      <c r="H54" s="168" t="s">
        <v>1182</v>
      </c>
      <c r="I54" s="555">
        <v>2998</v>
      </c>
      <c r="J54" s="555">
        <v>3331</v>
      </c>
      <c r="K54" s="555">
        <v>3331</v>
      </c>
      <c r="L54" s="555">
        <v>4216.7</v>
      </c>
      <c r="M54" s="168"/>
      <c r="N54" s="168"/>
      <c r="O54" s="168"/>
      <c r="P54" s="168"/>
      <c r="Q54" s="168"/>
      <c r="R54" s="168"/>
      <c r="S54" s="168"/>
      <c r="T54" s="168"/>
      <c r="U54" s="168"/>
      <c r="V54" s="168"/>
      <c r="W54" s="168"/>
      <c r="X54" s="548"/>
      <c r="Y54" s="548"/>
      <c r="Z54" s="168" t="s">
        <v>1311</v>
      </c>
      <c r="AA54" s="97" t="s">
        <v>395</v>
      </c>
    </row>
    <row r="55" spans="1:27" s="166" customFormat="1" x14ac:dyDescent="0.2">
      <c r="A55" s="95" t="s">
        <v>463</v>
      </c>
      <c r="B55" s="168"/>
      <c r="C55" s="168" t="s">
        <v>1310</v>
      </c>
      <c r="D55" s="168" t="s">
        <v>1078</v>
      </c>
      <c r="E55" s="168" t="s">
        <v>1715</v>
      </c>
      <c r="F55" s="168" t="s">
        <v>53</v>
      </c>
      <c r="G55" s="168" t="s">
        <v>47</v>
      </c>
      <c r="H55" s="168" t="s">
        <v>1182</v>
      </c>
      <c r="I55" s="555">
        <v>3493</v>
      </c>
      <c r="J55" s="555">
        <v>3881</v>
      </c>
      <c r="K55" s="555">
        <v>3881</v>
      </c>
      <c r="L55" s="555">
        <v>4913</v>
      </c>
      <c r="M55" s="168"/>
      <c r="N55" s="168"/>
      <c r="O55" s="168"/>
      <c r="P55" s="168"/>
      <c r="Q55" s="168"/>
      <c r="R55" s="168"/>
      <c r="S55" s="168"/>
      <c r="T55" s="168"/>
      <c r="U55" s="168"/>
      <c r="V55" s="168"/>
      <c r="W55" s="168"/>
      <c r="X55" s="548"/>
      <c r="Y55" s="548"/>
      <c r="Z55" s="168" t="s">
        <v>1311</v>
      </c>
      <c r="AA55" s="97" t="s">
        <v>395</v>
      </c>
    </row>
    <row r="56" spans="1:27" s="166" customFormat="1" x14ac:dyDescent="0.2">
      <c r="A56" s="95" t="s">
        <v>463</v>
      </c>
      <c r="B56" s="168"/>
      <c r="C56" s="168" t="s">
        <v>1310</v>
      </c>
      <c r="D56" s="168" t="s">
        <v>894</v>
      </c>
      <c r="E56" s="168" t="s">
        <v>1715</v>
      </c>
      <c r="F56" s="168" t="s">
        <v>53</v>
      </c>
      <c r="G56" s="168" t="s">
        <v>47</v>
      </c>
      <c r="H56" s="168" t="s">
        <v>1182</v>
      </c>
      <c r="I56" s="555">
        <v>3403</v>
      </c>
      <c r="J56" s="555">
        <v>3781</v>
      </c>
      <c r="K56" s="555">
        <v>3781</v>
      </c>
      <c r="L56" s="555">
        <v>4786.3999999999996</v>
      </c>
      <c r="M56" s="168"/>
      <c r="N56" s="168"/>
      <c r="O56" s="168"/>
      <c r="P56" s="168"/>
      <c r="Q56" s="168"/>
      <c r="R56" s="168"/>
      <c r="S56" s="168"/>
      <c r="T56" s="168"/>
      <c r="U56" s="168"/>
      <c r="V56" s="168"/>
      <c r="W56" s="168"/>
      <c r="X56" s="548"/>
      <c r="Y56" s="548"/>
      <c r="Z56" s="168" t="s">
        <v>1311</v>
      </c>
      <c r="AA56" s="97" t="s">
        <v>395</v>
      </c>
    </row>
    <row r="57" spans="1:27" s="166" customFormat="1" x14ac:dyDescent="0.2">
      <c r="A57" s="95" t="s">
        <v>463</v>
      </c>
      <c r="B57" s="168"/>
      <c r="C57" s="168" t="s">
        <v>1310</v>
      </c>
      <c r="D57" s="168" t="s">
        <v>1078</v>
      </c>
      <c r="E57" s="168" t="s">
        <v>1716</v>
      </c>
      <c r="F57" s="168" t="s">
        <v>53</v>
      </c>
      <c r="G57" s="168" t="s">
        <v>47</v>
      </c>
      <c r="H57" s="168" t="s">
        <v>1182</v>
      </c>
      <c r="I57" s="555">
        <v>2773</v>
      </c>
      <c r="J57" s="555">
        <v>3081</v>
      </c>
      <c r="K57" s="555">
        <v>3081</v>
      </c>
      <c r="L57" s="555">
        <v>3900.2</v>
      </c>
      <c r="M57" s="168"/>
      <c r="N57" s="168"/>
      <c r="O57" s="168"/>
      <c r="P57" s="168"/>
      <c r="Q57" s="168"/>
      <c r="R57" s="168"/>
      <c r="S57" s="168"/>
      <c r="T57" s="168"/>
      <c r="U57" s="168"/>
      <c r="V57" s="168"/>
      <c r="W57" s="168"/>
      <c r="X57" s="548"/>
      <c r="Y57" s="548"/>
      <c r="Z57" s="168" t="s">
        <v>1311</v>
      </c>
      <c r="AA57" s="97" t="s">
        <v>395</v>
      </c>
    </row>
    <row r="58" spans="1:27" s="166" customFormat="1" x14ac:dyDescent="0.2">
      <c r="A58" s="95" t="s">
        <v>463</v>
      </c>
      <c r="B58" s="168"/>
      <c r="C58" s="168" t="s">
        <v>1310</v>
      </c>
      <c r="D58" s="168" t="s">
        <v>1309</v>
      </c>
      <c r="E58" s="168" t="s">
        <v>1716</v>
      </c>
      <c r="F58" s="168" t="s">
        <v>53</v>
      </c>
      <c r="G58" s="168" t="s">
        <v>47</v>
      </c>
      <c r="H58" s="168" t="s">
        <v>1182</v>
      </c>
      <c r="I58" s="555">
        <v>2773</v>
      </c>
      <c r="J58" s="555">
        <v>3081</v>
      </c>
      <c r="K58" s="555">
        <v>3081</v>
      </c>
      <c r="L58" s="555">
        <v>3900.2</v>
      </c>
      <c r="M58" s="168"/>
      <c r="N58" s="168"/>
      <c r="O58" s="168"/>
      <c r="P58" s="168"/>
      <c r="Q58" s="168"/>
      <c r="R58" s="168"/>
      <c r="S58" s="168"/>
      <c r="T58" s="168"/>
      <c r="U58" s="168"/>
      <c r="V58" s="168"/>
      <c r="W58" s="168"/>
      <c r="X58" s="548"/>
      <c r="Y58" s="548"/>
      <c r="Z58" s="168" t="s">
        <v>1311</v>
      </c>
      <c r="AA58" s="97" t="s">
        <v>395</v>
      </c>
    </row>
    <row r="59" spans="1:27" s="166" customFormat="1" x14ac:dyDescent="0.2">
      <c r="A59" s="95" t="s">
        <v>463</v>
      </c>
      <c r="B59" s="168"/>
      <c r="C59" s="168" t="s">
        <v>1310</v>
      </c>
      <c r="D59" s="168" t="s">
        <v>1078</v>
      </c>
      <c r="E59" s="168" t="s">
        <v>1717</v>
      </c>
      <c r="F59" s="168" t="s">
        <v>53</v>
      </c>
      <c r="G59" s="168" t="s">
        <v>47</v>
      </c>
      <c r="H59" s="168" t="s">
        <v>1182</v>
      </c>
      <c r="I59" s="555">
        <v>3583</v>
      </c>
      <c r="J59" s="555">
        <v>3981</v>
      </c>
      <c r="K59" s="555">
        <v>3981</v>
      </c>
      <c r="L59" s="555">
        <v>5039.6000000000004</v>
      </c>
      <c r="M59" s="168"/>
      <c r="N59" s="168"/>
      <c r="O59" s="168"/>
      <c r="P59" s="168"/>
      <c r="Q59" s="168"/>
      <c r="R59" s="168"/>
      <c r="S59" s="168"/>
      <c r="T59" s="168"/>
      <c r="U59" s="168"/>
      <c r="V59" s="168"/>
      <c r="W59" s="168"/>
      <c r="X59" s="548"/>
      <c r="Y59" s="548"/>
      <c r="Z59" s="168" t="s">
        <v>1311</v>
      </c>
      <c r="AA59" s="97" t="s">
        <v>395</v>
      </c>
    </row>
    <row r="60" spans="1:27" s="166" customFormat="1" x14ac:dyDescent="0.2">
      <c r="A60" s="95" t="s">
        <v>463</v>
      </c>
      <c r="B60" s="168"/>
      <c r="C60" s="168" t="s">
        <v>1310</v>
      </c>
      <c r="D60" s="168" t="s">
        <v>1309</v>
      </c>
      <c r="E60" s="168" t="s">
        <v>1717</v>
      </c>
      <c r="F60" s="168" t="s">
        <v>53</v>
      </c>
      <c r="G60" s="168" t="s">
        <v>47</v>
      </c>
      <c r="H60" s="168" t="s">
        <v>1182</v>
      </c>
      <c r="I60" s="555">
        <v>3808</v>
      </c>
      <c r="J60" s="555">
        <v>4231</v>
      </c>
      <c r="K60" s="555">
        <v>4231</v>
      </c>
      <c r="L60" s="555">
        <v>5356.1</v>
      </c>
      <c r="M60" s="168"/>
      <c r="N60" s="168"/>
      <c r="O60" s="168"/>
      <c r="P60" s="168"/>
      <c r="Q60" s="168"/>
      <c r="R60" s="168"/>
      <c r="S60" s="168"/>
      <c r="T60" s="168"/>
      <c r="U60" s="168"/>
      <c r="V60" s="168"/>
      <c r="W60" s="168"/>
      <c r="X60" s="548"/>
      <c r="Y60" s="548"/>
      <c r="Z60" s="168" t="s">
        <v>1311</v>
      </c>
      <c r="AA60" s="97" t="s">
        <v>395</v>
      </c>
    </row>
    <row r="61" spans="1:27" s="166" customFormat="1" x14ac:dyDescent="0.2">
      <c r="A61" s="95" t="s">
        <v>463</v>
      </c>
      <c r="B61" s="168"/>
      <c r="C61" s="168" t="s">
        <v>1310</v>
      </c>
      <c r="D61" s="168" t="s">
        <v>1078</v>
      </c>
      <c r="E61" s="168" t="s">
        <v>1718</v>
      </c>
      <c r="F61" s="168" t="s">
        <v>53</v>
      </c>
      <c r="G61" s="168" t="s">
        <v>47</v>
      </c>
      <c r="H61" s="168" t="s">
        <v>1182</v>
      </c>
      <c r="I61" s="555">
        <v>6193</v>
      </c>
      <c r="J61" s="555">
        <v>6881</v>
      </c>
      <c r="K61" s="555">
        <v>6881</v>
      </c>
      <c r="L61" s="555">
        <v>8711</v>
      </c>
      <c r="M61" s="168"/>
      <c r="N61" s="168"/>
      <c r="O61" s="168"/>
      <c r="P61" s="168"/>
      <c r="Q61" s="168"/>
      <c r="R61" s="168"/>
      <c r="S61" s="168"/>
      <c r="T61" s="168"/>
      <c r="U61" s="168"/>
      <c r="V61" s="168"/>
      <c r="W61" s="168"/>
      <c r="X61" s="548"/>
      <c r="Y61" s="548"/>
      <c r="Z61" s="168" t="s">
        <v>1311</v>
      </c>
      <c r="AA61" s="97" t="s">
        <v>395</v>
      </c>
    </row>
    <row r="62" spans="1:27" s="166" customFormat="1" x14ac:dyDescent="0.2">
      <c r="A62" s="95" t="s">
        <v>463</v>
      </c>
      <c r="B62" s="168"/>
      <c r="C62" s="168" t="s">
        <v>1310</v>
      </c>
      <c r="D62" s="168" t="s">
        <v>1309</v>
      </c>
      <c r="E62" s="168" t="s">
        <v>1308</v>
      </c>
      <c r="F62" s="168" t="s">
        <v>53</v>
      </c>
      <c r="G62" s="168" t="s">
        <v>47</v>
      </c>
      <c r="H62" s="168" t="s">
        <v>1182</v>
      </c>
      <c r="I62" s="555">
        <v>3043</v>
      </c>
      <c r="J62" s="555">
        <v>3381</v>
      </c>
      <c r="K62" s="555">
        <v>3381</v>
      </c>
      <c r="L62" s="555">
        <v>4280</v>
      </c>
      <c r="M62" s="168"/>
      <c r="N62" s="168"/>
      <c r="O62" s="168"/>
      <c r="P62" s="168"/>
      <c r="Q62" s="168"/>
      <c r="R62" s="168"/>
      <c r="S62" s="168"/>
      <c r="T62" s="168"/>
      <c r="U62" s="168"/>
      <c r="V62" s="168"/>
      <c r="W62" s="168"/>
      <c r="X62" s="548"/>
      <c r="Y62" s="548"/>
      <c r="Z62" s="168" t="s">
        <v>1311</v>
      </c>
      <c r="AA62" s="97" t="s">
        <v>395</v>
      </c>
    </row>
    <row r="63" spans="1:27" s="166" customFormat="1" x14ac:dyDescent="0.2">
      <c r="A63" s="95" t="s">
        <v>463</v>
      </c>
      <c r="B63" s="168"/>
      <c r="C63" s="168" t="s">
        <v>1310</v>
      </c>
      <c r="D63" s="168" t="s">
        <v>1078</v>
      </c>
      <c r="E63" s="168" t="s">
        <v>1719</v>
      </c>
      <c r="F63" s="168" t="s">
        <v>53</v>
      </c>
      <c r="G63" s="168" t="s">
        <v>47</v>
      </c>
      <c r="H63" s="168" t="s">
        <v>1182</v>
      </c>
      <c r="I63" s="555">
        <v>3043</v>
      </c>
      <c r="J63" s="555">
        <v>3381</v>
      </c>
      <c r="K63" s="555">
        <v>3381</v>
      </c>
      <c r="L63" s="555">
        <v>4280</v>
      </c>
      <c r="M63" s="168"/>
      <c r="N63" s="168"/>
      <c r="O63" s="168"/>
      <c r="P63" s="168"/>
      <c r="Q63" s="168"/>
      <c r="R63" s="168"/>
      <c r="S63" s="168"/>
      <c r="T63" s="168"/>
      <c r="U63" s="168"/>
      <c r="V63" s="168"/>
      <c r="W63" s="168"/>
      <c r="X63" s="548"/>
      <c r="Y63" s="548"/>
      <c r="Z63" s="168" t="s">
        <v>1311</v>
      </c>
      <c r="AA63" s="97" t="s">
        <v>395</v>
      </c>
    </row>
    <row r="64" spans="1:27" s="166" customFormat="1" x14ac:dyDescent="0.2">
      <c r="A64" s="95" t="s">
        <v>463</v>
      </c>
      <c r="B64" s="168"/>
      <c r="C64" s="168" t="s">
        <v>1310</v>
      </c>
      <c r="D64" s="168" t="s">
        <v>1078</v>
      </c>
      <c r="E64" s="168" t="s">
        <v>1720</v>
      </c>
      <c r="F64" s="168" t="s">
        <v>53</v>
      </c>
      <c r="G64" s="168" t="s">
        <v>47</v>
      </c>
      <c r="H64" s="168" t="s">
        <v>1182</v>
      </c>
      <c r="I64" s="555">
        <v>3493</v>
      </c>
      <c r="J64" s="555">
        <v>3881</v>
      </c>
      <c r="K64" s="555">
        <v>3881</v>
      </c>
      <c r="L64" s="555">
        <v>4913</v>
      </c>
      <c r="M64" s="168"/>
      <c r="N64" s="168"/>
      <c r="O64" s="168"/>
      <c r="P64" s="168"/>
      <c r="Q64" s="168"/>
      <c r="R64" s="168"/>
      <c r="S64" s="168"/>
      <c r="T64" s="168"/>
      <c r="U64" s="168"/>
      <c r="V64" s="168"/>
      <c r="W64" s="168"/>
      <c r="X64" s="548"/>
      <c r="Y64" s="548"/>
      <c r="Z64" s="168" t="s">
        <v>1311</v>
      </c>
      <c r="AA64" s="97" t="s">
        <v>395</v>
      </c>
    </row>
    <row r="65" spans="1:29" s="166" customFormat="1" x14ac:dyDescent="0.2">
      <c r="A65" s="95" t="s">
        <v>463</v>
      </c>
      <c r="B65" s="168"/>
      <c r="C65" s="168" t="s">
        <v>1310</v>
      </c>
      <c r="D65" s="168" t="s">
        <v>1309</v>
      </c>
      <c r="E65" s="168" t="s">
        <v>1721</v>
      </c>
      <c r="F65" s="168" t="s">
        <v>53</v>
      </c>
      <c r="G65" s="168" t="s">
        <v>47</v>
      </c>
      <c r="H65" s="168" t="s">
        <v>1182</v>
      </c>
      <c r="I65" s="555">
        <v>3493</v>
      </c>
      <c r="J65" s="555">
        <v>3881</v>
      </c>
      <c r="K65" s="555">
        <v>3881</v>
      </c>
      <c r="L65" s="555">
        <v>4913</v>
      </c>
      <c r="M65" s="168"/>
      <c r="N65" s="168"/>
      <c r="O65" s="168"/>
      <c r="P65" s="168"/>
      <c r="Q65" s="168"/>
      <c r="R65" s="168"/>
      <c r="S65" s="168"/>
      <c r="T65" s="168"/>
      <c r="U65" s="168"/>
      <c r="V65" s="168"/>
      <c r="W65" s="168"/>
      <c r="X65" s="548"/>
      <c r="Y65" s="548"/>
      <c r="Z65" s="168" t="s">
        <v>1311</v>
      </c>
      <c r="AA65" s="97" t="s">
        <v>395</v>
      </c>
    </row>
    <row r="66" spans="1:29" s="166" customFormat="1" x14ac:dyDescent="0.2">
      <c r="A66" s="95"/>
      <c r="B66" s="167"/>
      <c r="C66" s="167"/>
      <c r="D66" s="167"/>
      <c r="E66" s="167"/>
      <c r="F66" s="167"/>
      <c r="G66" s="167"/>
      <c r="H66" s="167"/>
      <c r="I66" s="171"/>
      <c r="J66" s="171"/>
      <c r="K66" s="171"/>
      <c r="L66" s="171"/>
      <c r="M66" s="168"/>
      <c r="N66" s="167"/>
      <c r="O66" s="167"/>
      <c r="P66" s="168"/>
      <c r="Q66" s="168"/>
      <c r="R66" s="168"/>
      <c r="S66" s="167"/>
      <c r="T66" s="167"/>
      <c r="U66" s="167"/>
      <c r="V66" s="167"/>
      <c r="W66" s="167"/>
      <c r="X66" s="169"/>
      <c r="Y66" s="169"/>
      <c r="Z66" s="167"/>
      <c r="AA66" s="170"/>
    </row>
    <row r="67" spans="1:29" s="166" customFormat="1" ht="13.5" thickBot="1" x14ac:dyDescent="0.25">
      <c r="A67" s="98"/>
      <c r="B67" s="172"/>
      <c r="C67" s="172"/>
      <c r="D67" s="172"/>
      <c r="E67" s="172"/>
      <c r="F67" s="172"/>
      <c r="G67" s="172"/>
      <c r="H67" s="172"/>
      <c r="I67" s="173"/>
      <c r="J67" s="173"/>
      <c r="K67" s="173"/>
      <c r="L67" s="173"/>
      <c r="M67" s="172"/>
      <c r="N67" s="172"/>
      <c r="O67" s="172"/>
      <c r="P67" s="174"/>
      <c r="Q67" s="174"/>
      <c r="R67" s="174"/>
      <c r="S67" s="172"/>
      <c r="T67" s="172"/>
      <c r="U67" s="172"/>
      <c r="V67" s="172"/>
      <c r="W67" s="172"/>
      <c r="X67" s="175"/>
      <c r="Y67" s="175"/>
      <c r="Z67" s="172"/>
      <c r="AA67" s="176"/>
    </row>
    <row r="68" spans="1:29" x14ac:dyDescent="0.2">
      <c r="A68" s="177"/>
      <c r="B68" s="177"/>
      <c r="C68" s="177"/>
      <c r="D68" s="177"/>
      <c r="E68" s="177"/>
      <c r="F68" s="177"/>
      <c r="G68" s="157"/>
      <c r="H68" s="157"/>
      <c r="I68" s="157"/>
      <c r="J68" s="157"/>
      <c r="K68" s="157"/>
      <c r="L68" s="157"/>
      <c r="M68" s="178"/>
      <c r="N68" s="157"/>
      <c r="O68" s="179"/>
      <c r="P68" s="179"/>
      <c r="Q68" s="179"/>
      <c r="R68" s="179"/>
      <c r="S68" s="179"/>
      <c r="T68" s="179"/>
      <c r="U68" s="179"/>
      <c r="V68" s="179"/>
      <c r="W68" s="131"/>
    </row>
    <row r="69" spans="1:29" ht="13.5" thickBot="1" x14ac:dyDescent="0.25">
      <c r="A69" s="177"/>
      <c r="B69" s="177"/>
      <c r="C69" s="177"/>
      <c r="D69" s="177"/>
      <c r="E69" s="177"/>
      <c r="F69" s="177"/>
      <c r="G69" s="157"/>
      <c r="H69" s="157"/>
      <c r="I69" s="157"/>
      <c r="J69" s="157"/>
      <c r="K69" s="157"/>
      <c r="N69" s="157"/>
      <c r="O69" s="179"/>
      <c r="P69" s="179"/>
      <c r="Q69" s="179"/>
      <c r="R69" s="179"/>
      <c r="S69" s="179"/>
      <c r="T69" s="179"/>
      <c r="U69" s="179"/>
      <c r="V69" s="179"/>
      <c r="W69" s="132"/>
    </row>
    <row r="70" spans="1:29" ht="13.5" thickBot="1" x14ac:dyDescent="0.25">
      <c r="A70" s="180" t="s">
        <v>25</v>
      </c>
      <c r="B70" s="177"/>
      <c r="C70" s="177"/>
      <c r="D70" s="177"/>
      <c r="E70" s="177"/>
      <c r="F70" s="177"/>
      <c r="G70" s="157"/>
      <c r="H70" s="157"/>
      <c r="I70" s="157"/>
      <c r="J70" s="157"/>
      <c r="K70" s="157"/>
      <c r="M70" s="157"/>
      <c r="N70" s="157"/>
      <c r="O70" s="179"/>
      <c r="P70" s="181"/>
      <c r="Q70" s="181"/>
      <c r="R70" s="181"/>
      <c r="S70" s="131"/>
      <c r="T70" s="131"/>
      <c r="U70" s="131"/>
      <c r="V70" s="131"/>
      <c r="W70" s="179"/>
    </row>
    <row r="71" spans="1:29" ht="15.75" customHeight="1" x14ac:dyDescent="0.2">
      <c r="A71" s="831" t="s">
        <v>568</v>
      </c>
      <c r="B71" s="807" t="s">
        <v>569</v>
      </c>
      <c r="C71" s="807" t="s">
        <v>11</v>
      </c>
      <c r="D71" s="807" t="s">
        <v>12</v>
      </c>
      <c r="E71" s="807" t="s">
        <v>13</v>
      </c>
      <c r="F71" s="807" t="s">
        <v>14</v>
      </c>
      <c r="G71" s="807" t="s">
        <v>15</v>
      </c>
      <c r="H71" s="807" t="s">
        <v>16</v>
      </c>
      <c r="I71" s="807" t="s">
        <v>26</v>
      </c>
      <c r="J71" s="807" t="s">
        <v>27</v>
      </c>
      <c r="K71" s="833" t="s">
        <v>281</v>
      </c>
      <c r="L71" s="513" t="s">
        <v>62</v>
      </c>
      <c r="M71" s="509" t="s">
        <v>63</v>
      </c>
      <c r="N71" s="525" t="s">
        <v>64</v>
      </c>
      <c r="O71" s="158"/>
      <c r="P71" s="158"/>
      <c r="Q71" s="158"/>
      <c r="R71" s="158"/>
      <c r="S71" s="158"/>
      <c r="T71" s="158"/>
      <c r="U71" s="158"/>
      <c r="V71" s="158"/>
      <c r="W71" s="158"/>
      <c r="X71" s="807" t="s">
        <v>22</v>
      </c>
      <c r="Y71" s="807" t="s">
        <v>23</v>
      </c>
      <c r="Z71" s="807" t="s">
        <v>24</v>
      </c>
      <c r="AA71" s="805" t="s">
        <v>335</v>
      </c>
    </row>
    <row r="72" spans="1:29" ht="32.1" customHeight="1" thickBot="1" x14ac:dyDescent="0.25">
      <c r="A72" s="832"/>
      <c r="B72" s="830"/>
      <c r="C72" s="830"/>
      <c r="D72" s="830"/>
      <c r="E72" s="830"/>
      <c r="F72" s="830"/>
      <c r="G72" s="808"/>
      <c r="H72" s="830"/>
      <c r="I72" s="830"/>
      <c r="J72" s="830"/>
      <c r="K72" s="834"/>
      <c r="L72" s="514" t="s">
        <v>65</v>
      </c>
      <c r="M72" s="515" t="s">
        <v>66</v>
      </c>
      <c r="N72" s="526" t="s">
        <v>67</v>
      </c>
      <c r="O72" s="182"/>
      <c r="P72" s="160"/>
      <c r="Q72" s="160"/>
      <c r="R72" s="160"/>
      <c r="S72" s="160"/>
      <c r="T72" s="160"/>
      <c r="U72" s="160"/>
      <c r="V72" s="160"/>
      <c r="W72" s="160"/>
      <c r="X72" s="830"/>
      <c r="Y72" s="830"/>
      <c r="Z72" s="830"/>
      <c r="AA72" s="806"/>
    </row>
    <row r="73" spans="1:29" s="166" customFormat="1" x14ac:dyDescent="0.2">
      <c r="A73" s="161"/>
      <c r="B73" s="162"/>
      <c r="C73" s="162"/>
      <c r="D73" s="162"/>
      <c r="E73" s="162"/>
      <c r="F73" s="162"/>
      <c r="G73" s="162"/>
      <c r="H73" s="162"/>
      <c r="I73" s="556"/>
      <c r="J73" s="556"/>
      <c r="K73" s="557"/>
      <c r="L73" s="161"/>
      <c r="M73" s="162"/>
      <c r="N73" s="214"/>
      <c r="O73" s="161"/>
      <c r="P73" s="162"/>
      <c r="Q73" s="162"/>
      <c r="R73" s="162"/>
      <c r="S73" s="162"/>
      <c r="T73" s="162"/>
      <c r="U73" s="162"/>
      <c r="V73" s="162"/>
      <c r="W73" s="162"/>
      <c r="X73" s="546"/>
      <c r="Y73" s="546"/>
      <c r="Z73" s="162"/>
      <c r="AA73" s="214"/>
    </row>
    <row r="74" spans="1:29" s="166" customFormat="1" x14ac:dyDescent="0.2">
      <c r="A74" s="95"/>
      <c r="B74" s="167"/>
      <c r="C74" s="167"/>
      <c r="D74" s="167"/>
      <c r="E74" s="167"/>
      <c r="F74" s="167"/>
      <c r="G74" s="167"/>
      <c r="H74" s="167"/>
      <c r="I74" s="171"/>
      <c r="J74" s="171"/>
      <c r="K74" s="184"/>
      <c r="L74" s="185"/>
      <c r="M74" s="167"/>
      <c r="N74" s="170"/>
      <c r="O74" s="95"/>
      <c r="P74" s="168"/>
      <c r="Q74" s="168"/>
      <c r="R74" s="168"/>
      <c r="S74" s="167"/>
      <c r="T74" s="167"/>
      <c r="U74" s="167"/>
      <c r="V74" s="167"/>
      <c r="W74" s="167"/>
      <c r="X74" s="169"/>
      <c r="Y74" s="169"/>
      <c r="Z74" s="167"/>
      <c r="AA74" s="170"/>
    </row>
    <row r="75" spans="1:29" s="166" customFormat="1" x14ac:dyDescent="0.2">
      <c r="A75" s="95"/>
      <c r="B75" s="167"/>
      <c r="C75" s="167"/>
      <c r="D75" s="167"/>
      <c r="E75" s="167"/>
      <c r="F75" s="167"/>
      <c r="G75" s="167"/>
      <c r="H75" s="167"/>
      <c r="I75" s="171"/>
      <c r="J75" s="171"/>
      <c r="K75" s="184"/>
      <c r="L75" s="185"/>
      <c r="M75" s="167"/>
      <c r="N75" s="170"/>
      <c r="O75" s="95"/>
      <c r="P75" s="168"/>
      <c r="Q75" s="168"/>
      <c r="R75" s="168"/>
      <c r="S75" s="167"/>
      <c r="T75" s="167"/>
      <c r="U75" s="167"/>
      <c r="V75" s="167"/>
      <c r="W75" s="167"/>
      <c r="X75" s="169"/>
      <c r="Y75" s="169"/>
      <c r="Z75" s="167"/>
      <c r="AA75" s="170"/>
    </row>
    <row r="76" spans="1:29" s="166" customFormat="1" ht="13.5" thickBot="1" x14ac:dyDescent="0.25">
      <c r="A76" s="98"/>
      <c r="B76" s="172"/>
      <c r="C76" s="172"/>
      <c r="D76" s="172"/>
      <c r="E76" s="172"/>
      <c r="F76" s="172"/>
      <c r="G76" s="172"/>
      <c r="H76" s="172"/>
      <c r="I76" s="173"/>
      <c r="J76" s="173"/>
      <c r="K76" s="186"/>
      <c r="L76" s="187"/>
      <c r="M76" s="172"/>
      <c r="N76" s="176"/>
      <c r="O76" s="187"/>
      <c r="P76" s="172"/>
      <c r="Q76" s="172"/>
      <c r="R76" s="172"/>
      <c r="S76" s="172"/>
      <c r="T76" s="172"/>
      <c r="U76" s="172"/>
      <c r="V76" s="172"/>
      <c r="W76" s="172"/>
      <c r="X76" s="175"/>
      <c r="Y76" s="175"/>
      <c r="Z76" s="172"/>
      <c r="AA76" s="176"/>
    </row>
    <row r="77" spans="1:29" x14ac:dyDescent="0.2">
      <c r="A77" s="177"/>
      <c r="B77" s="177"/>
      <c r="C77" s="177"/>
      <c r="D77" s="177"/>
      <c r="E77" s="177"/>
      <c r="F77" s="177"/>
      <c r="G77" s="157"/>
      <c r="H77" s="157"/>
      <c r="I77" s="157"/>
      <c r="J77" s="157"/>
      <c r="K77" s="157"/>
      <c r="L77" s="157"/>
      <c r="M77" s="157"/>
      <c r="N77" s="157"/>
      <c r="O77" s="166"/>
      <c r="P77" s="179"/>
      <c r="Q77" s="179"/>
      <c r="R77" s="179"/>
      <c r="S77" s="181"/>
      <c r="T77" s="181"/>
      <c r="U77" s="181"/>
      <c r="V77" s="181"/>
      <c r="W77" s="181"/>
      <c r="X77" s="157"/>
    </row>
    <row r="78" spans="1:29" ht="13.5" thickBot="1" x14ac:dyDescent="0.25">
      <c r="A78" s="177"/>
      <c r="B78" s="177"/>
      <c r="C78" s="177"/>
      <c r="D78" s="177"/>
      <c r="E78" s="177"/>
      <c r="F78" s="177"/>
      <c r="G78" s="157"/>
      <c r="H78" s="157"/>
      <c r="I78" s="157"/>
      <c r="J78" s="157"/>
      <c r="K78" s="157"/>
      <c r="L78" s="157"/>
      <c r="M78" s="157"/>
      <c r="N78" s="157"/>
      <c r="O78" s="166"/>
      <c r="P78" s="179"/>
      <c r="Q78" s="179"/>
      <c r="R78" s="179"/>
      <c r="S78" s="181"/>
      <c r="T78" s="181"/>
      <c r="U78" s="181"/>
      <c r="V78" s="181"/>
      <c r="W78" s="181"/>
      <c r="X78" s="157"/>
    </row>
    <row r="79" spans="1:29" ht="13.5" thickBot="1" x14ac:dyDescent="0.25">
      <c r="A79" s="814" t="s">
        <v>293</v>
      </c>
      <c r="B79" s="828"/>
      <c r="C79" s="828"/>
      <c r="D79" s="829"/>
      <c r="E79" s="177"/>
      <c r="F79" s="177"/>
      <c r="G79" s="157"/>
      <c r="H79" s="157"/>
      <c r="I79" s="157"/>
      <c r="J79" s="157"/>
      <c r="K79" s="157"/>
      <c r="L79" s="157"/>
      <c r="M79" s="157"/>
      <c r="N79" s="157"/>
      <c r="O79" s="181"/>
      <c r="P79" s="179"/>
      <c r="Q79" s="179"/>
      <c r="R79" s="179"/>
      <c r="S79" s="131"/>
      <c r="T79" s="131"/>
      <c r="U79" s="131"/>
      <c r="V79" s="131"/>
      <c r="W79" s="179"/>
      <c r="X79" s="157"/>
      <c r="Y79" s="157"/>
    </row>
    <row r="80" spans="1:29" ht="15.75" customHeight="1" x14ac:dyDescent="0.2">
      <c r="A80" s="831" t="s">
        <v>568</v>
      </c>
      <c r="B80" s="807" t="s">
        <v>569</v>
      </c>
      <c r="C80" s="807" t="s">
        <v>11</v>
      </c>
      <c r="D80" s="807" t="s">
        <v>12</v>
      </c>
      <c r="E80" s="807" t="s">
        <v>13</v>
      </c>
      <c r="F80" s="807" t="s">
        <v>14</v>
      </c>
      <c r="G80" s="807" t="s">
        <v>15</v>
      </c>
      <c r="H80" s="807" t="s">
        <v>16</v>
      </c>
      <c r="I80" s="807">
        <v>20</v>
      </c>
      <c r="J80" s="807">
        <v>40</v>
      </c>
      <c r="K80" s="807" t="s">
        <v>19</v>
      </c>
      <c r="L80" s="805" t="s">
        <v>20</v>
      </c>
      <c r="M80" s="858" t="s">
        <v>28</v>
      </c>
      <c r="N80" s="188" t="s">
        <v>68</v>
      </c>
      <c r="O80" s="509" t="s">
        <v>63</v>
      </c>
      <c r="P80" s="525" t="s">
        <v>64</v>
      </c>
      <c r="Q80" s="158" t="s">
        <v>143</v>
      </c>
      <c r="R80" s="158" t="s">
        <v>70</v>
      </c>
      <c r="S80" s="158"/>
      <c r="T80" s="158"/>
      <c r="U80" s="158"/>
      <c r="V80" s="158"/>
      <c r="W80" s="158"/>
      <c r="X80" s="158"/>
      <c r="Y80" s="158"/>
      <c r="Z80" s="807" t="s">
        <v>22</v>
      </c>
      <c r="AA80" s="807" t="s">
        <v>23</v>
      </c>
      <c r="AB80" s="807" t="s">
        <v>24</v>
      </c>
      <c r="AC80" s="805" t="s">
        <v>335</v>
      </c>
    </row>
    <row r="81" spans="1:29" ht="39" thickBot="1" x14ac:dyDescent="0.25">
      <c r="A81" s="832"/>
      <c r="B81" s="830"/>
      <c r="C81" s="830"/>
      <c r="D81" s="830"/>
      <c r="E81" s="830"/>
      <c r="F81" s="830"/>
      <c r="G81" s="808"/>
      <c r="H81" s="830"/>
      <c r="I81" s="830"/>
      <c r="J81" s="830"/>
      <c r="K81" s="830"/>
      <c r="L81" s="806"/>
      <c r="M81" s="859"/>
      <c r="N81" s="189" t="s">
        <v>69</v>
      </c>
      <c r="O81" s="515" t="s">
        <v>66</v>
      </c>
      <c r="P81" s="526" t="s">
        <v>67</v>
      </c>
      <c r="Q81" s="182" t="s">
        <v>83</v>
      </c>
      <c r="R81" s="160" t="s">
        <v>83</v>
      </c>
      <c r="S81" s="160"/>
      <c r="T81" s="160"/>
      <c r="U81" s="160"/>
      <c r="V81" s="160"/>
      <c r="W81" s="160"/>
      <c r="X81" s="160"/>
      <c r="Y81" s="160"/>
      <c r="Z81" s="808"/>
      <c r="AA81" s="808"/>
      <c r="AB81" s="808"/>
      <c r="AC81" s="806"/>
    </row>
    <row r="82" spans="1:29" s="166" customFormat="1" x14ac:dyDescent="0.2">
      <c r="A82" s="161"/>
      <c r="B82" s="162"/>
      <c r="C82" s="162"/>
      <c r="D82" s="162"/>
      <c r="E82" s="162"/>
      <c r="F82" s="162"/>
      <c r="G82" s="162"/>
      <c r="H82" s="162"/>
      <c r="I82" s="556"/>
      <c r="J82" s="556"/>
      <c r="K82" s="556"/>
      <c r="L82" s="557"/>
      <c r="M82" s="558"/>
      <c r="N82" s="161"/>
      <c r="O82" s="162"/>
      <c r="P82" s="214"/>
      <c r="Q82" s="161"/>
      <c r="R82" s="162"/>
      <c r="S82" s="162"/>
      <c r="T82" s="162"/>
      <c r="U82" s="162"/>
      <c r="V82" s="162"/>
      <c r="W82" s="162"/>
      <c r="X82" s="162"/>
      <c r="Y82" s="162"/>
      <c r="Z82" s="546"/>
      <c r="AA82" s="546"/>
      <c r="AB82" s="162"/>
      <c r="AC82" s="214"/>
    </row>
    <row r="83" spans="1:29" s="166" customFormat="1" x14ac:dyDescent="0.2">
      <c r="A83" s="95"/>
      <c r="B83" s="167"/>
      <c r="C83" s="167"/>
      <c r="D83" s="167"/>
      <c r="E83" s="167"/>
      <c r="F83" s="167"/>
      <c r="G83" s="167"/>
      <c r="H83" s="167"/>
      <c r="I83" s="171"/>
      <c r="J83" s="171"/>
      <c r="K83" s="171"/>
      <c r="L83" s="184"/>
      <c r="M83" s="191"/>
      <c r="N83" s="185"/>
      <c r="O83" s="167"/>
      <c r="P83" s="170"/>
      <c r="Q83" s="95"/>
      <c r="R83" s="168"/>
      <c r="S83" s="168"/>
      <c r="T83" s="168"/>
      <c r="U83" s="168"/>
      <c r="V83" s="168"/>
      <c r="W83" s="167"/>
      <c r="X83" s="167"/>
      <c r="Y83" s="167"/>
      <c r="Z83" s="169"/>
      <c r="AA83" s="169"/>
      <c r="AB83" s="167"/>
      <c r="AC83" s="170"/>
    </row>
    <row r="84" spans="1:29" s="166" customFormat="1" x14ac:dyDescent="0.2">
      <c r="A84" s="95"/>
      <c r="B84" s="167"/>
      <c r="C84" s="167"/>
      <c r="D84" s="167"/>
      <c r="E84" s="167"/>
      <c r="F84" s="167"/>
      <c r="G84" s="167"/>
      <c r="H84" s="167"/>
      <c r="I84" s="171"/>
      <c r="J84" s="171"/>
      <c r="K84" s="171"/>
      <c r="L84" s="184"/>
      <c r="M84" s="191"/>
      <c r="N84" s="185"/>
      <c r="O84" s="167"/>
      <c r="P84" s="170"/>
      <c r="Q84" s="95"/>
      <c r="R84" s="168"/>
      <c r="S84" s="168"/>
      <c r="T84" s="168"/>
      <c r="U84" s="168"/>
      <c r="V84" s="168"/>
      <c r="W84" s="167"/>
      <c r="X84" s="167"/>
      <c r="Y84" s="167"/>
      <c r="Z84" s="169"/>
      <c r="AA84" s="169"/>
      <c r="AB84" s="167"/>
      <c r="AC84" s="170"/>
    </row>
    <row r="85" spans="1:29" s="166" customFormat="1" ht="13.5" thickBot="1" x14ac:dyDescent="0.25">
      <c r="A85" s="98"/>
      <c r="B85" s="172"/>
      <c r="C85" s="172"/>
      <c r="D85" s="172"/>
      <c r="E85" s="172"/>
      <c r="F85" s="172"/>
      <c r="G85" s="172"/>
      <c r="H85" s="172"/>
      <c r="I85" s="173"/>
      <c r="J85" s="173"/>
      <c r="K85" s="173"/>
      <c r="L85" s="186"/>
      <c r="M85" s="192"/>
      <c r="N85" s="187"/>
      <c r="O85" s="172"/>
      <c r="P85" s="176"/>
      <c r="Q85" s="187"/>
      <c r="R85" s="172"/>
      <c r="S85" s="172"/>
      <c r="T85" s="172"/>
      <c r="U85" s="172"/>
      <c r="V85" s="172"/>
      <c r="W85" s="172"/>
      <c r="X85" s="172"/>
      <c r="Y85" s="172"/>
      <c r="Z85" s="175"/>
      <c r="AA85" s="175"/>
      <c r="AB85" s="172"/>
      <c r="AC85" s="176"/>
    </row>
    <row r="86" spans="1:29" x14ac:dyDescent="0.2">
      <c r="A86" s="177"/>
      <c r="B86" s="177"/>
      <c r="C86" s="177"/>
      <c r="D86" s="177"/>
      <c r="E86" s="177"/>
      <c r="F86" s="177"/>
      <c r="G86" s="157"/>
      <c r="H86" s="157"/>
      <c r="I86" s="157"/>
      <c r="J86" s="157"/>
      <c r="K86" s="157"/>
      <c r="M86" s="157"/>
      <c r="V86" s="157"/>
      <c r="W86" s="157"/>
    </row>
    <row r="87" spans="1:29" x14ac:dyDescent="0.2">
      <c r="A87" s="177"/>
      <c r="B87" s="177"/>
      <c r="C87" s="177"/>
      <c r="D87" s="177"/>
      <c r="E87" s="177"/>
      <c r="F87" s="157"/>
      <c r="G87" s="157"/>
      <c r="H87" s="157"/>
      <c r="I87" s="157"/>
      <c r="J87" s="157"/>
      <c r="K87" s="178"/>
      <c r="L87" s="157"/>
      <c r="M87" s="157"/>
      <c r="N87" s="157"/>
      <c r="S87" s="157"/>
      <c r="T87" s="157"/>
      <c r="U87" s="157"/>
    </row>
    <row r="88" spans="1:29" ht="13.5" thickBot="1" x14ac:dyDescent="0.25">
      <c r="A88" s="177"/>
      <c r="B88" s="177"/>
      <c r="C88" s="177"/>
      <c r="D88" s="177"/>
      <c r="E88" s="157"/>
      <c r="F88" s="157"/>
      <c r="G88" s="157"/>
      <c r="H88" s="157"/>
      <c r="I88" s="157"/>
      <c r="J88" s="178"/>
      <c r="K88" s="178"/>
      <c r="L88" s="178"/>
      <c r="M88" s="178"/>
      <c r="R88" s="178"/>
    </row>
    <row r="89" spans="1:29" ht="13.5" thickBot="1" x14ac:dyDescent="0.25">
      <c r="A89" s="814" t="s">
        <v>29</v>
      </c>
      <c r="B89" s="828"/>
      <c r="C89" s="829"/>
      <c r="D89" s="177"/>
      <c r="E89" s="177"/>
      <c r="F89" s="157"/>
      <c r="G89" s="157"/>
      <c r="H89" s="157"/>
      <c r="I89" s="157"/>
      <c r="J89" s="157"/>
      <c r="K89" s="178"/>
      <c r="L89" s="178"/>
      <c r="M89" s="178"/>
      <c r="N89" s="178"/>
      <c r="S89" s="178"/>
      <c r="T89" s="178"/>
      <c r="U89" s="178"/>
    </row>
    <row r="90" spans="1:29" ht="13.5" thickBot="1" x14ac:dyDescent="0.25">
      <c r="A90" s="819" t="s">
        <v>566</v>
      </c>
      <c r="B90" s="820"/>
      <c r="C90" s="821"/>
      <c r="D90" s="177"/>
      <c r="E90" s="177"/>
      <c r="F90" s="177"/>
      <c r="G90" s="157"/>
      <c r="H90" s="157"/>
      <c r="I90" s="157"/>
      <c r="J90" s="157"/>
      <c r="K90" s="157"/>
      <c r="L90" s="178"/>
      <c r="N90" s="178"/>
      <c r="O90" s="178"/>
      <c r="V90" s="178"/>
    </row>
    <row r="91" spans="1:29" x14ac:dyDescent="0.2">
      <c r="A91" s="193" t="s">
        <v>30</v>
      </c>
      <c r="B91" s="194"/>
      <c r="C91" s="195" t="s">
        <v>151</v>
      </c>
      <c r="D91" s="196"/>
      <c r="E91" s="196"/>
      <c r="F91" s="197"/>
      <c r="G91" s="197"/>
      <c r="H91" s="196"/>
      <c r="I91" s="197"/>
      <c r="J91" s="196"/>
      <c r="K91" s="198"/>
      <c r="L91" s="199"/>
      <c r="N91" s="178"/>
      <c r="O91" s="178"/>
      <c r="P91" s="178"/>
    </row>
    <row r="92" spans="1:29" x14ac:dyDescent="0.2">
      <c r="A92" s="143" t="s">
        <v>567</v>
      </c>
      <c r="B92" s="200"/>
      <c r="C92" s="200"/>
      <c r="D92" s="201"/>
      <c r="E92" s="201"/>
      <c r="F92" s="202"/>
      <c r="G92" s="202"/>
      <c r="H92" s="201"/>
      <c r="I92" s="202"/>
      <c r="J92" s="201"/>
      <c r="K92" s="203"/>
      <c r="L92" s="204"/>
      <c r="N92" s="178"/>
      <c r="O92" s="178"/>
      <c r="P92" s="178"/>
    </row>
    <row r="93" spans="1:29" x14ac:dyDescent="0.2">
      <c r="A93" s="143" t="s">
        <v>167</v>
      </c>
      <c r="B93" s="200"/>
      <c r="C93" s="200"/>
      <c r="D93" s="201"/>
      <c r="E93" s="201"/>
      <c r="F93" s="202"/>
      <c r="G93" s="202"/>
      <c r="H93" s="201"/>
      <c r="I93" s="202"/>
      <c r="J93" s="201"/>
      <c r="K93" s="203"/>
      <c r="L93" s="204"/>
      <c r="N93" s="178"/>
      <c r="O93" s="178"/>
      <c r="P93" s="178"/>
    </row>
    <row r="94" spans="1:29" x14ac:dyDescent="0.2">
      <c r="A94" s="143" t="s">
        <v>874</v>
      </c>
      <c r="B94" s="200"/>
      <c r="C94" s="200"/>
      <c r="D94" s="201"/>
      <c r="E94" s="201"/>
      <c r="F94" s="202"/>
      <c r="G94" s="202"/>
      <c r="H94" s="201"/>
      <c r="I94" s="202"/>
      <c r="J94" s="201"/>
      <c r="K94" s="203"/>
      <c r="L94" s="204"/>
      <c r="N94" s="178"/>
      <c r="O94" s="178"/>
      <c r="P94" s="178"/>
    </row>
    <row r="95" spans="1:29" ht="13.5" thickBot="1" x14ac:dyDescent="0.25">
      <c r="A95" s="523" t="s">
        <v>875</v>
      </c>
      <c r="B95" s="205"/>
      <c r="C95" s="205"/>
      <c r="D95" s="206"/>
      <c r="E95" s="206"/>
      <c r="F95" s="207"/>
      <c r="G95" s="207"/>
      <c r="H95" s="206"/>
      <c r="I95" s="207"/>
      <c r="J95" s="206"/>
      <c r="K95" s="208"/>
      <c r="L95" s="209"/>
      <c r="N95" s="178"/>
      <c r="O95" s="178"/>
      <c r="P95" s="178"/>
    </row>
    <row r="96" spans="1:29" ht="13.5" thickBot="1" x14ac:dyDescent="0.25">
      <c r="A96" s="210"/>
      <c r="B96" s="111"/>
      <c r="C96" s="178"/>
      <c r="D96" s="177"/>
      <c r="E96" s="177"/>
      <c r="F96" s="177"/>
      <c r="G96" s="177"/>
      <c r="H96" s="157"/>
      <c r="I96" s="157"/>
      <c r="J96" s="157"/>
      <c r="K96" s="157"/>
      <c r="L96" s="157"/>
      <c r="M96" s="178"/>
      <c r="O96" s="178"/>
      <c r="P96" s="178"/>
      <c r="Q96" s="157"/>
    </row>
    <row r="97" spans="1:24" s="159" customFormat="1" ht="26.25" thickBot="1" x14ac:dyDescent="0.25">
      <c r="A97" s="211" t="s">
        <v>31</v>
      </c>
      <c r="B97" s="823" t="s">
        <v>569</v>
      </c>
      <c r="C97" s="823"/>
      <c r="D97" s="824"/>
      <c r="E97" s="528" t="s">
        <v>11</v>
      </c>
      <c r="F97" s="528" t="s">
        <v>14</v>
      </c>
      <c r="G97" s="528" t="s">
        <v>275</v>
      </c>
      <c r="H97" s="528" t="s">
        <v>32</v>
      </c>
      <c r="I97" s="528" t="s">
        <v>16</v>
      </c>
      <c r="J97" s="528" t="s">
        <v>17</v>
      </c>
      <c r="K97" s="528" t="s">
        <v>18</v>
      </c>
      <c r="L97" s="528" t="s">
        <v>19</v>
      </c>
      <c r="M97" s="528" t="s">
        <v>20</v>
      </c>
      <c r="N97" s="212" t="s">
        <v>119</v>
      </c>
      <c r="O97" s="528" t="s">
        <v>93</v>
      </c>
      <c r="P97" s="213" t="s">
        <v>739</v>
      </c>
    </row>
    <row r="98" spans="1:24" s="181" customFormat="1" x14ac:dyDescent="0.2">
      <c r="A98" s="161" t="s">
        <v>1183</v>
      </c>
      <c r="B98" s="825" t="s">
        <v>1196</v>
      </c>
      <c r="C98" s="825" t="s">
        <v>1196</v>
      </c>
      <c r="D98" s="825" t="s">
        <v>1196</v>
      </c>
      <c r="E98" s="162" t="s">
        <v>1271</v>
      </c>
      <c r="F98" s="162" t="s">
        <v>54</v>
      </c>
      <c r="G98" s="162" t="s">
        <v>55</v>
      </c>
      <c r="H98" s="162"/>
      <c r="I98" s="162" t="s">
        <v>1182</v>
      </c>
      <c r="J98" s="554">
        <v>207</v>
      </c>
      <c r="K98" s="554">
        <v>230</v>
      </c>
      <c r="L98" s="554">
        <v>230</v>
      </c>
      <c r="M98" s="554">
        <v>291.18</v>
      </c>
      <c r="N98" s="162" t="s">
        <v>463</v>
      </c>
      <c r="O98" s="162" t="s">
        <v>52</v>
      </c>
      <c r="P98" s="214" t="s">
        <v>52</v>
      </c>
      <c r="Q98" s="179"/>
      <c r="R98" s="179"/>
      <c r="S98" s="179"/>
      <c r="T98" s="179"/>
      <c r="U98" s="179"/>
      <c r="V98" s="166"/>
      <c r="W98" s="166"/>
      <c r="X98" s="166"/>
    </row>
    <row r="99" spans="1:24" s="181" customFormat="1" x14ac:dyDescent="0.2">
      <c r="A99" s="95" t="s">
        <v>1183</v>
      </c>
      <c r="B99" s="800" t="s">
        <v>1197</v>
      </c>
      <c r="C99" s="800" t="s">
        <v>1197</v>
      </c>
      <c r="D99" s="800" t="s">
        <v>1197</v>
      </c>
      <c r="E99" s="168" t="s">
        <v>1272</v>
      </c>
      <c r="F99" s="168" t="s">
        <v>54</v>
      </c>
      <c r="G99" s="168" t="s">
        <v>55</v>
      </c>
      <c r="H99" s="168"/>
      <c r="I99" s="168" t="s">
        <v>1182</v>
      </c>
      <c r="J99" s="555">
        <v>180</v>
      </c>
      <c r="K99" s="555">
        <v>200</v>
      </c>
      <c r="L99" s="555">
        <v>200</v>
      </c>
      <c r="M99" s="555">
        <v>253.2</v>
      </c>
      <c r="N99" s="168" t="s">
        <v>463</v>
      </c>
      <c r="O99" s="168" t="s">
        <v>52</v>
      </c>
      <c r="P99" s="97" t="s">
        <v>52</v>
      </c>
      <c r="Q99" s="179"/>
      <c r="R99" s="179"/>
      <c r="S99" s="179"/>
      <c r="T99" s="179"/>
      <c r="U99" s="179"/>
      <c r="V99" s="166"/>
      <c r="W99" s="166"/>
      <c r="X99" s="166"/>
    </row>
    <row r="100" spans="1:24" s="181" customFormat="1" x14ac:dyDescent="0.2">
      <c r="A100" s="95" t="s">
        <v>1183</v>
      </c>
      <c r="B100" s="800" t="s">
        <v>1198</v>
      </c>
      <c r="C100" s="800" t="s">
        <v>1198</v>
      </c>
      <c r="D100" s="800" t="s">
        <v>1198</v>
      </c>
      <c r="E100" s="168" t="s">
        <v>1271</v>
      </c>
      <c r="F100" s="168" t="s">
        <v>54</v>
      </c>
      <c r="G100" s="168" t="s">
        <v>55</v>
      </c>
      <c r="H100" s="168"/>
      <c r="I100" s="168" t="s">
        <v>1182</v>
      </c>
      <c r="J100" s="555">
        <v>508.5</v>
      </c>
      <c r="K100" s="555">
        <v>565</v>
      </c>
      <c r="L100" s="555">
        <v>565</v>
      </c>
      <c r="M100" s="555">
        <v>715.29</v>
      </c>
      <c r="N100" s="168" t="s">
        <v>463</v>
      </c>
      <c r="O100" s="168" t="s">
        <v>52</v>
      </c>
      <c r="P100" s="97" t="s">
        <v>52</v>
      </c>
      <c r="Q100" s="179"/>
      <c r="R100" s="179"/>
      <c r="S100" s="179"/>
      <c r="T100" s="179"/>
      <c r="U100" s="179"/>
      <c r="V100" s="166"/>
      <c r="W100" s="166"/>
      <c r="X100" s="166"/>
    </row>
    <row r="101" spans="1:24" s="181" customFormat="1" x14ac:dyDescent="0.2">
      <c r="A101" s="95" t="s">
        <v>1183</v>
      </c>
      <c r="B101" s="800" t="s">
        <v>1199</v>
      </c>
      <c r="C101" s="800" t="s">
        <v>1199</v>
      </c>
      <c r="D101" s="800" t="s">
        <v>1199</v>
      </c>
      <c r="E101" s="168" t="s">
        <v>1271</v>
      </c>
      <c r="F101" s="168" t="s">
        <v>54</v>
      </c>
      <c r="G101" s="168" t="s">
        <v>55</v>
      </c>
      <c r="H101" s="168"/>
      <c r="I101" s="168" t="s">
        <v>1182</v>
      </c>
      <c r="J101" s="555">
        <v>252</v>
      </c>
      <c r="K101" s="555">
        <v>280</v>
      </c>
      <c r="L101" s="555">
        <v>280</v>
      </c>
      <c r="M101" s="555">
        <v>354.48</v>
      </c>
      <c r="N101" s="168" t="s">
        <v>463</v>
      </c>
      <c r="O101" s="168" t="s">
        <v>52</v>
      </c>
      <c r="P101" s="97" t="s">
        <v>52</v>
      </c>
      <c r="Q101" s="179"/>
      <c r="R101" s="179"/>
      <c r="S101" s="179"/>
      <c r="T101" s="179"/>
      <c r="U101" s="179"/>
      <c r="V101" s="166"/>
      <c r="W101" s="166"/>
      <c r="X101" s="166"/>
    </row>
    <row r="102" spans="1:24" s="181" customFormat="1" x14ac:dyDescent="0.2">
      <c r="A102" s="95" t="s">
        <v>1183</v>
      </c>
      <c r="B102" s="800" t="s">
        <v>1200</v>
      </c>
      <c r="C102" s="800" t="s">
        <v>1200</v>
      </c>
      <c r="D102" s="800" t="s">
        <v>1200</v>
      </c>
      <c r="E102" s="168" t="s">
        <v>1271</v>
      </c>
      <c r="F102" s="168" t="s">
        <v>54</v>
      </c>
      <c r="G102" s="168" t="s">
        <v>55</v>
      </c>
      <c r="H102" s="168"/>
      <c r="I102" s="168" t="s">
        <v>1182</v>
      </c>
      <c r="J102" s="555">
        <v>162</v>
      </c>
      <c r="K102" s="555">
        <v>180</v>
      </c>
      <c r="L102" s="555">
        <v>180</v>
      </c>
      <c r="M102" s="555">
        <v>227.88</v>
      </c>
      <c r="N102" s="168" t="s">
        <v>463</v>
      </c>
      <c r="O102" s="168" t="s">
        <v>52</v>
      </c>
      <c r="P102" s="97" t="s">
        <v>52</v>
      </c>
      <c r="Q102" s="179"/>
      <c r="R102" s="179"/>
      <c r="S102" s="179"/>
      <c r="T102" s="179"/>
      <c r="U102" s="179"/>
      <c r="V102" s="166"/>
      <c r="W102" s="166"/>
      <c r="X102" s="166"/>
    </row>
    <row r="103" spans="1:24" s="181" customFormat="1" x14ac:dyDescent="0.2">
      <c r="A103" s="95" t="s">
        <v>1183</v>
      </c>
      <c r="B103" s="800" t="s">
        <v>1201</v>
      </c>
      <c r="C103" s="800" t="s">
        <v>1201</v>
      </c>
      <c r="D103" s="800" t="s">
        <v>1201</v>
      </c>
      <c r="E103" s="168" t="s">
        <v>1271</v>
      </c>
      <c r="F103" s="168" t="s">
        <v>56</v>
      </c>
      <c r="G103" s="168" t="s">
        <v>55</v>
      </c>
      <c r="H103" s="168"/>
      <c r="I103" s="168" t="s">
        <v>1182</v>
      </c>
      <c r="J103" s="555">
        <v>1935</v>
      </c>
      <c r="K103" s="555">
        <v>2150</v>
      </c>
      <c r="L103" s="555">
        <v>2150</v>
      </c>
      <c r="M103" s="555">
        <v>2721.9</v>
      </c>
      <c r="N103" s="168" t="s">
        <v>463</v>
      </c>
      <c r="O103" s="168" t="s">
        <v>52</v>
      </c>
      <c r="P103" s="97" t="s">
        <v>52</v>
      </c>
      <c r="Q103" s="179"/>
      <c r="R103" s="179"/>
      <c r="S103" s="179"/>
      <c r="T103" s="179"/>
      <c r="U103" s="179"/>
      <c r="V103" s="166"/>
      <c r="W103" s="166"/>
      <c r="X103" s="166"/>
    </row>
    <row r="104" spans="1:24" s="181" customFormat="1" x14ac:dyDescent="0.2">
      <c r="A104" s="95" t="s">
        <v>1183</v>
      </c>
      <c r="B104" s="800" t="s">
        <v>1202</v>
      </c>
      <c r="C104" s="800" t="s">
        <v>1202</v>
      </c>
      <c r="D104" s="800" t="s">
        <v>1202</v>
      </c>
      <c r="E104" s="168" t="s">
        <v>1271</v>
      </c>
      <c r="F104" s="168" t="s">
        <v>54</v>
      </c>
      <c r="G104" s="168" t="s">
        <v>55</v>
      </c>
      <c r="H104" s="168"/>
      <c r="I104" s="168" t="s">
        <v>1182</v>
      </c>
      <c r="J104" s="555">
        <v>630</v>
      </c>
      <c r="K104" s="555">
        <v>700</v>
      </c>
      <c r="L104" s="555">
        <v>700</v>
      </c>
      <c r="M104" s="555">
        <v>886.2</v>
      </c>
      <c r="N104" s="168" t="s">
        <v>463</v>
      </c>
      <c r="O104" s="168" t="s">
        <v>52</v>
      </c>
      <c r="P104" s="97" t="s">
        <v>52</v>
      </c>
      <c r="Q104" s="179"/>
      <c r="R104" s="179"/>
      <c r="S104" s="179"/>
      <c r="T104" s="179"/>
      <c r="U104" s="179"/>
      <c r="V104" s="166"/>
      <c r="W104" s="166"/>
      <c r="X104" s="166"/>
    </row>
    <row r="105" spans="1:24" s="181" customFormat="1" x14ac:dyDescent="0.2">
      <c r="A105" s="95" t="s">
        <v>1183</v>
      </c>
      <c r="B105" s="800" t="s">
        <v>1203</v>
      </c>
      <c r="C105" s="800" t="s">
        <v>1203</v>
      </c>
      <c r="D105" s="800" t="s">
        <v>1203</v>
      </c>
      <c r="E105" s="168" t="s">
        <v>1273</v>
      </c>
      <c r="F105" s="168" t="s">
        <v>54</v>
      </c>
      <c r="G105" s="168" t="s">
        <v>55</v>
      </c>
      <c r="H105" s="168"/>
      <c r="I105" s="168" t="s">
        <v>1182</v>
      </c>
      <c r="J105" s="555">
        <v>315</v>
      </c>
      <c r="K105" s="555">
        <v>350</v>
      </c>
      <c r="L105" s="555">
        <v>350</v>
      </c>
      <c r="M105" s="555">
        <v>443.1</v>
      </c>
      <c r="N105" s="168" t="s">
        <v>463</v>
      </c>
      <c r="O105" s="168" t="s">
        <v>52</v>
      </c>
      <c r="P105" s="97" t="s">
        <v>52</v>
      </c>
      <c r="Q105" s="179"/>
      <c r="R105" s="179"/>
      <c r="S105" s="179"/>
      <c r="T105" s="179"/>
      <c r="U105" s="179"/>
      <c r="V105" s="166"/>
      <c r="W105" s="166"/>
      <c r="X105" s="166"/>
    </row>
    <row r="106" spans="1:24" s="181" customFormat="1" x14ac:dyDescent="0.2">
      <c r="A106" s="95" t="s">
        <v>1183</v>
      </c>
      <c r="B106" s="800" t="s">
        <v>1204</v>
      </c>
      <c r="C106" s="800" t="s">
        <v>1204</v>
      </c>
      <c r="D106" s="800" t="s">
        <v>1204</v>
      </c>
      <c r="E106" s="168" t="s">
        <v>1274</v>
      </c>
      <c r="F106" s="168" t="s">
        <v>54</v>
      </c>
      <c r="G106" s="168" t="s">
        <v>55</v>
      </c>
      <c r="H106" s="168"/>
      <c r="I106" s="168" t="s">
        <v>1182</v>
      </c>
      <c r="J106" s="555">
        <v>225</v>
      </c>
      <c r="K106" s="555">
        <v>250</v>
      </c>
      <c r="L106" s="555">
        <v>250</v>
      </c>
      <c r="M106" s="555">
        <v>316.5</v>
      </c>
      <c r="N106" s="168" t="s">
        <v>463</v>
      </c>
      <c r="O106" s="168" t="s">
        <v>52</v>
      </c>
      <c r="P106" s="97" t="s">
        <v>52</v>
      </c>
      <c r="Q106" s="179"/>
      <c r="R106" s="179"/>
      <c r="S106" s="179"/>
      <c r="T106" s="179"/>
      <c r="U106" s="179"/>
      <c r="V106" s="166"/>
      <c r="W106" s="166"/>
      <c r="X106" s="166"/>
    </row>
    <row r="107" spans="1:24" s="181" customFormat="1" x14ac:dyDescent="0.2">
      <c r="A107" s="95" t="s">
        <v>1183</v>
      </c>
      <c r="B107" s="800" t="s">
        <v>1205</v>
      </c>
      <c r="C107" s="800" t="s">
        <v>1205</v>
      </c>
      <c r="D107" s="800" t="s">
        <v>1205</v>
      </c>
      <c r="E107" s="168" t="s">
        <v>1273</v>
      </c>
      <c r="F107" s="168" t="s">
        <v>54</v>
      </c>
      <c r="G107" s="168" t="s">
        <v>55</v>
      </c>
      <c r="H107" s="168"/>
      <c r="I107" s="168" t="s">
        <v>1182</v>
      </c>
      <c r="J107" s="555">
        <v>450</v>
      </c>
      <c r="K107" s="555">
        <v>500</v>
      </c>
      <c r="L107" s="555">
        <v>500</v>
      </c>
      <c r="M107" s="555">
        <v>633</v>
      </c>
      <c r="N107" s="168" t="s">
        <v>463</v>
      </c>
      <c r="O107" s="168" t="s">
        <v>52</v>
      </c>
      <c r="P107" s="97" t="s">
        <v>52</v>
      </c>
      <c r="Q107" s="179"/>
      <c r="R107" s="179"/>
      <c r="S107" s="179"/>
      <c r="T107" s="179"/>
      <c r="U107" s="179"/>
      <c r="V107" s="166"/>
      <c r="W107" s="166"/>
      <c r="X107" s="166"/>
    </row>
    <row r="108" spans="1:24" s="181" customFormat="1" x14ac:dyDescent="0.2">
      <c r="A108" s="95" t="s">
        <v>1183</v>
      </c>
      <c r="B108" s="800" t="s">
        <v>1206</v>
      </c>
      <c r="C108" s="800" t="s">
        <v>1206</v>
      </c>
      <c r="D108" s="800" t="s">
        <v>1206</v>
      </c>
      <c r="E108" s="168" t="s">
        <v>1273</v>
      </c>
      <c r="F108" s="168" t="s">
        <v>54</v>
      </c>
      <c r="G108" s="168" t="s">
        <v>55</v>
      </c>
      <c r="H108" s="168"/>
      <c r="I108" s="168" t="s">
        <v>1182</v>
      </c>
      <c r="J108" s="555">
        <v>225</v>
      </c>
      <c r="K108" s="555">
        <v>250</v>
      </c>
      <c r="L108" s="555">
        <v>250</v>
      </c>
      <c r="M108" s="555">
        <v>316.5</v>
      </c>
      <c r="N108" s="168" t="s">
        <v>463</v>
      </c>
      <c r="O108" s="168" t="s">
        <v>52</v>
      </c>
      <c r="P108" s="97" t="s">
        <v>52</v>
      </c>
      <c r="Q108" s="179"/>
      <c r="R108" s="179"/>
      <c r="S108" s="179"/>
      <c r="T108" s="179"/>
      <c r="U108" s="179"/>
      <c r="V108" s="166"/>
      <c r="W108" s="166"/>
      <c r="X108" s="166"/>
    </row>
    <row r="109" spans="1:24" s="181" customFormat="1" x14ac:dyDescent="0.2">
      <c r="A109" s="95" t="s">
        <v>1183</v>
      </c>
      <c r="B109" s="800" t="s">
        <v>1207</v>
      </c>
      <c r="C109" s="800" t="s">
        <v>1207</v>
      </c>
      <c r="D109" s="800" t="s">
        <v>1207</v>
      </c>
      <c r="E109" s="168" t="s">
        <v>1272</v>
      </c>
      <c r="F109" s="168" t="s">
        <v>54</v>
      </c>
      <c r="G109" s="168" t="s">
        <v>55</v>
      </c>
      <c r="H109" s="168"/>
      <c r="I109" s="168" t="s">
        <v>1182</v>
      </c>
      <c r="J109" s="555">
        <v>450</v>
      </c>
      <c r="K109" s="555">
        <v>500</v>
      </c>
      <c r="L109" s="555">
        <v>500</v>
      </c>
      <c r="M109" s="555">
        <v>633</v>
      </c>
      <c r="N109" s="168" t="s">
        <v>463</v>
      </c>
      <c r="O109" s="168" t="s">
        <v>52</v>
      </c>
      <c r="P109" s="97" t="s">
        <v>52</v>
      </c>
      <c r="Q109" s="179"/>
      <c r="R109" s="179"/>
      <c r="S109" s="179"/>
      <c r="T109" s="179"/>
      <c r="U109" s="179"/>
      <c r="V109" s="166"/>
      <c r="W109" s="166"/>
      <c r="X109" s="166"/>
    </row>
    <row r="110" spans="1:24" s="181" customFormat="1" x14ac:dyDescent="0.2">
      <c r="A110" s="95" t="s">
        <v>1183</v>
      </c>
      <c r="B110" s="800" t="s">
        <v>1208</v>
      </c>
      <c r="C110" s="800" t="s">
        <v>1208</v>
      </c>
      <c r="D110" s="800" t="s">
        <v>1208</v>
      </c>
      <c r="E110" s="168" t="s">
        <v>1273</v>
      </c>
      <c r="F110" s="168" t="s">
        <v>54</v>
      </c>
      <c r="G110" s="168" t="s">
        <v>55</v>
      </c>
      <c r="H110" s="168"/>
      <c r="I110" s="168" t="s">
        <v>1182</v>
      </c>
      <c r="J110" s="555">
        <v>90</v>
      </c>
      <c r="K110" s="555">
        <v>100</v>
      </c>
      <c r="L110" s="555">
        <v>100</v>
      </c>
      <c r="M110" s="555">
        <v>126.6</v>
      </c>
      <c r="N110" s="168" t="s">
        <v>463</v>
      </c>
      <c r="O110" s="168" t="s">
        <v>52</v>
      </c>
      <c r="P110" s="97" t="s">
        <v>52</v>
      </c>
      <c r="Q110" s="179"/>
      <c r="R110" s="179"/>
      <c r="S110" s="179"/>
      <c r="T110" s="179"/>
      <c r="U110" s="179"/>
      <c r="V110" s="166"/>
      <c r="W110" s="166"/>
      <c r="X110" s="166"/>
    </row>
    <row r="111" spans="1:24" s="181" customFormat="1" x14ac:dyDescent="0.2">
      <c r="A111" s="95" t="s">
        <v>1183</v>
      </c>
      <c r="B111" s="800" t="s">
        <v>1209</v>
      </c>
      <c r="C111" s="800" t="s">
        <v>1209</v>
      </c>
      <c r="D111" s="800" t="s">
        <v>1209</v>
      </c>
      <c r="E111" s="168" t="s">
        <v>1273</v>
      </c>
      <c r="F111" s="168" t="s">
        <v>54</v>
      </c>
      <c r="G111" s="168" t="s">
        <v>55</v>
      </c>
      <c r="H111" s="168"/>
      <c r="I111" s="168" t="s">
        <v>1182</v>
      </c>
      <c r="J111" s="555">
        <v>450</v>
      </c>
      <c r="K111" s="555">
        <v>500</v>
      </c>
      <c r="L111" s="555">
        <v>500</v>
      </c>
      <c r="M111" s="555">
        <v>633</v>
      </c>
      <c r="N111" s="168" t="s">
        <v>463</v>
      </c>
      <c r="O111" s="168" t="s">
        <v>52</v>
      </c>
      <c r="P111" s="97" t="s">
        <v>52</v>
      </c>
      <c r="Q111" s="179"/>
      <c r="R111" s="179"/>
      <c r="S111" s="179"/>
      <c r="T111" s="179"/>
      <c r="U111" s="179"/>
      <c r="V111" s="166"/>
      <c r="W111" s="166"/>
      <c r="X111" s="166"/>
    </row>
    <row r="112" spans="1:24" s="181" customFormat="1" x14ac:dyDescent="0.2">
      <c r="A112" s="95" t="s">
        <v>1183</v>
      </c>
      <c r="B112" s="800" t="s">
        <v>1210</v>
      </c>
      <c r="C112" s="800" t="s">
        <v>1210</v>
      </c>
      <c r="D112" s="800" t="s">
        <v>1210</v>
      </c>
      <c r="E112" s="168" t="s">
        <v>1273</v>
      </c>
      <c r="F112" s="168" t="s">
        <v>54</v>
      </c>
      <c r="G112" s="168" t="s">
        <v>55</v>
      </c>
      <c r="H112" s="168"/>
      <c r="I112" s="168" t="s">
        <v>1182</v>
      </c>
      <c r="J112" s="555">
        <v>180</v>
      </c>
      <c r="K112" s="555">
        <v>200</v>
      </c>
      <c r="L112" s="555">
        <v>200</v>
      </c>
      <c r="M112" s="555">
        <v>253.2</v>
      </c>
      <c r="N112" s="168" t="s">
        <v>463</v>
      </c>
      <c r="O112" s="168" t="s">
        <v>52</v>
      </c>
      <c r="P112" s="97" t="s">
        <v>52</v>
      </c>
      <c r="Q112" s="179"/>
      <c r="R112" s="179"/>
      <c r="S112" s="179"/>
      <c r="T112" s="179"/>
      <c r="U112" s="179"/>
      <c r="V112" s="166"/>
      <c r="W112" s="166"/>
      <c r="X112" s="166"/>
    </row>
    <row r="113" spans="1:24" s="181" customFormat="1" x14ac:dyDescent="0.2">
      <c r="A113" s="95" t="s">
        <v>1183</v>
      </c>
      <c r="B113" s="800" t="s">
        <v>1211</v>
      </c>
      <c r="C113" s="800" t="s">
        <v>1211</v>
      </c>
      <c r="D113" s="800" t="s">
        <v>1211</v>
      </c>
      <c r="E113" s="168" t="s">
        <v>1271</v>
      </c>
      <c r="F113" s="168" t="s">
        <v>54</v>
      </c>
      <c r="G113" s="168" t="s">
        <v>55</v>
      </c>
      <c r="H113" s="168"/>
      <c r="I113" s="168" t="s">
        <v>1182</v>
      </c>
      <c r="J113" s="555">
        <v>292.5</v>
      </c>
      <c r="K113" s="555">
        <v>325</v>
      </c>
      <c r="L113" s="555">
        <v>325</v>
      </c>
      <c r="M113" s="555">
        <v>411.45</v>
      </c>
      <c r="N113" s="168" t="s">
        <v>463</v>
      </c>
      <c r="O113" s="168" t="s">
        <v>52</v>
      </c>
      <c r="P113" s="97" t="s">
        <v>52</v>
      </c>
      <c r="Q113" s="179"/>
      <c r="R113" s="179"/>
      <c r="S113" s="179"/>
      <c r="T113" s="179"/>
      <c r="U113" s="179"/>
      <c r="V113" s="166"/>
      <c r="W113" s="166"/>
      <c r="X113" s="166"/>
    </row>
    <row r="114" spans="1:24" s="181" customFormat="1" x14ac:dyDescent="0.2">
      <c r="A114" s="95" t="s">
        <v>1183</v>
      </c>
      <c r="B114" s="800" t="s">
        <v>1212</v>
      </c>
      <c r="C114" s="800" t="s">
        <v>1212</v>
      </c>
      <c r="D114" s="800" t="s">
        <v>1212</v>
      </c>
      <c r="E114" s="168" t="s">
        <v>1271</v>
      </c>
      <c r="F114" s="168" t="s">
        <v>54</v>
      </c>
      <c r="G114" s="168" t="s">
        <v>55</v>
      </c>
      <c r="H114" s="168"/>
      <c r="I114" s="168" t="s">
        <v>1182</v>
      </c>
      <c r="J114" s="555">
        <v>472.5</v>
      </c>
      <c r="K114" s="555">
        <v>525</v>
      </c>
      <c r="L114" s="555">
        <v>525</v>
      </c>
      <c r="M114" s="555">
        <v>664.65</v>
      </c>
      <c r="N114" s="168" t="s">
        <v>463</v>
      </c>
      <c r="O114" s="168" t="s">
        <v>52</v>
      </c>
      <c r="P114" s="97" t="s">
        <v>52</v>
      </c>
      <c r="Q114" s="179"/>
      <c r="R114" s="179"/>
      <c r="S114" s="179"/>
      <c r="T114" s="179"/>
      <c r="U114" s="179"/>
      <c r="V114" s="166"/>
      <c r="W114" s="166"/>
      <c r="X114" s="166"/>
    </row>
    <row r="115" spans="1:24" s="181" customFormat="1" x14ac:dyDescent="0.2">
      <c r="A115" s="95" t="s">
        <v>1183</v>
      </c>
      <c r="B115" s="800" t="s">
        <v>1213</v>
      </c>
      <c r="C115" s="800" t="s">
        <v>1213</v>
      </c>
      <c r="D115" s="800" t="s">
        <v>1213</v>
      </c>
      <c r="E115" s="168" t="s">
        <v>1271</v>
      </c>
      <c r="F115" s="168" t="s">
        <v>54</v>
      </c>
      <c r="G115" s="168" t="s">
        <v>55</v>
      </c>
      <c r="H115" s="168"/>
      <c r="I115" s="168" t="s">
        <v>1182</v>
      </c>
      <c r="J115" s="555">
        <v>360</v>
      </c>
      <c r="K115" s="555">
        <v>400</v>
      </c>
      <c r="L115" s="555">
        <v>400</v>
      </c>
      <c r="M115" s="555">
        <v>506.4</v>
      </c>
      <c r="N115" s="168" t="s">
        <v>463</v>
      </c>
      <c r="O115" s="168" t="s">
        <v>52</v>
      </c>
      <c r="P115" s="97" t="s">
        <v>52</v>
      </c>
      <c r="Q115" s="179"/>
      <c r="R115" s="179"/>
      <c r="S115" s="179"/>
      <c r="T115" s="179"/>
      <c r="U115" s="179"/>
      <c r="V115" s="166"/>
      <c r="W115" s="166"/>
      <c r="X115" s="166"/>
    </row>
    <row r="116" spans="1:24" s="181" customFormat="1" x14ac:dyDescent="0.2">
      <c r="A116" s="95" t="s">
        <v>1183</v>
      </c>
      <c r="B116" s="800" t="s">
        <v>1214</v>
      </c>
      <c r="C116" s="800" t="s">
        <v>1214</v>
      </c>
      <c r="D116" s="800" t="s">
        <v>1214</v>
      </c>
      <c r="E116" s="168" t="s">
        <v>1275</v>
      </c>
      <c r="F116" s="168" t="s">
        <v>54</v>
      </c>
      <c r="G116" s="168" t="s">
        <v>55</v>
      </c>
      <c r="H116" s="168"/>
      <c r="I116" s="168" t="s">
        <v>1182</v>
      </c>
      <c r="J116" s="555">
        <v>135</v>
      </c>
      <c r="K116" s="555">
        <v>150</v>
      </c>
      <c r="L116" s="555">
        <v>150</v>
      </c>
      <c r="M116" s="555">
        <v>189.9</v>
      </c>
      <c r="N116" s="168" t="s">
        <v>463</v>
      </c>
      <c r="O116" s="168" t="s">
        <v>52</v>
      </c>
      <c r="P116" s="97" t="s">
        <v>52</v>
      </c>
      <c r="Q116" s="179"/>
      <c r="R116" s="179"/>
      <c r="S116" s="179"/>
      <c r="T116" s="179"/>
      <c r="U116" s="179"/>
      <c r="V116" s="166"/>
      <c r="W116" s="166"/>
      <c r="X116" s="166"/>
    </row>
    <row r="117" spans="1:24" s="181" customFormat="1" x14ac:dyDescent="0.2">
      <c r="A117" s="95" t="s">
        <v>1183</v>
      </c>
      <c r="B117" s="800" t="s">
        <v>1215</v>
      </c>
      <c r="C117" s="800" t="s">
        <v>1215</v>
      </c>
      <c r="D117" s="800" t="s">
        <v>1215</v>
      </c>
      <c r="E117" s="168" t="s">
        <v>1271</v>
      </c>
      <c r="F117" s="168" t="s">
        <v>54</v>
      </c>
      <c r="G117" s="168" t="s">
        <v>55</v>
      </c>
      <c r="H117" s="168"/>
      <c r="I117" s="168" t="s">
        <v>1182</v>
      </c>
      <c r="J117" s="555">
        <v>193.5</v>
      </c>
      <c r="K117" s="555">
        <v>215</v>
      </c>
      <c r="L117" s="555">
        <v>215</v>
      </c>
      <c r="M117" s="555">
        <v>272.19</v>
      </c>
      <c r="N117" s="168" t="s">
        <v>463</v>
      </c>
      <c r="O117" s="168" t="s">
        <v>52</v>
      </c>
      <c r="P117" s="97" t="s">
        <v>52</v>
      </c>
      <c r="Q117" s="179"/>
      <c r="R117" s="179"/>
      <c r="S117" s="179"/>
      <c r="T117" s="179"/>
      <c r="U117" s="179"/>
      <c r="V117" s="166"/>
      <c r="W117" s="166"/>
      <c r="X117" s="166"/>
    </row>
    <row r="118" spans="1:24" s="181" customFormat="1" x14ac:dyDescent="0.2">
      <c r="A118" s="95" t="s">
        <v>1183</v>
      </c>
      <c r="B118" s="800" t="s">
        <v>1216</v>
      </c>
      <c r="C118" s="800" t="s">
        <v>1216</v>
      </c>
      <c r="D118" s="800" t="s">
        <v>1216</v>
      </c>
      <c r="E118" s="168" t="s">
        <v>1273</v>
      </c>
      <c r="F118" s="168" t="s">
        <v>54</v>
      </c>
      <c r="G118" s="168" t="s">
        <v>55</v>
      </c>
      <c r="H118" s="168"/>
      <c r="I118" s="168" t="s">
        <v>1182</v>
      </c>
      <c r="J118" s="555">
        <v>405</v>
      </c>
      <c r="K118" s="555">
        <v>450</v>
      </c>
      <c r="L118" s="555">
        <v>450</v>
      </c>
      <c r="M118" s="555">
        <v>569.70000000000005</v>
      </c>
      <c r="N118" s="168" t="s">
        <v>463</v>
      </c>
      <c r="O118" s="168" t="s">
        <v>52</v>
      </c>
      <c r="P118" s="97" t="s">
        <v>52</v>
      </c>
      <c r="Q118" s="179"/>
      <c r="R118" s="179"/>
      <c r="S118" s="179"/>
      <c r="T118" s="179"/>
      <c r="U118" s="179"/>
      <c r="V118" s="166"/>
      <c r="W118" s="166"/>
      <c r="X118" s="166"/>
    </row>
    <row r="119" spans="1:24" s="181" customFormat="1" x14ac:dyDescent="0.2">
      <c r="A119" s="95" t="s">
        <v>1183</v>
      </c>
      <c r="B119" s="800" t="s">
        <v>1217</v>
      </c>
      <c r="C119" s="800" t="s">
        <v>1217</v>
      </c>
      <c r="D119" s="800" t="s">
        <v>1217</v>
      </c>
      <c r="E119" s="168" t="s">
        <v>1271</v>
      </c>
      <c r="F119" s="168" t="s">
        <v>54</v>
      </c>
      <c r="G119" s="168" t="s">
        <v>55</v>
      </c>
      <c r="H119" s="168"/>
      <c r="I119" s="168" t="s">
        <v>1182</v>
      </c>
      <c r="J119" s="555">
        <v>450</v>
      </c>
      <c r="K119" s="555">
        <v>500</v>
      </c>
      <c r="L119" s="555">
        <v>500</v>
      </c>
      <c r="M119" s="555">
        <v>633</v>
      </c>
      <c r="N119" s="168" t="s">
        <v>463</v>
      </c>
      <c r="O119" s="168" t="s">
        <v>52</v>
      </c>
      <c r="P119" s="97" t="s">
        <v>52</v>
      </c>
      <c r="Q119" s="179"/>
      <c r="R119" s="179"/>
      <c r="S119" s="179"/>
      <c r="T119" s="179"/>
      <c r="U119" s="179"/>
      <c r="V119" s="166"/>
      <c r="W119" s="166"/>
      <c r="X119" s="166"/>
    </row>
    <row r="120" spans="1:24" s="181" customFormat="1" x14ac:dyDescent="0.2">
      <c r="A120" s="95" t="s">
        <v>1183</v>
      </c>
      <c r="B120" s="800" t="s">
        <v>1218</v>
      </c>
      <c r="C120" s="800" t="s">
        <v>1218</v>
      </c>
      <c r="D120" s="800" t="s">
        <v>1218</v>
      </c>
      <c r="E120" s="168" t="s">
        <v>1271</v>
      </c>
      <c r="F120" s="168" t="s">
        <v>54</v>
      </c>
      <c r="G120" s="168" t="s">
        <v>55</v>
      </c>
      <c r="H120" s="168"/>
      <c r="I120" s="168" t="s">
        <v>1182</v>
      </c>
      <c r="J120" s="555">
        <v>180</v>
      </c>
      <c r="K120" s="555">
        <v>200</v>
      </c>
      <c r="L120" s="555">
        <v>200</v>
      </c>
      <c r="M120" s="555">
        <v>253.2</v>
      </c>
      <c r="N120" s="168" t="s">
        <v>463</v>
      </c>
      <c r="O120" s="168" t="s">
        <v>52</v>
      </c>
      <c r="P120" s="97" t="s">
        <v>52</v>
      </c>
      <c r="Q120" s="179"/>
      <c r="R120" s="179"/>
      <c r="S120" s="179"/>
      <c r="T120" s="179"/>
      <c r="U120" s="179"/>
      <c r="V120" s="166"/>
      <c r="W120" s="166"/>
      <c r="X120" s="166"/>
    </row>
    <row r="121" spans="1:24" s="181" customFormat="1" x14ac:dyDescent="0.2">
      <c r="A121" s="95" t="s">
        <v>1183</v>
      </c>
      <c r="B121" s="800" t="s">
        <v>1219</v>
      </c>
      <c r="C121" s="800" t="s">
        <v>1219</v>
      </c>
      <c r="D121" s="800" t="s">
        <v>1219</v>
      </c>
      <c r="E121" s="168" t="s">
        <v>1271</v>
      </c>
      <c r="F121" s="168" t="s">
        <v>54</v>
      </c>
      <c r="G121" s="168" t="s">
        <v>55</v>
      </c>
      <c r="H121" s="168"/>
      <c r="I121" s="168" t="s">
        <v>1182</v>
      </c>
      <c r="J121" s="555">
        <v>225</v>
      </c>
      <c r="K121" s="555">
        <v>250</v>
      </c>
      <c r="L121" s="555">
        <v>250</v>
      </c>
      <c r="M121" s="555">
        <v>316.5</v>
      </c>
      <c r="N121" s="168" t="s">
        <v>463</v>
      </c>
      <c r="O121" s="168" t="s">
        <v>52</v>
      </c>
      <c r="P121" s="97" t="s">
        <v>52</v>
      </c>
      <c r="Q121" s="179"/>
      <c r="R121" s="179"/>
      <c r="S121" s="179"/>
      <c r="T121" s="179"/>
      <c r="U121" s="179"/>
      <c r="V121" s="166"/>
      <c r="W121" s="166"/>
      <c r="X121" s="166"/>
    </row>
    <row r="122" spans="1:24" s="181" customFormat="1" x14ac:dyDescent="0.2">
      <c r="A122" s="95" t="s">
        <v>1183</v>
      </c>
      <c r="B122" s="800" t="s">
        <v>1220</v>
      </c>
      <c r="C122" s="800" t="s">
        <v>1220</v>
      </c>
      <c r="D122" s="800" t="s">
        <v>1220</v>
      </c>
      <c r="E122" s="168" t="s">
        <v>1275</v>
      </c>
      <c r="F122" s="168" t="s">
        <v>54</v>
      </c>
      <c r="G122" s="168" t="s">
        <v>55</v>
      </c>
      <c r="H122" s="168"/>
      <c r="I122" s="168" t="s">
        <v>1182</v>
      </c>
      <c r="J122" s="555">
        <v>90</v>
      </c>
      <c r="K122" s="555">
        <v>100</v>
      </c>
      <c r="L122" s="555">
        <v>100</v>
      </c>
      <c r="M122" s="555">
        <v>126.6</v>
      </c>
      <c r="N122" s="168" t="s">
        <v>463</v>
      </c>
      <c r="O122" s="168" t="s">
        <v>52</v>
      </c>
      <c r="P122" s="97" t="s">
        <v>52</v>
      </c>
      <c r="Q122" s="179"/>
      <c r="R122" s="179"/>
      <c r="S122" s="179"/>
      <c r="T122" s="179"/>
      <c r="U122" s="179"/>
      <c r="V122" s="166"/>
      <c r="W122" s="166"/>
      <c r="X122" s="166"/>
    </row>
    <row r="123" spans="1:24" s="181" customFormat="1" x14ac:dyDescent="0.2">
      <c r="A123" s="95" t="s">
        <v>1183</v>
      </c>
      <c r="B123" s="800" t="s">
        <v>1221</v>
      </c>
      <c r="C123" s="800" t="s">
        <v>1221</v>
      </c>
      <c r="D123" s="800" t="s">
        <v>1221</v>
      </c>
      <c r="E123" s="168" t="s">
        <v>1273</v>
      </c>
      <c r="F123" s="168" t="s">
        <v>54</v>
      </c>
      <c r="G123" s="168" t="s">
        <v>55</v>
      </c>
      <c r="H123" s="168"/>
      <c r="I123" s="168" t="s">
        <v>1182</v>
      </c>
      <c r="J123" s="555">
        <v>405</v>
      </c>
      <c r="K123" s="555">
        <v>450</v>
      </c>
      <c r="L123" s="555">
        <v>450</v>
      </c>
      <c r="M123" s="555">
        <v>569.70000000000005</v>
      </c>
      <c r="N123" s="168" t="s">
        <v>463</v>
      </c>
      <c r="O123" s="168" t="s">
        <v>52</v>
      </c>
      <c r="P123" s="97" t="s">
        <v>52</v>
      </c>
      <c r="Q123" s="179"/>
      <c r="R123" s="179"/>
      <c r="S123" s="179"/>
      <c r="T123" s="179"/>
      <c r="U123" s="179"/>
      <c r="V123" s="166"/>
      <c r="W123" s="166"/>
      <c r="X123" s="166"/>
    </row>
    <row r="124" spans="1:24" s="181" customFormat="1" x14ac:dyDescent="0.2">
      <c r="A124" s="95" t="s">
        <v>1183</v>
      </c>
      <c r="B124" s="800" t="s">
        <v>1222</v>
      </c>
      <c r="C124" s="800" t="s">
        <v>1222</v>
      </c>
      <c r="D124" s="800" t="s">
        <v>1222</v>
      </c>
      <c r="E124" s="168" t="s">
        <v>1273</v>
      </c>
      <c r="F124" s="168" t="s">
        <v>54</v>
      </c>
      <c r="G124" s="168" t="s">
        <v>55</v>
      </c>
      <c r="H124" s="168"/>
      <c r="I124" s="168" t="s">
        <v>1182</v>
      </c>
      <c r="J124" s="555">
        <v>202.5</v>
      </c>
      <c r="K124" s="555">
        <v>225</v>
      </c>
      <c r="L124" s="555">
        <v>225</v>
      </c>
      <c r="M124" s="555">
        <v>284.85000000000002</v>
      </c>
      <c r="N124" s="168" t="s">
        <v>463</v>
      </c>
      <c r="O124" s="168" t="s">
        <v>52</v>
      </c>
      <c r="P124" s="97" t="s">
        <v>52</v>
      </c>
      <c r="Q124" s="179"/>
      <c r="R124" s="179"/>
      <c r="S124" s="179"/>
      <c r="T124" s="179"/>
      <c r="U124" s="179"/>
      <c r="V124" s="166"/>
      <c r="W124" s="166"/>
      <c r="X124" s="166"/>
    </row>
    <row r="125" spans="1:24" s="181" customFormat="1" x14ac:dyDescent="0.2">
      <c r="A125" s="95" t="s">
        <v>1183</v>
      </c>
      <c r="B125" s="800" t="s">
        <v>1223</v>
      </c>
      <c r="C125" s="800" t="s">
        <v>1223</v>
      </c>
      <c r="D125" s="800" t="s">
        <v>1223</v>
      </c>
      <c r="E125" s="168" t="s">
        <v>1273</v>
      </c>
      <c r="F125" s="168" t="s">
        <v>54</v>
      </c>
      <c r="G125" s="168" t="s">
        <v>55</v>
      </c>
      <c r="H125" s="168"/>
      <c r="I125" s="168" t="s">
        <v>1182</v>
      </c>
      <c r="J125" s="555">
        <v>405</v>
      </c>
      <c r="K125" s="555">
        <v>450</v>
      </c>
      <c r="L125" s="555">
        <v>450</v>
      </c>
      <c r="M125" s="555">
        <v>569.70000000000005</v>
      </c>
      <c r="N125" s="168" t="s">
        <v>463</v>
      </c>
      <c r="O125" s="168" t="s">
        <v>52</v>
      </c>
      <c r="P125" s="97" t="s">
        <v>52</v>
      </c>
      <c r="Q125" s="179"/>
      <c r="R125" s="179"/>
      <c r="S125" s="179"/>
      <c r="T125" s="179"/>
      <c r="U125" s="179"/>
      <c r="V125" s="166"/>
      <c r="W125" s="166"/>
      <c r="X125" s="166"/>
    </row>
    <row r="126" spans="1:24" s="181" customFormat="1" x14ac:dyDescent="0.2">
      <c r="A126" s="95" t="s">
        <v>1183</v>
      </c>
      <c r="B126" s="800" t="s">
        <v>1224</v>
      </c>
      <c r="C126" s="800" t="s">
        <v>1224</v>
      </c>
      <c r="D126" s="800" t="s">
        <v>1224</v>
      </c>
      <c r="E126" s="168" t="s">
        <v>1273</v>
      </c>
      <c r="F126" s="168" t="s">
        <v>54</v>
      </c>
      <c r="G126" s="168" t="s">
        <v>55</v>
      </c>
      <c r="H126" s="168"/>
      <c r="I126" s="168" t="s">
        <v>1182</v>
      </c>
      <c r="J126" s="555">
        <v>180</v>
      </c>
      <c r="K126" s="555">
        <v>200</v>
      </c>
      <c r="L126" s="555">
        <v>200</v>
      </c>
      <c r="M126" s="555">
        <v>253.2</v>
      </c>
      <c r="N126" s="168" t="s">
        <v>463</v>
      </c>
      <c r="O126" s="168" t="s">
        <v>52</v>
      </c>
      <c r="P126" s="97" t="s">
        <v>52</v>
      </c>
      <c r="Q126" s="179"/>
      <c r="R126" s="179"/>
      <c r="S126" s="179"/>
      <c r="T126" s="179"/>
      <c r="U126" s="179"/>
      <c r="V126" s="166"/>
      <c r="W126" s="166"/>
      <c r="X126" s="166"/>
    </row>
    <row r="127" spans="1:24" s="181" customFormat="1" x14ac:dyDescent="0.2">
      <c r="A127" s="95" t="s">
        <v>1183</v>
      </c>
      <c r="B127" s="800" t="s">
        <v>1225</v>
      </c>
      <c r="C127" s="800" t="s">
        <v>1225</v>
      </c>
      <c r="D127" s="800" t="s">
        <v>1225</v>
      </c>
      <c r="E127" s="168" t="s">
        <v>1271</v>
      </c>
      <c r="F127" s="168" t="s">
        <v>54</v>
      </c>
      <c r="G127" s="168" t="s">
        <v>55</v>
      </c>
      <c r="H127" s="168"/>
      <c r="I127" s="168" t="s">
        <v>1182</v>
      </c>
      <c r="J127" s="555">
        <v>270</v>
      </c>
      <c r="K127" s="555">
        <v>300</v>
      </c>
      <c r="L127" s="555">
        <v>300</v>
      </c>
      <c r="M127" s="555">
        <v>379.8</v>
      </c>
      <c r="N127" s="168" t="s">
        <v>463</v>
      </c>
      <c r="O127" s="168" t="s">
        <v>52</v>
      </c>
      <c r="P127" s="97" t="s">
        <v>52</v>
      </c>
      <c r="Q127" s="179"/>
      <c r="R127" s="179"/>
      <c r="S127" s="179"/>
      <c r="T127" s="179"/>
      <c r="U127" s="179"/>
      <c r="V127" s="166"/>
      <c r="W127" s="166"/>
      <c r="X127" s="166"/>
    </row>
    <row r="128" spans="1:24" s="181" customFormat="1" x14ac:dyDescent="0.2">
      <c r="A128" s="95" t="s">
        <v>1183</v>
      </c>
      <c r="B128" s="800" t="s">
        <v>1226</v>
      </c>
      <c r="C128" s="800" t="s">
        <v>1226</v>
      </c>
      <c r="D128" s="800" t="s">
        <v>1226</v>
      </c>
      <c r="E128" s="168" t="s">
        <v>1275</v>
      </c>
      <c r="F128" s="168" t="s">
        <v>54</v>
      </c>
      <c r="G128" s="168" t="s">
        <v>55</v>
      </c>
      <c r="H128" s="168"/>
      <c r="I128" s="168" t="s">
        <v>1182</v>
      </c>
      <c r="J128" s="555">
        <v>90</v>
      </c>
      <c r="K128" s="555">
        <v>100</v>
      </c>
      <c r="L128" s="555">
        <v>100</v>
      </c>
      <c r="M128" s="555">
        <v>126.6</v>
      </c>
      <c r="N128" s="168" t="s">
        <v>463</v>
      </c>
      <c r="O128" s="168" t="s">
        <v>52</v>
      </c>
      <c r="P128" s="97" t="s">
        <v>52</v>
      </c>
      <c r="Q128" s="179"/>
      <c r="R128" s="179"/>
      <c r="S128" s="179"/>
      <c r="T128" s="179"/>
      <c r="U128" s="179"/>
      <c r="V128" s="166"/>
      <c r="W128" s="166"/>
      <c r="X128" s="166"/>
    </row>
    <row r="129" spans="1:24" s="181" customFormat="1" x14ac:dyDescent="0.2">
      <c r="A129" s="95" t="s">
        <v>1183</v>
      </c>
      <c r="B129" s="800" t="s">
        <v>1227</v>
      </c>
      <c r="C129" s="800" t="s">
        <v>1227</v>
      </c>
      <c r="D129" s="800" t="s">
        <v>1227</v>
      </c>
      <c r="E129" s="168" t="s">
        <v>1276</v>
      </c>
      <c r="F129" s="168" t="s">
        <v>54</v>
      </c>
      <c r="G129" s="168" t="s">
        <v>55</v>
      </c>
      <c r="H129" s="168"/>
      <c r="I129" s="168" t="s">
        <v>1182</v>
      </c>
      <c r="J129" s="555">
        <v>360</v>
      </c>
      <c r="K129" s="555">
        <v>400</v>
      </c>
      <c r="L129" s="555">
        <v>400</v>
      </c>
      <c r="M129" s="555">
        <v>506.4</v>
      </c>
      <c r="N129" s="168" t="s">
        <v>463</v>
      </c>
      <c r="O129" s="168" t="s">
        <v>52</v>
      </c>
      <c r="P129" s="97" t="s">
        <v>52</v>
      </c>
      <c r="Q129" s="179"/>
      <c r="R129" s="179"/>
      <c r="S129" s="179"/>
      <c r="T129" s="179"/>
      <c r="U129" s="179"/>
      <c r="V129" s="166"/>
      <c r="W129" s="166"/>
      <c r="X129" s="166"/>
    </row>
    <row r="130" spans="1:24" s="181" customFormat="1" x14ac:dyDescent="0.2">
      <c r="A130" s="95" t="s">
        <v>1183</v>
      </c>
      <c r="B130" s="800" t="s">
        <v>1228</v>
      </c>
      <c r="C130" s="800" t="s">
        <v>1228</v>
      </c>
      <c r="D130" s="800" t="s">
        <v>1228</v>
      </c>
      <c r="E130" s="168" t="s">
        <v>1271</v>
      </c>
      <c r="F130" s="168" t="s">
        <v>54</v>
      </c>
      <c r="G130" s="168" t="s">
        <v>55</v>
      </c>
      <c r="H130" s="168"/>
      <c r="I130" s="168" t="s">
        <v>1182</v>
      </c>
      <c r="J130" s="555">
        <v>360</v>
      </c>
      <c r="K130" s="555">
        <v>400</v>
      </c>
      <c r="L130" s="555">
        <v>400</v>
      </c>
      <c r="M130" s="555">
        <v>506.4</v>
      </c>
      <c r="N130" s="168" t="s">
        <v>463</v>
      </c>
      <c r="O130" s="168" t="s">
        <v>52</v>
      </c>
      <c r="P130" s="97" t="s">
        <v>52</v>
      </c>
      <c r="Q130" s="179"/>
      <c r="R130" s="179"/>
      <c r="S130" s="179"/>
      <c r="T130" s="179"/>
      <c r="U130" s="179"/>
      <c r="V130" s="166"/>
      <c r="W130" s="166"/>
      <c r="X130" s="166"/>
    </row>
    <row r="131" spans="1:24" s="181" customFormat="1" x14ac:dyDescent="0.2">
      <c r="A131" s="95" t="s">
        <v>1183</v>
      </c>
      <c r="B131" s="800" t="s">
        <v>1229</v>
      </c>
      <c r="C131" s="800" t="s">
        <v>1229</v>
      </c>
      <c r="D131" s="800" t="s">
        <v>1229</v>
      </c>
      <c r="E131" s="168" t="s">
        <v>1271</v>
      </c>
      <c r="F131" s="168" t="s">
        <v>54</v>
      </c>
      <c r="G131" s="168" t="s">
        <v>55</v>
      </c>
      <c r="H131" s="168"/>
      <c r="I131" s="168" t="s">
        <v>1182</v>
      </c>
      <c r="J131" s="555">
        <v>315</v>
      </c>
      <c r="K131" s="555">
        <v>350</v>
      </c>
      <c r="L131" s="555">
        <v>350</v>
      </c>
      <c r="M131" s="555">
        <v>443.1</v>
      </c>
      <c r="N131" s="168" t="s">
        <v>463</v>
      </c>
      <c r="O131" s="168" t="s">
        <v>52</v>
      </c>
      <c r="P131" s="97" t="s">
        <v>52</v>
      </c>
      <c r="Q131" s="179"/>
      <c r="R131" s="179"/>
      <c r="S131" s="179"/>
      <c r="T131" s="179"/>
      <c r="U131" s="179"/>
      <c r="V131" s="166"/>
      <c r="W131" s="166"/>
      <c r="X131" s="166"/>
    </row>
    <row r="132" spans="1:24" s="181" customFormat="1" x14ac:dyDescent="0.2">
      <c r="A132" s="95" t="s">
        <v>1183</v>
      </c>
      <c r="B132" s="800" t="s">
        <v>1230</v>
      </c>
      <c r="C132" s="800" t="s">
        <v>1230</v>
      </c>
      <c r="D132" s="800" t="s">
        <v>1230</v>
      </c>
      <c r="E132" s="168" t="s">
        <v>1273</v>
      </c>
      <c r="F132" s="168" t="s">
        <v>54</v>
      </c>
      <c r="G132" s="168" t="s">
        <v>55</v>
      </c>
      <c r="H132" s="168"/>
      <c r="I132" s="168" t="s">
        <v>1182</v>
      </c>
      <c r="J132" s="555">
        <v>315</v>
      </c>
      <c r="K132" s="555">
        <v>350</v>
      </c>
      <c r="L132" s="555">
        <v>350</v>
      </c>
      <c r="M132" s="555">
        <v>443.1</v>
      </c>
      <c r="N132" s="168" t="s">
        <v>463</v>
      </c>
      <c r="O132" s="168" t="s">
        <v>52</v>
      </c>
      <c r="P132" s="97" t="s">
        <v>52</v>
      </c>
      <c r="Q132" s="179"/>
      <c r="R132" s="179"/>
      <c r="S132" s="179"/>
      <c r="T132" s="179"/>
      <c r="U132" s="179"/>
      <c r="V132" s="166"/>
      <c r="W132" s="166"/>
      <c r="X132" s="166"/>
    </row>
    <row r="133" spans="1:24" s="181" customFormat="1" x14ac:dyDescent="0.2">
      <c r="A133" s="95" t="s">
        <v>1183</v>
      </c>
      <c r="B133" s="800" t="s">
        <v>1231</v>
      </c>
      <c r="C133" s="800" t="s">
        <v>1231</v>
      </c>
      <c r="D133" s="800" t="s">
        <v>1231</v>
      </c>
      <c r="E133" s="168" t="s">
        <v>1273</v>
      </c>
      <c r="F133" s="168" t="s">
        <v>54</v>
      </c>
      <c r="G133" s="168" t="s">
        <v>55</v>
      </c>
      <c r="H133" s="168"/>
      <c r="I133" s="168" t="s">
        <v>1182</v>
      </c>
      <c r="J133" s="555">
        <v>180</v>
      </c>
      <c r="K133" s="555">
        <v>200</v>
      </c>
      <c r="L133" s="555">
        <v>200</v>
      </c>
      <c r="M133" s="555">
        <v>253.2</v>
      </c>
      <c r="N133" s="168" t="s">
        <v>463</v>
      </c>
      <c r="O133" s="168" t="s">
        <v>52</v>
      </c>
      <c r="P133" s="97" t="s">
        <v>52</v>
      </c>
      <c r="Q133" s="179"/>
      <c r="R133" s="179"/>
      <c r="S133" s="179"/>
      <c r="T133" s="179"/>
      <c r="U133" s="179"/>
      <c r="V133" s="166"/>
      <c r="W133" s="166"/>
      <c r="X133" s="166"/>
    </row>
    <row r="134" spans="1:24" s="181" customFormat="1" x14ac:dyDescent="0.2">
      <c r="A134" s="95" t="s">
        <v>1183</v>
      </c>
      <c r="B134" s="800" t="s">
        <v>1232</v>
      </c>
      <c r="C134" s="800" t="s">
        <v>1232</v>
      </c>
      <c r="D134" s="800" t="s">
        <v>1232</v>
      </c>
      <c r="E134" s="168" t="s">
        <v>1275</v>
      </c>
      <c r="F134" s="168" t="s">
        <v>54</v>
      </c>
      <c r="G134" s="168" t="s">
        <v>55</v>
      </c>
      <c r="H134" s="168"/>
      <c r="I134" s="168" t="s">
        <v>1182</v>
      </c>
      <c r="J134" s="555">
        <v>405</v>
      </c>
      <c r="K134" s="555">
        <v>450</v>
      </c>
      <c r="L134" s="555">
        <v>450</v>
      </c>
      <c r="M134" s="555">
        <v>569.70000000000005</v>
      </c>
      <c r="N134" s="168" t="s">
        <v>463</v>
      </c>
      <c r="O134" s="168" t="s">
        <v>52</v>
      </c>
      <c r="P134" s="97" t="s">
        <v>52</v>
      </c>
      <c r="Q134" s="179"/>
      <c r="R134" s="179"/>
      <c r="S134" s="179"/>
      <c r="T134" s="179"/>
      <c r="U134" s="179"/>
      <c r="V134" s="166"/>
      <c r="W134" s="166"/>
      <c r="X134" s="166"/>
    </row>
    <row r="135" spans="1:24" s="181" customFormat="1" x14ac:dyDescent="0.2">
      <c r="A135" s="95" t="s">
        <v>1183</v>
      </c>
      <c r="B135" s="800" t="s">
        <v>1233</v>
      </c>
      <c r="C135" s="800" t="s">
        <v>1233</v>
      </c>
      <c r="D135" s="800" t="s">
        <v>1233</v>
      </c>
      <c r="E135" s="168" t="s">
        <v>1271</v>
      </c>
      <c r="F135" s="168" t="s">
        <v>54</v>
      </c>
      <c r="G135" s="168" t="s">
        <v>55</v>
      </c>
      <c r="H135" s="168"/>
      <c r="I135" s="168" t="s">
        <v>1182</v>
      </c>
      <c r="J135" s="555">
        <v>450</v>
      </c>
      <c r="K135" s="555">
        <v>500</v>
      </c>
      <c r="L135" s="555">
        <v>500</v>
      </c>
      <c r="M135" s="555">
        <v>633</v>
      </c>
      <c r="N135" s="168" t="s">
        <v>463</v>
      </c>
      <c r="O135" s="168" t="s">
        <v>52</v>
      </c>
      <c r="P135" s="97" t="s">
        <v>52</v>
      </c>
      <c r="Q135" s="179"/>
      <c r="R135" s="179"/>
      <c r="S135" s="179"/>
      <c r="T135" s="179"/>
      <c r="U135" s="179"/>
      <c r="V135" s="166"/>
      <c r="W135" s="166"/>
      <c r="X135" s="166"/>
    </row>
    <row r="136" spans="1:24" s="181" customFormat="1" x14ac:dyDescent="0.2">
      <c r="A136" s="95" t="s">
        <v>1183</v>
      </c>
      <c r="B136" s="800" t="s">
        <v>1234</v>
      </c>
      <c r="C136" s="800" t="s">
        <v>1234</v>
      </c>
      <c r="D136" s="800" t="s">
        <v>1234</v>
      </c>
      <c r="E136" s="168" t="s">
        <v>1271</v>
      </c>
      <c r="F136" s="168" t="s">
        <v>54</v>
      </c>
      <c r="G136" s="168" t="s">
        <v>55</v>
      </c>
      <c r="H136" s="168"/>
      <c r="I136" s="168" t="s">
        <v>1182</v>
      </c>
      <c r="J136" s="555">
        <v>405</v>
      </c>
      <c r="K136" s="555">
        <v>450</v>
      </c>
      <c r="L136" s="555">
        <v>450</v>
      </c>
      <c r="M136" s="555">
        <v>569.70000000000005</v>
      </c>
      <c r="N136" s="168" t="s">
        <v>463</v>
      </c>
      <c r="O136" s="168" t="s">
        <v>52</v>
      </c>
      <c r="P136" s="97" t="s">
        <v>52</v>
      </c>
      <c r="Q136" s="179"/>
      <c r="R136" s="179"/>
      <c r="S136" s="179"/>
      <c r="T136" s="179"/>
      <c r="U136" s="179"/>
      <c r="V136" s="166"/>
      <c r="W136" s="166"/>
      <c r="X136" s="166"/>
    </row>
    <row r="137" spans="1:24" s="181" customFormat="1" x14ac:dyDescent="0.2">
      <c r="A137" s="95" t="s">
        <v>1183</v>
      </c>
      <c r="B137" s="800" t="s">
        <v>1235</v>
      </c>
      <c r="C137" s="800" t="s">
        <v>1235</v>
      </c>
      <c r="D137" s="800" t="s">
        <v>1235</v>
      </c>
      <c r="E137" s="168" t="s">
        <v>1271</v>
      </c>
      <c r="F137" s="168" t="s">
        <v>54</v>
      </c>
      <c r="G137" s="168" t="s">
        <v>55</v>
      </c>
      <c r="H137" s="168"/>
      <c r="I137" s="168" t="s">
        <v>1182</v>
      </c>
      <c r="J137" s="555">
        <v>270</v>
      </c>
      <c r="K137" s="555">
        <v>300</v>
      </c>
      <c r="L137" s="555">
        <v>300</v>
      </c>
      <c r="M137" s="555">
        <v>379.8</v>
      </c>
      <c r="N137" s="168" t="s">
        <v>463</v>
      </c>
      <c r="O137" s="168" t="s">
        <v>52</v>
      </c>
      <c r="P137" s="97" t="s">
        <v>52</v>
      </c>
      <c r="Q137" s="179"/>
      <c r="R137" s="179"/>
      <c r="S137" s="179"/>
      <c r="T137" s="179"/>
      <c r="U137" s="179"/>
      <c r="V137" s="166"/>
      <c r="W137" s="166"/>
      <c r="X137" s="166"/>
    </row>
    <row r="138" spans="1:24" s="181" customFormat="1" x14ac:dyDescent="0.2">
      <c r="A138" s="95" t="s">
        <v>1183</v>
      </c>
      <c r="B138" s="800" t="s">
        <v>1236</v>
      </c>
      <c r="C138" s="800" t="s">
        <v>1236</v>
      </c>
      <c r="D138" s="800" t="s">
        <v>1236</v>
      </c>
      <c r="E138" s="168" t="s">
        <v>1273</v>
      </c>
      <c r="F138" s="168" t="s">
        <v>54</v>
      </c>
      <c r="G138" s="168" t="s">
        <v>55</v>
      </c>
      <c r="H138" s="168"/>
      <c r="I138" s="168" t="s">
        <v>1182</v>
      </c>
      <c r="J138" s="555">
        <v>337.5</v>
      </c>
      <c r="K138" s="555">
        <v>375</v>
      </c>
      <c r="L138" s="555">
        <v>375</v>
      </c>
      <c r="M138" s="555">
        <v>474.75</v>
      </c>
      <c r="N138" s="168" t="s">
        <v>463</v>
      </c>
      <c r="O138" s="168" t="s">
        <v>52</v>
      </c>
      <c r="P138" s="97" t="s">
        <v>52</v>
      </c>
      <c r="Q138" s="179"/>
      <c r="R138" s="179"/>
      <c r="S138" s="179"/>
      <c r="T138" s="179"/>
      <c r="U138" s="179"/>
      <c r="V138" s="166"/>
      <c r="W138" s="166"/>
      <c r="X138" s="166"/>
    </row>
    <row r="139" spans="1:24" s="181" customFormat="1" x14ac:dyDescent="0.2">
      <c r="A139" s="95" t="s">
        <v>1183</v>
      </c>
      <c r="B139" s="800" t="s">
        <v>1237</v>
      </c>
      <c r="C139" s="800" t="s">
        <v>1237</v>
      </c>
      <c r="D139" s="800" t="s">
        <v>1237</v>
      </c>
      <c r="E139" s="168" t="s">
        <v>1273</v>
      </c>
      <c r="F139" s="168" t="s">
        <v>54</v>
      </c>
      <c r="G139" s="168" t="s">
        <v>55</v>
      </c>
      <c r="H139" s="168"/>
      <c r="I139" s="168" t="s">
        <v>1182</v>
      </c>
      <c r="J139" s="555">
        <v>225</v>
      </c>
      <c r="K139" s="555">
        <v>250</v>
      </c>
      <c r="L139" s="555">
        <v>250</v>
      </c>
      <c r="M139" s="555">
        <v>316.5</v>
      </c>
      <c r="N139" s="168" t="s">
        <v>463</v>
      </c>
      <c r="O139" s="168" t="s">
        <v>52</v>
      </c>
      <c r="P139" s="97" t="s">
        <v>52</v>
      </c>
      <c r="Q139" s="179"/>
      <c r="R139" s="179"/>
      <c r="S139" s="179"/>
      <c r="T139" s="179"/>
      <c r="U139" s="179"/>
      <c r="V139" s="166"/>
      <c r="W139" s="166"/>
      <c r="X139" s="166"/>
    </row>
    <row r="140" spans="1:24" s="181" customFormat="1" x14ac:dyDescent="0.2">
      <c r="A140" s="95" t="s">
        <v>1183</v>
      </c>
      <c r="B140" s="800" t="s">
        <v>1238</v>
      </c>
      <c r="C140" s="800" t="s">
        <v>1238</v>
      </c>
      <c r="D140" s="800" t="s">
        <v>1238</v>
      </c>
      <c r="E140" s="168" t="s">
        <v>1276</v>
      </c>
      <c r="F140" s="168" t="s">
        <v>54</v>
      </c>
      <c r="G140" s="168" t="s">
        <v>55</v>
      </c>
      <c r="H140" s="168"/>
      <c r="I140" s="168" t="s">
        <v>1182</v>
      </c>
      <c r="J140" s="555">
        <v>180</v>
      </c>
      <c r="K140" s="555">
        <v>200</v>
      </c>
      <c r="L140" s="555">
        <v>200</v>
      </c>
      <c r="M140" s="555">
        <v>253.2</v>
      </c>
      <c r="N140" s="168" t="s">
        <v>463</v>
      </c>
      <c r="O140" s="168" t="s">
        <v>52</v>
      </c>
      <c r="P140" s="97" t="s">
        <v>52</v>
      </c>
      <c r="Q140" s="179"/>
      <c r="R140" s="179"/>
      <c r="S140" s="179"/>
      <c r="T140" s="179"/>
      <c r="U140" s="179"/>
      <c r="V140" s="166"/>
      <c r="W140" s="166"/>
      <c r="X140" s="166"/>
    </row>
    <row r="141" spans="1:24" s="181" customFormat="1" x14ac:dyDescent="0.2">
      <c r="A141" s="95" t="s">
        <v>1183</v>
      </c>
      <c r="B141" s="800" t="s">
        <v>1239</v>
      </c>
      <c r="C141" s="800" t="s">
        <v>1239</v>
      </c>
      <c r="D141" s="800" t="s">
        <v>1239</v>
      </c>
      <c r="E141" s="168" t="s">
        <v>1271</v>
      </c>
      <c r="F141" s="168" t="s">
        <v>54</v>
      </c>
      <c r="G141" s="168" t="s">
        <v>55</v>
      </c>
      <c r="H141" s="168"/>
      <c r="I141" s="168" t="s">
        <v>1182</v>
      </c>
      <c r="J141" s="555">
        <v>270</v>
      </c>
      <c r="K141" s="555">
        <v>300</v>
      </c>
      <c r="L141" s="555">
        <v>300</v>
      </c>
      <c r="M141" s="555">
        <v>379.8</v>
      </c>
      <c r="N141" s="168" t="s">
        <v>463</v>
      </c>
      <c r="O141" s="168" t="s">
        <v>52</v>
      </c>
      <c r="P141" s="97" t="s">
        <v>52</v>
      </c>
      <c r="Q141" s="179"/>
      <c r="R141" s="179"/>
      <c r="S141" s="179"/>
      <c r="T141" s="179"/>
      <c r="U141" s="179"/>
      <c r="V141" s="166"/>
      <c r="W141" s="166"/>
      <c r="X141" s="166"/>
    </row>
    <row r="142" spans="1:24" s="181" customFormat="1" x14ac:dyDescent="0.2">
      <c r="A142" s="95" t="s">
        <v>1183</v>
      </c>
      <c r="B142" s="800" t="s">
        <v>1240</v>
      </c>
      <c r="C142" s="800" t="s">
        <v>1240</v>
      </c>
      <c r="D142" s="800" t="s">
        <v>1240</v>
      </c>
      <c r="E142" s="168" t="s">
        <v>1273</v>
      </c>
      <c r="F142" s="168" t="s">
        <v>54</v>
      </c>
      <c r="G142" s="168" t="s">
        <v>55</v>
      </c>
      <c r="H142" s="168"/>
      <c r="I142" s="168" t="s">
        <v>1182</v>
      </c>
      <c r="J142" s="555">
        <v>270</v>
      </c>
      <c r="K142" s="555">
        <v>300</v>
      </c>
      <c r="L142" s="555">
        <v>300</v>
      </c>
      <c r="M142" s="555">
        <v>379.8</v>
      </c>
      <c r="N142" s="168" t="s">
        <v>463</v>
      </c>
      <c r="O142" s="168" t="s">
        <v>52</v>
      </c>
      <c r="P142" s="97" t="s">
        <v>52</v>
      </c>
      <c r="Q142" s="179"/>
      <c r="R142" s="179"/>
      <c r="S142" s="179"/>
      <c r="T142" s="179"/>
      <c r="U142" s="179"/>
      <c r="V142" s="166"/>
      <c r="W142" s="166"/>
      <c r="X142" s="166"/>
    </row>
    <row r="143" spans="1:24" s="181" customFormat="1" x14ac:dyDescent="0.2">
      <c r="A143" s="95" t="s">
        <v>1183</v>
      </c>
      <c r="B143" s="800" t="s">
        <v>1241</v>
      </c>
      <c r="C143" s="800" t="s">
        <v>1241</v>
      </c>
      <c r="D143" s="800" t="s">
        <v>1241</v>
      </c>
      <c r="E143" s="168" t="s">
        <v>1273</v>
      </c>
      <c r="F143" s="168" t="s">
        <v>54</v>
      </c>
      <c r="G143" s="168" t="s">
        <v>55</v>
      </c>
      <c r="H143" s="168"/>
      <c r="I143" s="168" t="s">
        <v>1182</v>
      </c>
      <c r="J143" s="555">
        <v>225</v>
      </c>
      <c r="K143" s="555">
        <v>250</v>
      </c>
      <c r="L143" s="555">
        <v>250</v>
      </c>
      <c r="M143" s="555">
        <v>316.5</v>
      </c>
      <c r="N143" s="168" t="s">
        <v>463</v>
      </c>
      <c r="O143" s="168" t="s">
        <v>52</v>
      </c>
      <c r="P143" s="97" t="s">
        <v>52</v>
      </c>
      <c r="Q143" s="179"/>
      <c r="R143" s="179"/>
      <c r="S143" s="179"/>
      <c r="T143" s="179"/>
      <c r="U143" s="179"/>
      <c r="V143" s="166"/>
      <c r="W143" s="166"/>
      <c r="X143" s="166"/>
    </row>
    <row r="144" spans="1:24" s="181" customFormat="1" x14ac:dyDescent="0.2">
      <c r="A144" s="95" t="s">
        <v>1184</v>
      </c>
      <c r="B144" s="800" t="s">
        <v>1242</v>
      </c>
      <c r="C144" s="800" t="s">
        <v>1242</v>
      </c>
      <c r="D144" s="800" t="s">
        <v>1242</v>
      </c>
      <c r="E144" s="168" t="s">
        <v>1275</v>
      </c>
      <c r="F144" s="168" t="s">
        <v>54</v>
      </c>
      <c r="G144" s="168" t="s">
        <v>55</v>
      </c>
      <c r="H144" s="168"/>
      <c r="I144" s="168" t="s">
        <v>1182</v>
      </c>
      <c r="J144" s="555">
        <v>90</v>
      </c>
      <c r="K144" s="555">
        <v>100</v>
      </c>
      <c r="L144" s="555">
        <v>100</v>
      </c>
      <c r="M144" s="555">
        <v>126.6</v>
      </c>
      <c r="N144" s="168" t="s">
        <v>463</v>
      </c>
      <c r="O144" s="168" t="s">
        <v>52</v>
      </c>
      <c r="P144" s="97" t="s">
        <v>52</v>
      </c>
      <c r="Q144" s="179"/>
      <c r="R144" s="179"/>
      <c r="S144" s="179"/>
      <c r="T144" s="179"/>
      <c r="U144" s="179"/>
      <c r="V144" s="166"/>
      <c r="W144" s="166"/>
      <c r="X144" s="166"/>
    </row>
    <row r="145" spans="1:24" s="181" customFormat="1" x14ac:dyDescent="0.2">
      <c r="A145" s="95" t="s">
        <v>1185</v>
      </c>
      <c r="B145" s="800" t="s">
        <v>1243</v>
      </c>
      <c r="C145" s="800" t="s">
        <v>1243</v>
      </c>
      <c r="D145" s="800" t="s">
        <v>1243</v>
      </c>
      <c r="E145" s="168" t="s">
        <v>1277</v>
      </c>
      <c r="F145" s="168" t="s">
        <v>54</v>
      </c>
      <c r="G145" s="168" t="s">
        <v>55</v>
      </c>
      <c r="H145" s="168"/>
      <c r="I145" s="168" t="s">
        <v>1182</v>
      </c>
      <c r="J145" s="555">
        <v>315</v>
      </c>
      <c r="K145" s="555">
        <v>350</v>
      </c>
      <c r="L145" s="555">
        <v>350</v>
      </c>
      <c r="M145" s="555">
        <v>443.1</v>
      </c>
      <c r="N145" s="168" t="s">
        <v>463</v>
      </c>
      <c r="O145" s="168" t="s">
        <v>52</v>
      </c>
      <c r="P145" s="97" t="s">
        <v>52</v>
      </c>
      <c r="Q145" s="179"/>
      <c r="R145" s="179"/>
      <c r="S145" s="179"/>
      <c r="T145" s="179"/>
      <c r="U145" s="179"/>
      <c r="V145" s="166"/>
      <c r="W145" s="166"/>
      <c r="X145" s="166"/>
    </row>
    <row r="146" spans="1:24" s="181" customFormat="1" x14ac:dyDescent="0.2">
      <c r="A146" s="95" t="s">
        <v>1185</v>
      </c>
      <c r="B146" s="800" t="s">
        <v>1244</v>
      </c>
      <c r="C146" s="800" t="s">
        <v>1244</v>
      </c>
      <c r="D146" s="800" t="s">
        <v>1244</v>
      </c>
      <c r="E146" s="168" t="s">
        <v>1277</v>
      </c>
      <c r="F146" s="168" t="s">
        <v>54</v>
      </c>
      <c r="G146" s="168" t="s">
        <v>55</v>
      </c>
      <c r="H146" s="168"/>
      <c r="I146" s="168" t="s">
        <v>1182</v>
      </c>
      <c r="J146" s="555">
        <v>900</v>
      </c>
      <c r="K146" s="555">
        <v>1000</v>
      </c>
      <c r="L146" s="555">
        <v>1000</v>
      </c>
      <c r="M146" s="555">
        <v>1266</v>
      </c>
      <c r="N146" s="168" t="s">
        <v>463</v>
      </c>
      <c r="O146" s="168" t="s">
        <v>52</v>
      </c>
      <c r="P146" s="97" t="s">
        <v>52</v>
      </c>
      <c r="Q146" s="179"/>
      <c r="R146" s="179"/>
      <c r="S146" s="179"/>
      <c r="T146" s="179"/>
      <c r="U146" s="179"/>
      <c r="V146" s="166"/>
      <c r="W146" s="166"/>
      <c r="X146" s="166"/>
    </row>
    <row r="147" spans="1:24" s="181" customFormat="1" x14ac:dyDescent="0.2">
      <c r="A147" s="95" t="s">
        <v>1185</v>
      </c>
      <c r="B147" s="800" t="s">
        <v>1245</v>
      </c>
      <c r="C147" s="800" t="s">
        <v>1245</v>
      </c>
      <c r="D147" s="800" t="s">
        <v>1245</v>
      </c>
      <c r="E147" s="168" t="s">
        <v>1277</v>
      </c>
      <c r="F147" s="168" t="s">
        <v>54</v>
      </c>
      <c r="G147" s="168" t="s">
        <v>55</v>
      </c>
      <c r="H147" s="168"/>
      <c r="I147" s="168" t="s">
        <v>1182</v>
      </c>
      <c r="J147" s="555">
        <v>675</v>
      </c>
      <c r="K147" s="555">
        <v>750</v>
      </c>
      <c r="L147" s="555">
        <v>750</v>
      </c>
      <c r="M147" s="555">
        <v>949.5</v>
      </c>
      <c r="N147" s="168" t="s">
        <v>463</v>
      </c>
      <c r="O147" s="168" t="s">
        <v>52</v>
      </c>
      <c r="P147" s="97" t="s">
        <v>52</v>
      </c>
      <c r="Q147" s="179"/>
      <c r="R147" s="179"/>
      <c r="S147" s="179"/>
      <c r="T147" s="179"/>
      <c r="U147" s="179"/>
      <c r="V147" s="166"/>
      <c r="W147" s="166"/>
      <c r="X147" s="166"/>
    </row>
    <row r="148" spans="1:24" s="181" customFormat="1" x14ac:dyDescent="0.2">
      <c r="A148" s="95" t="s">
        <v>1185</v>
      </c>
      <c r="B148" s="800" t="s">
        <v>1246</v>
      </c>
      <c r="C148" s="800" t="s">
        <v>1246</v>
      </c>
      <c r="D148" s="800" t="s">
        <v>1246</v>
      </c>
      <c r="E148" s="168" t="s">
        <v>1277</v>
      </c>
      <c r="F148" s="168" t="s">
        <v>54</v>
      </c>
      <c r="G148" s="168" t="s">
        <v>55</v>
      </c>
      <c r="H148" s="168"/>
      <c r="I148" s="168" t="s">
        <v>1182</v>
      </c>
      <c r="J148" s="555">
        <v>517.5</v>
      </c>
      <c r="K148" s="555">
        <v>575</v>
      </c>
      <c r="L148" s="555">
        <v>575</v>
      </c>
      <c r="M148" s="555">
        <v>727.95</v>
      </c>
      <c r="N148" s="168" t="s">
        <v>463</v>
      </c>
      <c r="O148" s="168" t="s">
        <v>52</v>
      </c>
      <c r="P148" s="97" t="s">
        <v>52</v>
      </c>
      <c r="Q148" s="179"/>
      <c r="R148" s="179"/>
      <c r="S148" s="179"/>
      <c r="T148" s="179"/>
      <c r="U148" s="179"/>
      <c r="V148" s="166"/>
      <c r="W148" s="166"/>
      <c r="X148" s="166"/>
    </row>
    <row r="149" spans="1:24" s="181" customFormat="1" x14ac:dyDescent="0.2">
      <c r="A149" s="95" t="s">
        <v>1186</v>
      </c>
      <c r="B149" s="800" t="s">
        <v>1247</v>
      </c>
      <c r="C149" s="800" t="s">
        <v>1247</v>
      </c>
      <c r="D149" s="800" t="s">
        <v>1247</v>
      </c>
      <c r="E149" s="168" t="s">
        <v>1277</v>
      </c>
      <c r="F149" s="168" t="s">
        <v>54</v>
      </c>
      <c r="G149" s="168" t="s">
        <v>55</v>
      </c>
      <c r="H149" s="168"/>
      <c r="I149" s="168" t="s">
        <v>1182</v>
      </c>
      <c r="J149" s="555">
        <v>450</v>
      </c>
      <c r="K149" s="555">
        <v>500</v>
      </c>
      <c r="L149" s="555">
        <v>500</v>
      </c>
      <c r="M149" s="555">
        <v>633</v>
      </c>
      <c r="N149" s="168" t="s">
        <v>463</v>
      </c>
      <c r="O149" s="168" t="s">
        <v>52</v>
      </c>
      <c r="P149" s="97" t="s">
        <v>52</v>
      </c>
      <c r="Q149" s="179"/>
      <c r="R149" s="179"/>
      <c r="S149" s="179"/>
      <c r="T149" s="179"/>
      <c r="U149" s="179"/>
      <c r="V149" s="166"/>
      <c r="W149" s="166"/>
      <c r="X149" s="166"/>
    </row>
    <row r="150" spans="1:24" s="181" customFormat="1" x14ac:dyDescent="0.2">
      <c r="A150" s="95" t="s">
        <v>1186</v>
      </c>
      <c r="B150" s="800" t="s">
        <v>1248</v>
      </c>
      <c r="C150" s="800" t="s">
        <v>1248</v>
      </c>
      <c r="D150" s="800" t="s">
        <v>1248</v>
      </c>
      <c r="E150" s="168" t="s">
        <v>1277</v>
      </c>
      <c r="F150" s="168" t="s">
        <v>54</v>
      </c>
      <c r="G150" s="168" t="s">
        <v>55</v>
      </c>
      <c r="H150" s="168"/>
      <c r="I150" s="168" t="s">
        <v>1182</v>
      </c>
      <c r="J150" s="555">
        <v>450</v>
      </c>
      <c r="K150" s="555">
        <v>500</v>
      </c>
      <c r="L150" s="555">
        <v>500</v>
      </c>
      <c r="M150" s="555">
        <v>633</v>
      </c>
      <c r="N150" s="168" t="s">
        <v>463</v>
      </c>
      <c r="O150" s="168" t="s">
        <v>52</v>
      </c>
      <c r="P150" s="97" t="s">
        <v>52</v>
      </c>
      <c r="Q150" s="179"/>
      <c r="R150" s="179"/>
      <c r="S150" s="179"/>
      <c r="T150" s="179"/>
      <c r="U150" s="179"/>
      <c r="V150" s="166"/>
      <c r="W150" s="166"/>
      <c r="X150" s="166"/>
    </row>
    <row r="151" spans="1:24" s="181" customFormat="1" x14ac:dyDescent="0.2">
      <c r="A151" s="95" t="s">
        <v>1187</v>
      </c>
      <c r="B151" s="800" t="s">
        <v>1249</v>
      </c>
      <c r="C151" s="800" t="s">
        <v>1249</v>
      </c>
      <c r="D151" s="800" t="s">
        <v>1249</v>
      </c>
      <c r="E151" s="168" t="s">
        <v>1275</v>
      </c>
      <c r="F151" s="168" t="s">
        <v>54</v>
      </c>
      <c r="G151" s="168" t="s">
        <v>55</v>
      </c>
      <c r="H151" s="168"/>
      <c r="I151" s="168" t="s">
        <v>1182</v>
      </c>
      <c r="J151" s="555">
        <v>180</v>
      </c>
      <c r="K151" s="555">
        <v>200</v>
      </c>
      <c r="L151" s="555">
        <v>200</v>
      </c>
      <c r="M151" s="555">
        <v>253.2</v>
      </c>
      <c r="N151" s="168" t="s">
        <v>463</v>
      </c>
      <c r="O151" s="168" t="s">
        <v>52</v>
      </c>
      <c r="P151" s="97" t="s">
        <v>52</v>
      </c>
      <c r="Q151" s="179"/>
      <c r="R151" s="179"/>
      <c r="S151" s="179"/>
      <c r="T151" s="179"/>
      <c r="U151" s="179"/>
      <c r="V151" s="166"/>
      <c r="W151" s="166"/>
      <c r="X151" s="166"/>
    </row>
    <row r="152" spans="1:24" s="181" customFormat="1" x14ac:dyDescent="0.2">
      <c r="A152" s="95" t="s">
        <v>1188</v>
      </c>
      <c r="B152" s="800" t="s">
        <v>1250</v>
      </c>
      <c r="C152" s="800" t="s">
        <v>1250</v>
      </c>
      <c r="D152" s="800" t="s">
        <v>1250</v>
      </c>
      <c r="E152" s="168" t="s">
        <v>1275</v>
      </c>
      <c r="F152" s="168" t="s">
        <v>54</v>
      </c>
      <c r="G152" s="168" t="s">
        <v>55</v>
      </c>
      <c r="H152" s="168"/>
      <c r="I152" s="168" t="s">
        <v>1182</v>
      </c>
      <c r="J152" s="555">
        <v>675</v>
      </c>
      <c r="K152" s="555">
        <v>750</v>
      </c>
      <c r="L152" s="555">
        <v>750</v>
      </c>
      <c r="M152" s="555">
        <v>949.5</v>
      </c>
      <c r="N152" s="168" t="s">
        <v>463</v>
      </c>
      <c r="O152" s="168" t="s">
        <v>52</v>
      </c>
      <c r="P152" s="97" t="s">
        <v>52</v>
      </c>
      <c r="Q152" s="179"/>
      <c r="R152" s="179"/>
      <c r="S152" s="179"/>
      <c r="T152" s="179"/>
      <c r="U152" s="179"/>
      <c r="V152" s="166"/>
      <c r="W152" s="166"/>
      <c r="X152" s="166"/>
    </row>
    <row r="153" spans="1:24" s="181" customFormat="1" x14ac:dyDescent="0.2">
      <c r="A153" s="95" t="s">
        <v>1189</v>
      </c>
      <c r="B153" s="800" t="s">
        <v>1251</v>
      </c>
      <c r="C153" s="800" t="s">
        <v>1251</v>
      </c>
      <c r="D153" s="800" t="s">
        <v>1251</v>
      </c>
      <c r="E153" s="168" t="s">
        <v>1277</v>
      </c>
      <c r="F153" s="168" t="s">
        <v>54</v>
      </c>
      <c r="G153" s="168" t="s">
        <v>55</v>
      </c>
      <c r="H153" s="168"/>
      <c r="I153" s="168" t="s">
        <v>1182</v>
      </c>
      <c r="J153" s="555">
        <v>270</v>
      </c>
      <c r="K153" s="555">
        <v>300</v>
      </c>
      <c r="L153" s="555">
        <v>300</v>
      </c>
      <c r="M153" s="555">
        <v>379.8</v>
      </c>
      <c r="N153" s="168" t="s">
        <v>463</v>
      </c>
      <c r="O153" s="168" t="s">
        <v>52</v>
      </c>
      <c r="P153" s="97" t="s">
        <v>52</v>
      </c>
      <c r="Q153" s="179"/>
      <c r="R153" s="179"/>
      <c r="S153" s="179"/>
      <c r="T153" s="179"/>
      <c r="U153" s="179"/>
      <c r="V153" s="166"/>
      <c r="W153" s="166"/>
      <c r="X153" s="166"/>
    </row>
    <row r="154" spans="1:24" s="181" customFormat="1" x14ac:dyDescent="0.2">
      <c r="A154" s="95" t="s">
        <v>1189</v>
      </c>
      <c r="B154" s="800" t="s">
        <v>1252</v>
      </c>
      <c r="C154" s="800" t="s">
        <v>1252</v>
      </c>
      <c r="D154" s="800" t="s">
        <v>1252</v>
      </c>
      <c r="E154" s="168" t="s">
        <v>1277</v>
      </c>
      <c r="F154" s="168" t="s">
        <v>54</v>
      </c>
      <c r="G154" s="168" t="s">
        <v>55</v>
      </c>
      <c r="H154" s="168"/>
      <c r="I154" s="168" t="s">
        <v>1182</v>
      </c>
      <c r="J154" s="555">
        <v>765</v>
      </c>
      <c r="K154" s="555">
        <v>850</v>
      </c>
      <c r="L154" s="555">
        <v>850</v>
      </c>
      <c r="M154" s="555">
        <v>1076.0999999999999</v>
      </c>
      <c r="N154" s="168" t="s">
        <v>463</v>
      </c>
      <c r="O154" s="168" t="s">
        <v>52</v>
      </c>
      <c r="P154" s="97" t="s">
        <v>52</v>
      </c>
      <c r="Q154" s="179"/>
      <c r="R154" s="179"/>
      <c r="S154" s="179"/>
      <c r="T154" s="179"/>
      <c r="U154" s="179"/>
      <c r="V154" s="166"/>
      <c r="W154" s="166"/>
      <c r="X154" s="166"/>
    </row>
    <row r="155" spans="1:24" s="181" customFormat="1" x14ac:dyDescent="0.2">
      <c r="A155" s="95" t="s">
        <v>1190</v>
      </c>
      <c r="B155" s="800" t="s">
        <v>1253</v>
      </c>
      <c r="C155" s="800" t="s">
        <v>1253</v>
      </c>
      <c r="D155" s="800" t="s">
        <v>1253</v>
      </c>
      <c r="E155" s="168" t="s">
        <v>1277</v>
      </c>
      <c r="F155" s="168" t="s">
        <v>54</v>
      </c>
      <c r="G155" s="168" t="s">
        <v>55</v>
      </c>
      <c r="H155" s="168"/>
      <c r="I155" s="168" t="s">
        <v>1182</v>
      </c>
      <c r="J155" s="555">
        <v>540</v>
      </c>
      <c r="K155" s="555">
        <v>600</v>
      </c>
      <c r="L155" s="555">
        <v>600</v>
      </c>
      <c r="M155" s="555">
        <v>759.6</v>
      </c>
      <c r="N155" s="168" t="s">
        <v>463</v>
      </c>
      <c r="O155" s="168" t="s">
        <v>52</v>
      </c>
      <c r="P155" s="97" t="s">
        <v>52</v>
      </c>
      <c r="Q155" s="179"/>
      <c r="R155" s="179"/>
      <c r="S155" s="179"/>
      <c r="T155" s="179"/>
      <c r="U155" s="179"/>
      <c r="V155" s="166"/>
      <c r="W155" s="166"/>
      <c r="X155" s="166"/>
    </row>
    <row r="156" spans="1:24" s="181" customFormat="1" x14ac:dyDescent="0.2">
      <c r="A156" s="95" t="s">
        <v>1191</v>
      </c>
      <c r="B156" s="800" t="s">
        <v>1254</v>
      </c>
      <c r="C156" s="800" t="s">
        <v>1254</v>
      </c>
      <c r="D156" s="800" t="s">
        <v>1254</v>
      </c>
      <c r="E156" s="168" t="s">
        <v>1272</v>
      </c>
      <c r="F156" s="168" t="s">
        <v>54</v>
      </c>
      <c r="G156" s="168" t="s">
        <v>55</v>
      </c>
      <c r="H156" s="168"/>
      <c r="I156" s="168" t="s">
        <v>1182</v>
      </c>
      <c r="J156" s="555">
        <v>562.5</v>
      </c>
      <c r="K156" s="555">
        <v>625</v>
      </c>
      <c r="L156" s="555">
        <v>625</v>
      </c>
      <c r="M156" s="555">
        <v>791.25</v>
      </c>
      <c r="N156" s="168" t="s">
        <v>463</v>
      </c>
      <c r="O156" s="168" t="s">
        <v>52</v>
      </c>
      <c r="P156" s="97" t="s">
        <v>52</v>
      </c>
      <c r="Q156" s="179"/>
      <c r="R156" s="179"/>
      <c r="S156" s="179"/>
      <c r="T156" s="179"/>
      <c r="U156" s="179"/>
      <c r="V156" s="166"/>
      <c r="W156" s="166"/>
      <c r="X156" s="166"/>
    </row>
    <row r="157" spans="1:24" s="181" customFormat="1" x14ac:dyDescent="0.2">
      <c r="A157" s="95" t="s">
        <v>1192</v>
      </c>
      <c r="B157" s="800" t="s">
        <v>1255</v>
      </c>
      <c r="C157" s="800" t="s">
        <v>1255</v>
      </c>
      <c r="D157" s="800" t="s">
        <v>1255</v>
      </c>
      <c r="E157" s="168" t="s">
        <v>1277</v>
      </c>
      <c r="F157" s="168" t="s">
        <v>54</v>
      </c>
      <c r="G157" s="168" t="s">
        <v>55</v>
      </c>
      <c r="H157" s="168"/>
      <c r="I157" s="168" t="s">
        <v>1182</v>
      </c>
      <c r="J157" s="555">
        <v>405</v>
      </c>
      <c r="K157" s="555">
        <v>450</v>
      </c>
      <c r="L157" s="555">
        <v>450</v>
      </c>
      <c r="M157" s="555">
        <v>569.70000000000005</v>
      </c>
      <c r="N157" s="168" t="s">
        <v>463</v>
      </c>
      <c r="O157" s="168" t="s">
        <v>52</v>
      </c>
      <c r="P157" s="97" t="s">
        <v>52</v>
      </c>
      <c r="Q157" s="179"/>
      <c r="R157" s="179"/>
      <c r="S157" s="179"/>
      <c r="T157" s="179"/>
      <c r="U157" s="179"/>
      <c r="V157" s="166"/>
      <c r="W157" s="166"/>
      <c r="X157" s="166"/>
    </row>
    <row r="158" spans="1:24" s="181" customFormat="1" x14ac:dyDescent="0.2">
      <c r="A158" s="95" t="s">
        <v>1192</v>
      </c>
      <c r="B158" s="800" t="s">
        <v>1256</v>
      </c>
      <c r="C158" s="800" t="s">
        <v>1256</v>
      </c>
      <c r="D158" s="800" t="s">
        <v>1256</v>
      </c>
      <c r="E158" s="168" t="s">
        <v>1277</v>
      </c>
      <c r="F158" s="168" t="s">
        <v>54</v>
      </c>
      <c r="G158" s="168" t="s">
        <v>55</v>
      </c>
      <c r="H158" s="168"/>
      <c r="I158" s="168" t="s">
        <v>1182</v>
      </c>
      <c r="J158" s="555">
        <v>270</v>
      </c>
      <c r="K158" s="555">
        <v>300</v>
      </c>
      <c r="L158" s="555">
        <v>300</v>
      </c>
      <c r="M158" s="555">
        <v>379.8</v>
      </c>
      <c r="N158" s="168" t="s">
        <v>463</v>
      </c>
      <c r="O158" s="168" t="s">
        <v>52</v>
      </c>
      <c r="P158" s="97" t="s">
        <v>52</v>
      </c>
      <c r="Q158" s="179"/>
      <c r="R158" s="179"/>
      <c r="S158" s="179"/>
      <c r="T158" s="179"/>
      <c r="U158" s="179"/>
      <c r="V158" s="166"/>
      <c r="W158" s="166"/>
      <c r="X158" s="166"/>
    </row>
    <row r="159" spans="1:24" s="181" customFormat="1" x14ac:dyDescent="0.2">
      <c r="A159" s="95" t="s">
        <v>1192</v>
      </c>
      <c r="B159" s="800" t="s">
        <v>1257</v>
      </c>
      <c r="C159" s="800" t="s">
        <v>1257</v>
      </c>
      <c r="D159" s="800" t="s">
        <v>1257</v>
      </c>
      <c r="E159" s="168" t="s">
        <v>1277</v>
      </c>
      <c r="F159" s="168" t="s">
        <v>54</v>
      </c>
      <c r="G159" s="168" t="s">
        <v>55</v>
      </c>
      <c r="H159" s="168"/>
      <c r="I159" s="168" t="s">
        <v>1182</v>
      </c>
      <c r="J159" s="555">
        <v>270</v>
      </c>
      <c r="K159" s="555">
        <v>300</v>
      </c>
      <c r="L159" s="555">
        <v>300</v>
      </c>
      <c r="M159" s="555">
        <v>379.8</v>
      </c>
      <c r="N159" s="168" t="s">
        <v>463</v>
      </c>
      <c r="O159" s="168" t="s">
        <v>52</v>
      </c>
      <c r="P159" s="97" t="s">
        <v>52</v>
      </c>
      <c r="Q159" s="179"/>
      <c r="R159" s="179"/>
      <c r="S159" s="179"/>
      <c r="T159" s="179"/>
      <c r="U159" s="179"/>
      <c r="V159" s="166"/>
      <c r="W159" s="166"/>
      <c r="X159" s="166"/>
    </row>
    <row r="160" spans="1:24" s="181" customFormat="1" x14ac:dyDescent="0.2">
      <c r="A160" s="95" t="s">
        <v>1193</v>
      </c>
      <c r="B160" s="800" t="s">
        <v>1258</v>
      </c>
      <c r="C160" s="800" t="s">
        <v>1258</v>
      </c>
      <c r="D160" s="800" t="s">
        <v>1258</v>
      </c>
      <c r="E160" s="168" t="s">
        <v>1277</v>
      </c>
      <c r="F160" s="168" t="s">
        <v>54</v>
      </c>
      <c r="G160" s="168" t="s">
        <v>55</v>
      </c>
      <c r="H160" s="168"/>
      <c r="I160" s="168" t="s">
        <v>1182</v>
      </c>
      <c r="J160" s="555">
        <v>540</v>
      </c>
      <c r="K160" s="555">
        <v>600</v>
      </c>
      <c r="L160" s="555">
        <v>600</v>
      </c>
      <c r="M160" s="555">
        <v>759.6</v>
      </c>
      <c r="N160" s="168" t="s">
        <v>463</v>
      </c>
      <c r="O160" s="168" t="s">
        <v>52</v>
      </c>
      <c r="P160" s="97" t="s">
        <v>52</v>
      </c>
      <c r="Q160" s="179"/>
      <c r="R160" s="179"/>
      <c r="S160" s="179"/>
      <c r="T160" s="179"/>
      <c r="U160" s="179"/>
      <c r="V160" s="166"/>
      <c r="W160" s="166"/>
      <c r="X160" s="166"/>
    </row>
    <row r="161" spans="1:24" s="181" customFormat="1" x14ac:dyDescent="0.2">
      <c r="A161" s="95" t="s">
        <v>1193</v>
      </c>
      <c r="B161" s="800" t="s">
        <v>1259</v>
      </c>
      <c r="C161" s="800" t="s">
        <v>1259</v>
      </c>
      <c r="D161" s="800" t="s">
        <v>1259</v>
      </c>
      <c r="E161" s="168" t="s">
        <v>1277</v>
      </c>
      <c r="F161" s="168" t="s">
        <v>54</v>
      </c>
      <c r="G161" s="168" t="s">
        <v>55</v>
      </c>
      <c r="H161" s="168"/>
      <c r="I161" s="168" t="s">
        <v>1182</v>
      </c>
      <c r="J161" s="555">
        <v>315</v>
      </c>
      <c r="K161" s="555">
        <v>350</v>
      </c>
      <c r="L161" s="555">
        <v>350</v>
      </c>
      <c r="M161" s="555">
        <v>443.1</v>
      </c>
      <c r="N161" s="168" t="s">
        <v>463</v>
      </c>
      <c r="O161" s="168" t="s">
        <v>52</v>
      </c>
      <c r="P161" s="97" t="s">
        <v>52</v>
      </c>
      <c r="Q161" s="179"/>
      <c r="R161" s="179"/>
      <c r="S161" s="179"/>
      <c r="T161" s="179"/>
      <c r="U161" s="179"/>
      <c r="V161" s="166"/>
      <c r="W161" s="166"/>
      <c r="X161" s="166"/>
    </row>
    <row r="162" spans="1:24" s="181" customFormat="1" x14ac:dyDescent="0.2">
      <c r="A162" s="95" t="s">
        <v>1193</v>
      </c>
      <c r="B162" s="800" t="s">
        <v>1260</v>
      </c>
      <c r="C162" s="800" t="s">
        <v>1260</v>
      </c>
      <c r="D162" s="800" t="s">
        <v>1260</v>
      </c>
      <c r="E162" s="168" t="s">
        <v>1277</v>
      </c>
      <c r="F162" s="168" t="s">
        <v>54</v>
      </c>
      <c r="G162" s="168" t="s">
        <v>55</v>
      </c>
      <c r="H162" s="168"/>
      <c r="I162" s="168" t="s">
        <v>1182</v>
      </c>
      <c r="J162" s="555">
        <v>720</v>
      </c>
      <c r="K162" s="555">
        <v>800</v>
      </c>
      <c r="L162" s="555">
        <v>800</v>
      </c>
      <c r="M162" s="555">
        <v>1012.8</v>
      </c>
      <c r="N162" s="168" t="s">
        <v>463</v>
      </c>
      <c r="O162" s="168" t="s">
        <v>52</v>
      </c>
      <c r="P162" s="97" t="s">
        <v>52</v>
      </c>
      <c r="Q162" s="179"/>
      <c r="R162" s="179"/>
      <c r="S162" s="179"/>
      <c r="T162" s="179"/>
      <c r="U162" s="179"/>
      <c r="V162" s="166"/>
      <c r="W162" s="166"/>
      <c r="X162" s="166"/>
    </row>
    <row r="163" spans="1:24" s="181" customFormat="1" x14ac:dyDescent="0.2">
      <c r="A163" s="95" t="s">
        <v>1193</v>
      </c>
      <c r="B163" s="800" t="s">
        <v>1261</v>
      </c>
      <c r="C163" s="800" t="s">
        <v>1261</v>
      </c>
      <c r="D163" s="800" t="s">
        <v>1261</v>
      </c>
      <c r="E163" s="168" t="s">
        <v>1277</v>
      </c>
      <c r="F163" s="168" t="s">
        <v>54</v>
      </c>
      <c r="G163" s="168" t="s">
        <v>55</v>
      </c>
      <c r="H163" s="168"/>
      <c r="I163" s="168" t="s">
        <v>1182</v>
      </c>
      <c r="J163" s="555">
        <v>540</v>
      </c>
      <c r="K163" s="555">
        <v>600</v>
      </c>
      <c r="L163" s="555">
        <v>600</v>
      </c>
      <c r="M163" s="555">
        <v>759.6</v>
      </c>
      <c r="N163" s="168" t="s">
        <v>463</v>
      </c>
      <c r="O163" s="168" t="s">
        <v>52</v>
      </c>
      <c r="P163" s="97" t="s">
        <v>52</v>
      </c>
      <c r="Q163" s="179"/>
      <c r="R163" s="179"/>
      <c r="S163" s="179"/>
      <c r="T163" s="179"/>
      <c r="U163" s="179"/>
      <c r="V163" s="166"/>
      <c r="W163" s="166"/>
      <c r="X163" s="166"/>
    </row>
    <row r="164" spans="1:24" s="181" customFormat="1" x14ac:dyDescent="0.2">
      <c r="A164" s="95" t="s">
        <v>1193</v>
      </c>
      <c r="B164" s="800" t="s">
        <v>1262</v>
      </c>
      <c r="C164" s="800" t="s">
        <v>1262</v>
      </c>
      <c r="D164" s="800" t="s">
        <v>1262</v>
      </c>
      <c r="E164" s="168" t="s">
        <v>1277</v>
      </c>
      <c r="F164" s="168" t="s">
        <v>54</v>
      </c>
      <c r="G164" s="168" t="s">
        <v>55</v>
      </c>
      <c r="H164" s="168"/>
      <c r="I164" s="168" t="s">
        <v>1182</v>
      </c>
      <c r="J164" s="555">
        <v>495</v>
      </c>
      <c r="K164" s="555">
        <v>550</v>
      </c>
      <c r="L164" s="555">
        <v>550</v>
      </c>
      <c r="M164" s="555">
        <v>696.3</v>
      </c>
      <c r="N164" s="168" t="s">
        <v>463</v>
      </c>
      <c r="O164" s="168" t="s">
        <v>52</v>
      </c>
      <c r="P164" s="97" t="s">
        <v>52</v>
      </c>
      <c r="Q164" s="179"/>
      <c r="R164" s="179"/>
      <c r="S164" s="179"/>
      <c r="T164" s="179"/>
      <c r="U164" s="179"/>
      <c r="V164" s="166"/>
      <c r="W164" s="166"/>
      <c r="X164" s="166"/>
    </row>
    <row r="165" spans="1:24" s="181" customFormat="1" x14ac:dyDescent="0.2">
      <c r="A165" s="95" t="s">
        <v>914</v>
      </c>
      <c r="B165" s="800" t="s">
        <v>1263</v>
      </c>
      <c r="C165" s="800" t="s">
        <v>1263</v>
      </c>
      <c r="D165" s="800" t="s">
        <v>1263</v>
      </c>
      <c r="E165" s="168" t="s">
        <v>1278</v>
      </c>
      <c r="F165" s="168" t="s">
        <v>395</v>
      </c>
      <c r="G165" s="168" t="s">
        <v>55</v>
      </c>
      <c r="H165" s="168"/>
      <c r="I165" s="168" t="s">
        <v>1182</v>
      </c>
      <c r="J165" s="555">
        <v>180</v>
      </c>
      <c r="K165" s="555">
        <v>200</v>
      </c>
      <c r="L165" s="555">
        <v>200</v>
      </c>
      <c r="M165" s="555">
        <v>253.2</v>
      </c>
      <c r="N165" s="168" t="s">
        <v>463</v>
      </c>
      <c r="O165" s="168" t="s">
        <v>52</v>
      </c>
      <c r="P165" s="97" t="s">
        <v>52</v>
      </c>
      <c r="Q165" s="179"/>
      <c r="R165" s="179"/>
      <c r="S165" s="179"/>
      <c r="T165" s="179"/>
      <c r="U165" s="179"/>
      <c r="V165" s="166"/>
      <c r="W165" s="166"/>
      <c r="X165" s="166"/>
    </row>
    <row r="166" spans="1:24" s="181" customFormat="1" x14ac:dyDescent="0.2">
      <c r="A166" s="95" t="s">
        <v>914</v>
      </c>
      <c r="B166" s="800" t="s">
        <v>1264</v>
      </c>
      <c r="C166" s="800" t="s">
        <v>1264</v>
      </c>
      <c r="D166" s="800" t="s">
        <v>1264</v>
      </c>
      <c r="E166" s="168" t="s">
        <v>1278</v>
      </c>
      <c r="F166" s="168" t="s">
        <v>490</v>
      </c>
      <c r="G166" s="168" t="s">
        <v>55</v>
      </c>
      <c r="H166" s="168">
        <v>100</v>
      </c>
      <c r="I166" s="168" t="s">
        <v>1182</v>
      </c>
      <c r="J166" s="215"/>
      <c r="K166" s="215"/>
      <c r="L166" s="215"/>
      <c r="M166" s="215"/>
      <c r="N166" s="168" t="s">
        <v>463</v>
      </c>
      <c r="O166" s="168" t="s">
        <v>52</v>
      </c>
      <c r="P166" s="97" t="s">
        <v>52</v>
      </c>
      <c r="Q166" s="179"/>
      <c r="R166" s="179"/>
      <c r="S166" s="179"/>
      <c r="T166" s="179"/>
      <c r="U166" s="179"/>
      <c r="V166" s="166"/>
      <c r="W166" s="166"/>
      <c r="X166" s="166"/>
    </row>
    <row r="167" spans="1:24" s="181" customFormat="1" x14ac:dyDescent="0.2">
      <c r="A167" s="95" t="s">
        <v>1194</v>
      </c>
      <c r="B167" s="800" t="s">
        <v>1265</v>
      </c>
      <c r="C167" s="800" t="s">
        <v>1265</v>
      </c>
      <c r="D167" s="800" t="s">
        <v>1265</v>
      </c>
      <c r="E167" s="168" t="s">
        <v>1279</v>
      </c>
      <c r="F167" s="168" t="s">
        <v>490</v>
      </c>
      <c r="G167" s="168" t="s">
        <v>55</v>
      </c>
      <c r="H167" s="168">
        <v>100</v>
      </c>
      <c r="I167" s="168" t="s">
        <v>1182</v>
      </c>
      <c r="J167" s="215"/>
      <c r="K167" s="215"/>
      <c r="L167" s="215"/>
      <c r="M167" s="215"/>
      <c r="N167" s="168" t="s">
        <v>463</v>
      </c>
      <c r="O167" s="168" t="s">
        <v>52</v>
      </c>
      <c r="P167" s="97" t="s">
        <v>52</v>
      </c>
      <c r="Q167" s="179"/>
      <c r="R167" s="179"/>
      <c r="S167" s="179"/>
      <c r="T167" s="179"/>
      <c r="U167" s="179"/>
      <c r="V167" s="166"/>
      <c r="W167" s="166"/>
      <c r="X167" s="166"/>
    </row>
    <row r="168" spans="1:24" s="181" customFormat="1" x14ac:dyDescent="0.2">
      <c r="A168" s="95" t="s">
        <v>1194</v>
      </c>
      <c r="B168" s="800" t="s">
        <v>1266</v>
      </c>
      <c r="C168" s="800" t="s">
        <v>1266</v>
      </c>
      <c r="D168" s="800" t="s">
        <v>1266</v>
      </c>
      <c r="E168" s="168" t="s">
        <v>1279</v>
      </c>
      <c r="F168" s="168" t="s">
        <v>490</v>
      </c>
      <c r="G168" s="168" t="s">
        <v>55</v>
      </c>
      <c r="H168" s="168">
        <v>150</v>
      </c>
      <c r="I168" s="168" t="s">
        <v>1182</v>
      </c>
      <c r="J168" s="215"/>
      <c r="K168" s="215"/>
      <c r="L168" s="215"/>
      <c r="M168" s="215"/>
      <c r="N168" s="168" t="s">
        <v>463</v>
      </c>
      <c r="O168" s="168" t="s">
        <v>52</v>
      </c>
      <c r="P168" s="97" t="s">
        <v>52</v>
      </c>
      <c r="Q168" s="179"/>
      <c r="R168" s="179"/>
      <c r="S168" s="179"/>
      <c r="T168" s="179"/>
      <c r="U168" s="179"/>
      <c r="V168" s="166"/>
      <c r="W168" s="166"/>
      <c r="X168" s="166"/>
    </row>
    <row r="169" spans="1:24" s="181" customFormat="1" x14ac:dyDescent="0.2">
      <c r="A169" s="95" t="s">
        <v>1194</v>
      </c>
      <c r="B169" s="800" t="s">
        <v>1266</v>
      </c>
      <c r="C169" s="800" t="s">
        <v>1266</v>
      </c>
      <c r="D169" s="800" t="s">
        <v>1266</v>
      </c>
      <c r="E169" s="168" t="s">
        <v>1280</v>
      </c>
      <c r="F169" s="168" t="s">
        <v>490</v>
      </c>
      <c r="G169" s="168" t="s">
        <v>55</v>
      </c>
      <c r="H169" s="168">
        <v>150</v>
      </c>
      <c r="I169" s="168" t="s">
        <v>1182</v>
      </c>
      <c r="J169" s="215"/>
      <c r="K169" s="215"/>
      <c r="L169" s="215"/>
      <c r="M169" s="215"/>
      <c r="N169" s="168" t="s">
        <v>463</v>
      </c>
      <c r="O169" s="168" t="s">
        <v>52</v>
      </c>
      <c r="P169" s="97" t="s">
        <v>52</v>
      </c>
      <c r="Q169" s="179"/>
      <c r="R169" s="179"/>
      <c r="S169" s="179"/>
      <c r="T169" s="179"/>
      <c r="U169" s="179"/>
      <c r="V169" s="166"/>
      <c r="W169" s="166"/>
      <c r="X169" s="166"/>
    </row>
    <row r="170" spans="1:24" s="181" customFormat="1" x14ac:dyDescent="0.2">
      <c r="A170" s="95" t="s">
        <v>1194</v>
      </c>
      <c r="B170" s="800" t="s">
        <v>1267</v>
      </c>
      <c r="C170" s="800" t="s">
        <v>1267</v>
      </c>
      <c r="D170" s="800" t="s">
        <v>1267</v>
      </c>
      <c r="E170" s="168" t="s">
        <v>1279</v>
      </c>
      <c r="F170" s="168" t="s">
        <v>490</v>
      </c>
      <c r="G170" s="168" t="s">
        <v>55</v>
      </c>
      <c r="H170" s="168">
        <v>150</v>
      </c>
      <c r="I170" s="168" t="s">
        <v>1182</v>
      </c>
      <c r="J170" s="215"/>
      <c r="K170" s="215"/>
      <c r="L170" s="215"/>
      <c r="M170" s="215"/>
      <c r="N170" s="168" t="s">
        <v>463</v>
      </c>
      <c r="O170" s="168" t="s">
        <v>52</v>
      </c>
      <c r="P170" s="97" t="s">
        <v>52</v>
      </c>
      <c r="Q170" s="179"/>
      <c r="R170" s="179"/>
      <c r="S170" s="179"/>
      <c r="T170" s="179"/>
      <c r="U170" s="179"/>
      <c r="V170" s="166"/>
      <c r="W170" s="166"/>
      <c r="X170" s="166"/>
    </row>
    <row r="171" spans="1:24" s="181" customFormat="1" x14ac:dyDescent="0.2">
      <c r="A171" s="95" t="s">
        <v>1195</v>
      </c>
      <c r="B171" s="800" t="s">
        <v>1268</v>
      </c>
      <c r="C171" s="800" t="s">
        <v>1268</v>
      </c>
      <c r="D171" s="800" t="s">
        <v>1268</v>
      </c>
      <c r="E171" s="168" t="s">
        <v>1277</v>
      </c>
      <c r="F171" s="168" t="s">
        <v>54</v>
      </c>
      <c r="G171" s="168" t="s">
        <v>55</v>
      </c>
      <c r="H171" s="168"/>
      <c r="I171" s="168" t="s">
        <v>1182</v>
      </c>
      <c r="J171" s="555">
        <v>450</v>
      </c>
      <c r="K171" s="555">
        <v>500</v>
      </c>
      <c r="L171" s="555">
        <v>500</v>
      </c>
      <c r="M171" s="555">
        <v>633</v>
      </c>
      <c r="N171" s="168" t="s">
        <v>463</v>
      </c>
      <c r="O171" s="168" t="s">
        <v>52</v>
      </c>
      <c r="P171" s="97" t="s">
        <v>52</v>
      </c>
      <c r="Q171" s="179"/>
      <c r="R171" s="179"/>
      <c r="S171" s="179"/>
      <c r="T171" s="179"/>
      <c r="U171" s="179"/>
      <c r="V171" s="166"/>
      <c r="W171" s="166"/>
      <c r="X171" s="166"/>
    </row>
    <row r="172" spans="1:24" s="181" customFormat="1" x14ac:dyDescent="0.2">
      <c r="A172" s="95" t="s">
        <v>1195</v>
      </c>
      <c r="B172" s="800" t="s">
        <v>1269</v>
      </c>
      <c r="C172" s="800" t="s">
        <v>1269</v>
      </c>
      <c r="D172" s="800" t="s">
        <v>1269</v>
      </c>
      <c r="E172" s="168" t="s">
        <v>1281</v>
      </c>
      <c r="F172" s="168" t="s">
        <v>395</v>
      </c>
      <c r="G172" s="168" t="s">
        <v>55</v>
      </c>
      <c r="H172" s="168"/>
      <c r="I172" s="168" t="s">
        <v>1182</v>
      </c>
      <c r="J172" s="555">
        <v>90</v>
      </c>
      <c r="K172" s="555">
        <v>100</v>
      </c>
      <c r="L172" s="555">
        <v>100</v>
      </c>
      <c r="M172" s="555">
        <v>126.6</v>
      </c>
      <c r="N172" s="168" t="s">
        <v>463</v>
      </c>
      <c r="O172" s="168" t="s">
        <v>52</v>
      </c>
      <c r="P172" s="97" t="s">
        <v>52</v>
      </c>
      <c r="Q172" s="179"/>
      <c r="R172" s="179"/>
      <c r="S172" s="179"/>
      <c r="T172" s="179"/>
      <c r="U172" s="179"/>
      <c r="V172" s="166"/>
      <c r="W172" s="166"/>
      <c r="X172" s="166"/>
    </row>
    <row r="173" spans="1:24" s="181" customFormat="1" x14ac:dyDescent="0.2">
      <c r="A173" s="95" t="s">
        <v>1195</v>
      </c>
      <c r="B173" s="800" t="s">
        <v>1270</v>
      </c>
      <c r="C173" s="800" t="s">
        <v>1270</v>
      </c>
      <c r="D173" s="800" t="s">
        <v>1270</v>
      </c>
      <c r="E173" s="168" t="s">
        <v>1277</v>
      </c>
      <c r="F173" s="168" t="s">
        <v>54</v>
      </c>
      <c r="G173" s="168" t="s">
        <v>55</v>
      </c>
      <c r="H173" s="168"/>
      <c r="I173" s="168" t="s">
        <v>1182</v>
      </c>
      <c r="J173" s="555">
        <v>630</v>
      </c>
      <c r="K173" s="555">
        <v>700</v>
      </c>
      <c r="L173" s="555">
        <v>700</v>
      </c>
      <c r="M173" s="555">
        <v>886.2</v>
      </c>
      <c r="N173" s="168" t="s">
        <v>463</v>
      </c>
      <c r="O173" s="168" t="s">
        <v>52</v>
      </c>
      <c r="P173" s="97" t="s">
        <v>52</v>
      </c>
      <c r="Q173" s="179"/>
      <c r="R173" s="179"/>
      <c r="S173" s="179"/>
      <c r="T173" s="179"/>
      <c r="U173" s="179"/>
      <c r="V173" s="166"/>
      <c r="W173" s="166"/>
      <c r="X173" s="166"/>
    </row>
    <row r="174" spans="1:24" s="181" customFormat="1" x14ac:dyDescent="0.2">
      <c r="A174" s="95"/>
      <c r="B174" s="800"/>
      <c r="C174" s="800"/>
      <c r="D174" s="800"/>
      <c r="E174" s="168"/>
      <c r="F174" s="168"/>
      <c r="G174" s="168"/>
      <c r="H174" s="168"/>
      <c r="I174" s="168"/>
      <c r="J174" s="215"/>
      <c r="K174" s="171"/>
      <c r="L174" s="171"/>
      <c r="M174" s="215"/>
      <c r="N174" s="168"/>
      <c r="O174" s="168"/>
      <c r="P174" s="97"/>
      <c r="Q174" s="179"/>
      <c r="R174" s="179"/>
      <c r="S174" s="179"/>
      <c r="T174" s="179"/>
      <c r="U174" s="179"/>
      <c r="V174" s="166"/>
      <c r="W174" s="166"/>
      <c r="X174" s="166"/>
    </row>
    <row r="175" spans="1:24" s="181" customFormat="1" ht="13.5" thickBot="1" x14ac:dyDescent="0.25">
      <c r="A175" s="98"/>
      <c r="B175" s="822"/>
      <c r="C175" s="822"/>
      <c r="D175" s="822"/>
      <c r="E175" s="174"/>
      <c r="F175" s="174"/>
      <c r="G175" s="174"/>
      <c r="H175" s="174"/>
      <c r="I175" s="174"/>
      <c r="J175" s="216"/>
      <c r="K175" s="173"/>
      <c r="L175" s="173"/>
      <c r="M175" s="216"/>
      <c r="N175" s="174"/>
      <c r="O175" s="172"/>
      <c r="P175" s="176"/>
      <c r="Q175" s="179"/>
      <c r="R175" s="179"/>
      <c r="S175" s="179"/>
      <c r="T175" s="179"/>
      <c r="U175" s="179"/>
      <c r="V175" s="166"/>
      <c r="W175" s="166"/>
      <c r="X175" s="166"/>
    </row>
    <row r="176" spans="1:24" x14ac:dyDescent="0.2">
      <c r="A176" s="178"/>
      <c r="B176" s="178"/>
      <c r="E176" s="178"/>
      <c r="J176" s="178"/>
      <c r="K176" s="178"/>
      <c r="L176" s="178"/>
      <c r="M176" s="178"/>
      <c r="O176" s="157"/>
      <c r="P176" s="157"/>
      <c r="Q176" s="157"/>
      <c r="R176" s="157"/>
      <c r="S176" s="157"/>
      <c r="T176" s="157"/>
      <c r="U176" s="157"/>
      <c r="V176" s="178"/>
      <c r="W176" s="178"/>
      <c r="X176" s="178"/>
    </row>
    <row r="177" spans="1:23" ht="13.5" thickBot="1" x14ac:dyDescent="0.25">
      <c r="A177" s="177"/>
      <c r="B177" s="177"/>
      <c r="C177" s="177"/>
      <c r="D177" s="177"/>
      <c r="E177" s="177"/>
      <c r="F177" s="177"/>
      <c r="G177" s="177"/>
      <c r="H177" s="177"/>
      <c r="I177" s="157"/>
      <c r="J177" s="157"/>
      <c r="K177" s="157"/>
      <c r="L177" s="157"/>
      <c r="M177" s="157"/>
      <c r="N177" s="178"/>
      <c r="O177" s="178"/>
      <c r="P177" s="178"/>
      <c r="Q177" s="178"/>
      <c r="R177" s="178"/>
      <c r="S177" s="178"/>
      <c r="T177" s="178"/>
      <c r="U177" s="178"/>
      <c r="V177" s="178"/>
      <c r="W177" s="157"/>
    </row>
    <row r="178" spans="1:23" ht="13.5" thickBot="1" x14ac:dyDescent="0.25">
      <c r="A178" s="814" t="s">
        <v>34</v>
      </c>
      <c r="B178" s="828"/>
      <c r="C178" s="829"/>
      <c r="D178" s="217"/>
      <c r="E178" s="177"/>
      <c r="F178" s="177"/>
      <c r="G178" s="177"/>
      <c r="H178" s="177"/>
      <c r="I178" s="157"/>
      <c r="J178" s="157"/>
      <c r="K178" s="157"/>
      <c r="L178" s="157"/>
      <c r="M178" s="157"/>
      <c r="N178" s="178"/>
      <c r="O178" s="178"/>
      <c r="P178" s="178"/>
      <c r="Q178" s="178"/>
      <c r="R178" s="178"/>
      <c r="S178" s="178"/>
      <c r="T178" s="178"/>
      <c r="U178" s="178"/>
      <c r="V178" s="178"/>
      <c r="W178" s="157"/>
    </row>
    <row r="179" spans="1:23" ht="13.5" thickBot="1" x14ac:dyDescent="0.25">
      <c r="A179" s="819" t="s">
        <v>566</v>
      </c>
      <c r="B179" s="820"/>
      <c r="C179" s="821"/>
      <c r="D179" s="108"/>
      <c r="E179" s="108"/>
      <c r="F179" s="108"/>
      <c r="G179" s="108"/>
      <c r="H179" s="109"/>
      <c r="I179" s="109"/>
      <c r="J179" s="108"/>
      <c r="K179" s="109"/>
      <c r="L179" s="108"/>
      <c r="M179" s="157"/>
      <c r="N179" s="178"/>
      <c r="O179" s="178"/>
      <c r="P179" s="178"/>
      <c r="Q179" s="178"/>
      <c r="R179" s="178"/>
      <c r="S179" s="178"/>
      <c r="T179" s="178"/>
      <c r="U179" s="178"/>
      <c r="V179" s="178"/>
      <c r="W179" s="157"/>
    </row>
    <row r="180" spans="1:23" x14ac:dyDescent="0.2">
      <c r="A180" s="193" t="s">
        <v>30</v>
      </c>
      <c r="B180" s="136"/>
      <c r="C180" s="195" t="s">
        <v>151</v>
      </c>
      <c r="D180" s="195"/>
      <c r="E180" s="196"/>
      <c r="F180" s="196"/>
      <c r="G180" s="196"/>
      <c r="H180" s="197"/>
      <c r="I180" s="197"/>
      <c r="J180" s="196"/>
      <c r="K180" s="197"/>
      <c r="L180" s="218"/>
      <c r="M180" s="157"/>
      <c r="N180" s="178"/>
      <c r="O180" s="178"/>
      <c r="P180" s="178"/>
      <c r="Q180" s="178"/>
      <c r="R180" s="178"/>
      <c r="S180" s="178"/>
      <c r="T180" s="178"/>
      <c r="U180" s="178"/>
      <c r="V180" s="178"/>
      <c r="W180" s="157"/>
    </row>
    <row r="181" spans="1:23" x14ac:dyDescent="0.2">
      <c r="A181" s="143" t="s">
        <v>35</v>
      </c>
      <c r="B181" s="201"/>
      <c r="C181" s="201"/>
      <c r="D181" s="201"/>
      <c r="E181" s="201"/>
      <c r="F181" s="201"/>
      <c r="G181" s="201"/>
      <c r="H181" s="202"/>
      <c r="I181" s="202"/>
      <c r="J181" s="201"/>
      <c r="K181" s="202"/>
      <c r="L181" s="219"/>
      <c r="M181" s="157"/>
      <c r="N181" s="178"/>
      <c r="O181" s="178"/>
      <c r="P181" s="178"/>
      <c r="Q181" s="178"/>
      <c r="R181" s="178"/>
      <c r="S181" s="178"/>
      <c r="T181" s="178"/>
      <c r="U181" s="178"/>
      <c r="V181" s="178"/>
      <c r="W181" s="157"/>
    </row>
    <row r="182" spans="1:23" x14ac:dyDescent="0.2">
      <c r="A182" s="143" t="s">
        <v>168</v>
      </c>
      <c r="B182" s="201"/>
      <c r="C182" s="201"/>
      <c r="D182" s="201"/>
      <c r="E182" s="201"/>
      <c r="F182" s="201"/>
      <c r="G182" s="201"/>
      <c r="H182" s="202"/>
      <c r="I182" s="202"/>
      <c r="J182" s="201"/>
      <c r="K182" s="202"/>
      <c r="L182" s="219"/>
      <c r="M182" s="157"/>
      <c r="N182" s="178"/>
      <c r="O182" s="178"/>
      <c r="P182" s="178"/>
      <c r="Q182" s="178"/>
      <c r="R182" s="178"/>
      <c r="S182" s="178"/>
      <c r="T182" s="178"/>
      <c r="U182" s="178"/>
      <c r="V182" s="178"/>
      <c r="W182" s="157"/>
    </row>
    <row r="183" spans="1:23" x14ac:dyDescent="0.2">
      <c r="A183" s="143" t="s">
        <v>874</v>
      </c>
      <c r="B183" s="201"/>
      <c r="C183" s="201"/>
      <c r="D183" s="201"/>
      <c r="E183" s="201"/>
      <c r="F183" s="201"/>
      <c r="G183" s="201"/>
      <c r="H183" s="202"/>
      <c r="I183" s="202"/>
      <c r="J183" s="201"/>
      <c r="K183" s="202"/>
      <c r="L183" s="219"/>
      <c r="M183" s="157"/>
      <c r="N183" s="178"/>
      <c r="O183" s="178"/>
      <c r="P183" s="178"/>
      <c r="Q183" s="178"/>
      <c r="R183" s="178"/>
      <c r="S183" s="178"/>
      <c r="T183" s="178"/>
      <c r="U183" s="178"/>
      <c r="V183" s="178"/>
      <c r="W183" s="157"/>
    </row>
    <row r="184" spans="1:23" ht="13.5" thickBot="1" x14ac:dyDescent="0.25">
      <c r="A184" s="523" t="s">
        <v>875</v>
      </c>
      <c r="B184" s="206"/>
      <c r="C184" s="206"/>
      <c r="D184" s="206"/>
      <c r="E184" s="206"/>
      <c r="F184" s="206"/>
      <c r="G184" s="206"/>
      <c r="H184" s="207"/>
      <c r="I184" s="207"/>
      <c r="J184" s="206"/>
      <c r="K184" s="207"/>
      <c r="L184" s="220"/>
      <c r="M184" s="157"/>
      <c r="N184" s="178"/>
      <c r="O184" s="178"/>
      <c r="P184" s="178"/>
      <c r="Q184" s="178"/>
      <c r="R184" s="178"/>
      <c r="S184" s="178"/>
      <c r="T184" s="178"/>
      <c r="U184" s="178"/>
      <c r="V184" s="178"/>
      <c r="W184" s="157"/>
    </row>
    <row r="185" spans="1:23" ht="13.5" thickBot="1" x14ac:dyDescent="0.25">
      <c r="A185" s="221"/>
      <c r="E185" s="108"/>
      <c r="F185" s="108"/>
      <c r="G185" s="108"/>
      <c r="H185" s="109"/>
      <c r="I185" s="111"/>
      <c r="J185" s="108"/>
      <c r="K185" s="109"/>
      <c r="L185" s="108"/>
      <c r="M185" s="157"/>
      <c r="N185" s="178"/>
      <c r="O185" s="178"/>
      <c r="P185" s="178"/>
      <c r="Q185" s="178"/>
      <c r="R185" s="157"/>
      <c r="V185" s="222"/>
      <c r="W185" s="222"/>
    </row>
    <row r="186" spans="1:23" s="159" customFormat="1" ht="26.25" thickBot="1" x14ac:dyDescent="0.25">
      <c r="A186" s="211" t="s">
        <v>31</v>
      </c>
      <c r="B186" s="823" t="s">
        <v>13</v>
      </c>
      <c r="C186" s="823"/>
      <c r="D186" s="824"/>
      <c r="E186" s="528" t="s">
        <v>12</v>
      </c>
      <c r="F186" s="528" t="s">
        <v>14</v>
      </c>
      <c r="G186" s="528" t="s">
        <v>264</v>
      </c>
      <c r="H186" s="528" t="s">
        <v>32</v>
      </c>
      <c r="I186" s="528" t="s">
        <v>16</v>
      </c>
      <c r="J186" s="528" t="s">
        <v>17</v>
      </c>
      <c r="K186" s="528" t="s">
        <v>18</v>
      </c>
      <c r="L186" s="528" t="s">
        <v>19</v>
      </c>
      <c r="M186" s="528" t="s">
        <v>20</v>
      </c>
      <c r="N186" s="212" t="s">
        <v>119</v>
      </c>
      <c r="O186" s="528" t="s">
        <v>91</v>
      </c>
      <c r="P186" s="213" t="s">
        <v>737</v>
      </c>
      <c r="W186" s="223"/>
    </row>
    <row r="187" spans="1:23" s="181" customFormat="1" x14ac:dyDescent="0.2">
      <c r="A187" s="161"/>
      <c r="B187" s="825"/>
      <c r="C187" s="825"/>
      <c r="D187" s="825"/>
      <c r="E187" s="162"/>
      <c r="F187" s="162"/>
      <c r="G187" s="162"/>
      <c r="H187" s="162"/>
      <c r="I187" s="162"/>
      <c r="J187" s="356"/>
      <c r="K187" s="356"/>
      <c r="L187" s="356"/>
      <c r="M187" s="356"/>
      <c r="N187" s="225"/>
      <c r="O187" s="162"/>
      <c r="P187" s="214"/>
      <c r="Q187" s="166"/>
      <c r="R187" s="166"/>
      <c r="S187" s="166"/>
      <c r="T187" s="166"/>
      <c r="U187" s="166"/>
      <c r="V187" s="166"/>
      <c r="W187" s="179"/>
    </row>
    <row r="188" spans="1:23" s="181" customFormat="1" x14ac:dyDescent="0.2">
      <c r="A188" s="95"/>
      <c r="B188" s="800"/>
      <c r="C188" s="800"/>
      <c r="D188" s="800"/>
      <c r="E188" s="168"/>
      <c r="F188" s="168"/>
      <c r="G188" s="168"/>
      <c r="H188" s="168"/>
      <c r="I188" s="168"/>
      <c r="J188" s="226"/>
      <c r="K188" s="226"/>
      <c r="L188" s="226"/>
      <c r="M188" s="226"/>
      <c r="N188" s="516"/>
      <c r="O188" s="168"/>
      <c r="P188" s="97"/>
      <c r="Q188" s="166"/>
      <c r="R188" s="166"/>
      <c r="S188" s="166"/>
      <c r="T188" s="166"/>
      <c r="U188" s="166"/>
      <c r="V188" s="166"/>
      <c r="W188" s="179"/>
    </row>
    <row r="189" spans="1:23" s="181" customFormat="1" x14ac:dyDescent="0.2">
      <c r="A189" s="95"/>
      <c r="B189" s="800"/>
      <c r="C189" s="800"/>
      <c r="D189" s="800"/>
      <c r="E189" s="168"/>
      <c r="F189" s="168"/>
      <c r="G189" s="168"/>
      <c r="H189" s="168"/>
      <c r="I189" s="168"/>
      <c r="J189" s="226"/>
      <c r="K189" s="226"/>
      <c r="L189" s="226"/>
      <c r="M189" s="226"/>
      <c r="N189" s="516"/>
      <c r="O189" s="168"/>
      <c r="P189" s="97"/>
      <c r="Q189" s="166"/>
      <c r="R189" s="166"/>
      <c r="S189" s="166"/>
      <c r="T189" s="166"/>
      <c r="U189" s="166"/>
      <c r="V189" s="166"/>
      <c r="W189" s="179"/>
    </row>
    <row r="190" spans="1:23" s="181" customFormat="1" ht="13.5" thickBot="1" x14ac:dyDescent="0.25">
      <c r="A190" s="98"/>
      <c r="B190" s="822"/>
      <c r="C190" s="822"/>
      <c r="D190" s="822"/>
      <c r="E190" s="174"/>
      <c r="F190" s="174"/>
      <c r="G190" s="174"/>
      <c r="H190" s="174"/>
      <c r="I190" s="174"/>
      <c r="J190" s="227"/>
      <c r="K190" s="227"/>
      <c r="L190" s="227"/>
      <c r="M190" s="227"/>
      <c r="N190" s="520"/>
      <c r="O190" s="172"/>
      <c r="P190" s="176"/>
      <c r="Q190" s="166"/>
      <c r="R190" s="166"/>
      <c r="S190" s="166"/>
      <c r="T190" s="166"/>
      <c r="U190" s="166"/>
      <c r="V190" s="166"/>
      <c r="W190" s="179"/>
    </row>
    <row r="191" spans="1:23" ht="13.5" thickBot="1" x14ac:dyDescent="0.25">
      <c r="A191" s="177"/>
      <c r="B191" s="177"/>
      <c r="C191" s="177"/>
      <c r="D191" s="177"/>
      <c r="E191" s="177"/>
      <c r="F191" s="177"/>
      <c r="G191" s="177"/>
      <c r="H191" s="157"/>
      <c r="I191" s="157"/>
      <c r="J191" s="157"/>
      <c r="K191" s="157"/>
      <c r="L191" s="157"/>
      <c r="M191" s="178"/>
      <c r="N191" s="178"/>
      <c r="O191" s="178"/>
      <c r="P191" s="178"/>
      <c r="Q191" s="178"/>
      <c r="R191" s="178"/>
      <c r="S191" s="178"/>
      <c r="T191" s="178"/>
      <c r="U191" s="178"/>
      <c r="V191" s="157"/>
    </row>
    <row r="192" spans="1:23" ht="13.5" thickBot="1" x14ac:dyDescent="0.25">
      <c r="A192" s="814" t="s">
        <v>36</v>
      </c>
      <c r="B192" s="815"/>
      <c r="C192" s="815"/>
      <c r="D192" s="815"/>
      <c r="E192" s="815"/>
      <c r="F192" s="815"/>
      <c r="G192" s="815"/>
      <c r="H192" s="815"/>
      <c r="I192" s="816"/>
      <c r="K192" s="157"/>
      <c r="L192" s="178"/>
      <c r="M192" s="178"/>
      <c r="N192" s="178"/>
      <c r="O192" s="178"/>
      <c r="P192" s="178"/>
      <c r="Q192" s="178"/>
      <c r="R192" s="178"/>
      <c r="S192" s="157"/>
      <c r="T192" s="157"/>
      <c r="U192" s="157"/>
    </row>
    <row r="193" spans="1:21" ht="13.5" thickBot="1" x14ac:dyDescent="0.25">
      <c r="A193" s="887" t="s">
        <v>37</v>
      </c>
      <c r="B193" s="888"/>
      <c r="C193" s="888"/>
      <c r="D193" s="888"/>
      <c r="E193" s="888"/>
      <c r="F193" s="888"/>
      <c r="G193" s="888"/>
      <c r="H193" s="888"/>
      <c r="I193" s="889"/>
      <c r="J193" s="109"/>
      <c r="K193" s="157"/>
      <c r="L193" s="178"/>
      <c r="M193" s="178"/>
      <c r="N193" s="178"/>
      <c r="O193" s="178"/>
      <c r="P193" s="178"/>
      <c r="Q193" s="178"/>
      <c r="R193" s="178"/>
      <c r="S193" s="157"/>
      <c r="T193" s="157"/>
      <c r="U193" s="157"/>
    </row>
    <row r="194" spans="1:21" s="522" customFormat="1" ht="15.75" customHeight="1" thickBot="1" x14ac:dyDescent="0.25">
      <c r="A194" s="228" t="s">
        <v>282</v>
      </c>
      <c r="B194" s="884" t="s">
        <v>990</v>
      </c>
      <c r="C194" s="885"/>
      <c r="D194" s="885"/>
      <c r="E194" s="885"/>
      <c r="F194" s="885"/>
      <c r="G194" s="885"/>
      <c r="H194" s="885"/>
      <c r="I194" s="886"/>
      <c r="J194" s="229"/>
      <c r="K194" s="230"/>
      <c r="L194" s="21"/>
      <c r="M194" s="21"/>
      <c r="N194" s="21"/>
      <c r="O194" s="21"/>
      <c r="P194" s="21"/>
      <c r="Q194" s="21"/>
      <c r="R194" s="21"/>
      <c r="S194" s="230"/>
      <c r="T194" s="230"/>
      <c r="U194" s="230"/>
    </row>
    <row r="195" spans="1:21" s="522" customFormat="1" ht="15.75" customHeight="1" thickBot="1" x14ac:dyDescent="0.25">
      <c r="A195" s="228" t="s">
        <v>1146</v>
      </c>
      <c r="B195" s="884" t="s">
        <v>1147</v>
      </c>
      <c r="C195" s="885"/>
      <c r="D195" s="885"/>
      <c r="E195" s="885"/>
      <c r="F195" s="885"/>
      <c r="G195" s="885"/>
      <c r="H195" s="885"/>
      <c r="I195" s="886"/>
      <c r="J195" s="229"/>
      <c r="K195" s="230"/>
      <c r="L195" s="21"/>
      <c r="M195" s="21"/>
      <c r="N195" s="21"/>
      <c r="O195" s="21"/>
      <c r="P195" s="21"/>
      <c r="Q195" s="21"/>
      <c r="R195" s="21"/>
      <c r="S195" s="230"/>
      <c r="T195" s="230"/>
      <c r="U195" s="230"/>
    </row>
    <row r="196" spans="1:21" s="522" customFormat="1" ht="15.75" customHeight="1" thickBot="1" x14ac:dyDescent="0.25">
      <c r="A196" s="228" t="s">
        <v>1169</v>
      </c>
      <c r="B196" s="884" t="s">
        <v>1313</v>
      </c>
      <c r="C196" s="885"/>
      <c r="D196" s="885"/>
      <c r="E196" s="885"/>
      <c r="F196" s="885"/>
      <c r="G196" s="885"/>
      <c r="H196" s="885"/>
      <c r="I196" s="886"/>
      <c r="J196" s="229"/>
      <c r="K196" s="230"/>
      <c r="L196" s="21"/>
      <c r="M196" s="21"/>
      <c r="N196" s="21"/>
      <c r="O196" s="21"/>
      <c r="P196" s="21"/>
      <c r="Q196" s="21"/>
      <c r="R196" s="21"/>
      <c r="S196" s="230"/>
      <c r="T196" s="230"/>
      <c r="U196" s="230"/>
    </row>
    <row r="197" spans="1:21" ht="13.5" thickBot="1" x14ac:dyDescent="0.25">
      <c r="A197" s="221"/>
      <c r="J197" s="178"/>
      <c r="K197" s="157"/>
      <c r="L197" s="178"/>
      <c r="M197" s="178"/>
      <c r="N197" s="178"/>
      <c r="O197" s="178"/>
      <c r="P197" s="178"/>
      <c r="Q197" s="157"/>
    </row>
    <row r="198" spans="1:21" ht="16.5" customHeight="1" thickBot="1" x14ac:dyDescent="0.25">
      <c r="A198" s="817" t="s">
        <v>206</v>
      </c>
      <c r="B198" s="818"/>
      <c r="C198" s="818"/>
      <c r="D198" s="818"/>
      <c r="E198" s="818"/>
      <c r="F198" s="818"/>
      <c r="G198" s="818"/>
      <c r="H198" s="881" t="s">
        <v>218</v>
      </c>
      <c r="I198" s="812" t="s">
        <v>568</v>
      </c>
      <c r="J198" s="812" t="s">
        <v>207</v>
      </c>
      <c r="K198" s="812" t="s">
        <v>23</v>
      </c>
      <c r="L198" s="812" t="s">
        <v>288</v>
      </c>
      <c r="M198" s="826" t="s">
        <v>82</v>
      </c>
      <c r="N198" s="178"/>
      <c r="O198" s="157"/>
      <c r="Q198" s="222"/>
      <c r="R198" s="222"/>
    </row>
    <row r="199" spans="1:21" s="110" customFormat="1" ht="13.5" thickBot="1" x14ac:dyDescent="0.25">
      <c r="A199" s="941" t="s">
        <v>1738</v>
      </c>
      <c r="B199" s="942"/>
      <c r="C199" s="942"/>
      <c r="D199" s="942"/>
      <c r="E199" s="942"/>
      <c r="F199" s="942"/>
      <c r="G199" s="943"/>
      <c r="H199" s="882"/>
      <c r="I199" s="813"/>
      <c r="J199" s="813"/>
      <c r="K199" s="813"/>
      <c r="L199" s="813"/>
      <c r="M199" s="827"/>
      <c r="N199" s="231"/>
      <c r="O199" s="231"/>
      <c r="P199" s="231"/>
      <c r="Q199" s="231"/>
      <c r="R199" s="231"/>
    </row>
    <row r="200" spans="1:21" s="110" customFormat="1" ht="15.75" customHeight="1" thickBot="1" x14ac:dyDescent="0.25">
      <c r="A200" s="809" t="s">
        <v>336</v>
      </c>
      <c r="B200" s="810"/>
      <c r="C200" s="810"/>
      <c r="D200" s="810"/>
      <c r="E200" s="810"/>
      <c r="F200" s="810"/>
      <c r="G200" s="811"/>
      <c r="H200" s="882"/>
      <c r="I200" s="813"/>
      <c r="J200" s="813"/>
      <c r="K200" s="813"/>
      <c r="L200" s="813"/>
      <c r="M200" s="827"/>
      <c r="N200" s="231"/>
      <c r="O200" s="231"/>
      <c r="P200" s="231"/>
      <c r="Q200" s="231"/>
      <c r="R200" s="231"/>
    </row>
    <row r="201" spans="1:21" s="181" customFormat="1" ht="15.75" customHeight="1" x14ac:dyDescent="0.2">
      <c r="A201" s="232" t="s">
        <v>99</v>
      </c>
      <c r="B201" s="825" t="str">
        <f>IF($A201="","",VLOOKUP($A201,Listes!$A$3:$C$206,2,FALSE))</f>
        <v>Alameda Corridor Surcharge import</v>
      </c>
      <c r="C201" s="825"/>
      <c r="D201" s="825"/>
      <c r="E201" s="876" t="s">
        <v>52</v>
      </c>
      <c r="F201" s="876"/>
      <c r="G201" s="876"/>
      <c r="H201" s="519"/>
      <c r="I201" s="546"/>
      <c r="J201" s="546"/>
      <c r="K201" s="546"/>
      <c r="L201" s="546"/>
      <c r="M201" s="547"/>
      <c r="N201" s="166"/>
      <c r="O201" s="166"/>
      <c r="P201" s="166"/>
      <c r="Q201" s="166"/>
      <c r="R201" s="179"/>
    </row>
    <row r="202" spans="1:21" s="181" customFormat="1" ht="15.75" customHeight="1" x14ac:dyDescent="0.2">
      <c r="A202" s="233" t="s">
        <v>224</v>
      </c>
      <c r="B202" s="800" t="str">
        <f>IF($A202="","",VLOOKUP($A202,Listes!$A$3:$C$206,2,FALSE))</f>
        <v>Bunker Adjustment Factor</v>
      </c>
      <c r="C202" s="800"/>
      <c r="D202" s="800"/>
      <c r="E202" s="801" t="s">
        <v>50</v>
      </c>
      <c r="F202" s="801"/>
      <c r="G202" s="801"/>
      <c r="H202" s="507"/>
      <c r="I202" s="548"/>
      <c r="J202" s="548"/>
      <c r="K202" s="548"/>
      <c r="L202" s="548"/>
      <c r="M202" s="549"/>
      <c r="N202" s="166"/>
      <c r="O202" s="166"/>
      <c r="P202" s="166"/>
      <c r="Q202" s="166"/>
      <c r="R202" s="179"/>
    </row>
    <row r="203" spans="1:21" s="181" customFormat="1" ht="15.75" customHeight="1" x14ac:dyDescent="0.2">
      <c r="A203" s="233" t="s">
        <v>970</v>
      </c>
      <c r="B203" s="800" t="str">
        <f>IF($A203="","",VLOOKUP($A203,Listes!$A$3:$C$206,2,FALSE))</f>
        <v>Chassis Administration Fee On-Carriage</v>
      </c>
      <c r="C203" s="800"/>
      <c r="D203" s="800"/>
      <c r="E203" s="801" t="s">
        <v>50</v>
      </c>
      <c r="F203" s="801"/>
      <c r="G203" s="801"/>
      <c r="H203" s="507"/>
      <c r="I203" s="548"/>
      <c r="J203" s="548"/>
      <c r="K203" s="548"/>
      <c r="L203" s="548"/>
      <c r="M203" s="549"/>
      <c r="N203" s="166"/>
      <c r="O203" s="166"/>
      <c r="P203" s="166"/>
      <c r="Q203" s="166"/>
      <c r="R203" s="179"/>
    </row>
    <row r="204" spans="1:21" s="181" customFormat="1" ht="15.75" customHeight="1" x14ac:dyDescent="0.2">
      <c r="A204" s="233" t="s">
        <v>502</v>
      </c>
      <c r="B204" s="800" t="str">
        <f>IF($A204="","",VLOOKUP($A204,Listes!$A$3:$C$206,2,FALSE))</f>
        <v>Chassis Provision Charge</v>
      </c>
      <c r="C204" s="800"/>
      <c r="D204" s="800"/>
      <c r="E204" s="801" t="s">
        <v>50</v>
      </c>
      <c r="F204" s="801"/>
      <c r="G204" s="801"/>
      <c r="H204" s="507"/>
      <c r="I204" s="548"/>
      <c r="J204" s="548"/>
      <c r="K204" s="548"/>
      <c r="L204" s="548"/>
      <c r="M204" s="549"/>
      <c r="N204" s="166"/>
      <c r="O204" s="166"/>
      <c r="P204" s="166"/>
      <c r="Q204" s="166"/>
      <c r="R204" s="179"/>
    </row>
    <row r="205" spans="1:21" s="181" customFormat="1" ht="15.75" customHeight="1" x14ac:dyDescent="0.2">
      <c r="A205" s="233" t="s">
        <v>251</v>
      </c>
      <c r="B205" s="800" t="str">
        <f>IF($A205="","",VLOOKUP($A205,Listes!$A$3:$C$206,2,FALSE))</f>
        <v>Carrier Security Charge</v>
      </c>
      <c r="C205" s="800"/>
      <c r="D205" s="800"/>
      <c r="E205" s="801" t="s">
        <v>50</v>
      </c>
      <c r="F205" s="801"/>
      <c r="G205" s="801"/>
      <c r="H205" s="507"/>
      <c r="I205" s="548"/>
      <c r="J205" s="548"/>
      <c r="K205" s="548"/>
      <c r="L205" s="548"/>
      <c r="M205" s="549"/>
      <c r="N205" s="166"/>
      <c r="O205" s="166"/>
      <c r="P205" s="166"/>
      <c r="Q205" s="166"/>
      <c r="R205" s="179"/>
    </row>
    <row r="206" spans="1:21" s="181" customFormat="1" ht="15.75" customHeight="1" x14ac:dyDescent="0.2">
      <c r="A206" s="233" t="s">
        <v>1014</v>
      </c>
      <c r="B206" s="800" t="str">
        <f>IF($A206="","",VLOOKUP($A206,Listes!$A$3:$C$206,2,FALSE))</f>
        <v>Container Maintenance Charge Destination</v>
      </c>
      <c r="C206" s="800"/>
      <c r="D206" s="800"/>
      <c r="E206" s="801" t="s">
        <v>52</v>
      </c>
      <c r="F206" s="801"/>
      <c r="G206" s="801"/>
      <c r="H206" s="507"/>
      <c r="I206" s="548"/>
      <c r="J206" s="548"/>
      <c r="K206" s="548"/>
      <c r="L206" s="548"/>
      <c r="M206" s="549"/>
      <c r="N206" s="166"/>
      <c r="O206" s="166"/>
      <c r="P206" s="166"/>
      <c r="Q206" s="166"/>
      <c r="R206" s="179"/>
    </row>
    <row r="207" spans="1:21" s="181" customFormat="1" ht="15.75" customHeight="1" x14ac:dyDescent="0.2">
      <c r="A207" s="233" t="s">
        <v>222</v>
      </c>
      <c r="B207" s="800" t="str">
        <f>IF($A207="","",VLOOKUP($A207,Listes!$A$3:$C$206,2,FALSE))</f>
        <v>Destination THC / Destination Receiving Charge</v>
      </c>
      <c r="C207" s="800"/>
      <c r="D207" s="800"/>
      <c r="E207" s="801" t="s">
        <v>52</v>
      </c>
      <c r="F207" s="801"/>
      <c r="G207" s="801"/>
      <c r="H207" s="507"/>
      <c r="I207" s="548"/>
      <c r="J207" s="548"/>
      <c r="K207" s="548"/>
      <c r="L207" s="548"/>
      <c r="M207" s="549"/>
      <c r="N207" s="166"/>
      <c r="O207" s="166"/>
      <c r="P207" s="166"/>
      <c r="Q207" s="166"/>
      <c r="R207" s="179"/>
    </row>
    <row r="208" spans="1:21" s="181" customFormat="1" ht="15.75" customHeight="1" x14ac:dyDescent="0.2">
      <c r="A208" s="233" t="s">
        <v>796</v>
      </c>
      <c r="B208" s="800" t="str">
        <f>IF($A208="","",VLOOKUP($A208,Listes!$A$3:$C$206,2,FALSE))</f>
        <v>Export Documentation Fees - Carrier</v>
      </c>
      <c r="C208" s="800"/>
      <c r="D208" s="800"/>
      <c r="E208" s="801" t="s">
        <v>50</v>
      </c>
      <c r="F208" s="801"/>
      <c r="G208" s="801"/>
      <c r="H208" s="507"/>
      <c r="I208" s="548"/>
      <c r="J208" s="548"/>
      <c r="K208" s="548"/>
      <c r="L208" s="548"/>
      <c r="M208" s="549"/>
      <c r="N208" s="166"/>
      <c r="O208" s="166"/>
      <c r="P208" s="166"/>
      <c r="Q208" s="166"/>
      <c r="R208" s="179"/>
    </row>
    <row r="209" spans="1:18" s="181" customFormat="1" ht="15.75" customHeight="1" x14ac:dyDescent="0.2">
      <c r="A209" s="233" t="s">
        <v>779</v>
      </c>
      <c r="B209" s="800" t="str">
        <f>IF($A209="","",VLOOKUP($A209,Listes!$A$3:$C$206,2,FALSE))</f>
        <v>Export Declaration Surcharge</v>
      </c>
      <c r="C209" s="800"/>
      <c r="D209" s="800"/>
      <c r="E209" s="801" t="s">
        <v>50</v>
      </c>
      <c r="F209" s="801"/>
      <c r="G209" s="801"/>
      <c r="H209" s="507"/>
      <c r="I209" s="548"/>
      <c r="J209" s="548"/>
      <c r="K209" s="548"/>
      <c r="L209" s="548"/>
      <c r="M209" s="549"/>
      <c r="N209" s="166"/>
      <c r="O209" s="166"/>
      <c r="P209" s="166"/>
      <c r="Q209" s="166"/>
      <c r="R209" s="179"/>
    </row>
    <row r="210" spans="1:18" s="181" customFormat="1" ht="15.75" customHeight="1" x14ac:dyDescent="0.2">
      <c r="A210" s="233" t="s">
        <v>1058</v>
      </c>
      <c r="B210" s="800" t="str">
        <f>IF($A210="","",VLOOKUP($A210,Listes!$A$3:$C$206,2,FALSE))</f>
        <v>Export Seal Fee</v>
      </c>
      <c r="C210" s="800"/>
      <c r="D210" s="800"/>
      <c r="E210" s="801" t="s">
        <v>50</v>
      </c>
      <c r="F210" s="801"/>
      <c r="G210" s="801"/>
      <c r="H210" s="507"/>
      <c r="I210" s="548"/>
      <c r="J210" s="548"/>
      <c r="K210" s="548"/>
      <c r="L210" s="548"/>
      <c r="M210" s="549"/>
      <c r="N210" s="166"/>
      <c r="O210" s="166"/>
      <c r="P210" s="166"/>
      <c r="Q210" s="166"/>
      <c r="R210" s="179"/>
    </row>
    <row r="211" spans="1:18" s="181" customFormat="1" ht="15.75" customHeight="1" x14ac:dyDescent="0.2">
      <c r="A211" s="233" t="s">
        <v>70</v>
      </c>
      <c r="B211" s="800" t="str">
        <f>IF($A211="","",VLOOKUP($A211,Listes!$A$3:$C$206,2,FALSE))</f>
        <v>Flat Rack</v>
      </c>
      <c r="C211" s="800"/>
      <c r="D211" s="800"/>
      <c r="E211" s="801" t="s">
        <v>50</v>
      </c>
      <c r="F211" s="801"/>
      <c r="G211" s="801"/>
      <c r="H211" s="507"/>
      <c r="I211" s="548"/>
      <c r="J211" s="548"/>
      <c r="K211" s="548"/>
      <c r="L211" s="548"/>
      <c r="M211" s="549"/>
      <c r="N211" s="166"/>
      <c r="O211" s="166"/>
      <c r="P211" s="166"/>
      <c r="Q211" s="166"/>
      <c r="R211" s="179"/>
    </row>
    <row r="212" spans="1:18" s="181" customFormat="1" ht="15.75" customHeight="1" x14ac:dyDescent="0.2">
      <c r="A212" s="233" t="s">
        <v>90</v>
      </c>
      <c r="B212" s="800" t="str">
        <f>IF($A212="","",VLOOKUP($A212,Listes!$A$3:$C$206,2,FALSE))</f>
        <v>Garments on Hanger Additional</v>
      </c>
      <c r="C212" s="800"/>
      <c r="D212" s="800"/>
      <c r="E212" s="801" t="s">
        <v>50</v>
      </c>
      <c r="F212" s="801"/>
      <c r="G212" s="801"/>
      <c r="H212" s="507"/>
      <c r="I212" s="548"/>
      <c r="J212" s="548"/>
      <c r="K212" s="548"/>
      <c r="L212" s="548"/>
      <c r="M212" s="549"/>
      <c r="N212" s="166"/>
      <c r="O212" s="166"/>
      <c r="P212" s="166"/>
      <c r="Q212" s="166"/>
      <c r="R212" s="179"/>
    </row>
    <row r="213" spans="1:18" s="181" customFormat="1" ht="15.75" customHeight="1" x14ac:dyDescent="0.2">
      <c r="A213" s="233" t="s">
        <v>81</v>
      </c>
      <c r="B213" s="800" t="str">
        <f>IF($A213="","",VLOOKUP($A213,Listes!$A$3:$C$206,2,FALSE))</f>
        <v>General Rate Increase</v>
      </c>
      <c r="C213" s="800"/>
      <c r="D213" s="800"/>
      <c r="E213" s="801" t="s">
        <v>52</v>
      </c>
      <c r="F213" s="801"/>
      <c r="G213" s="801"/>
      <c r="H213" s="507"/>
      <c r="I213" s="548"/>
      <c r="J213" s="548"/>
      <c r="K213" s="548"/>
      <c r="L213" s="548"/>
      <c r="M213" s="549"/>
      <c r="N213" s="166"/>
      <c r="O213" s="166"/>
      <c r="P213" s="166"/>
      <c r="Q213" s="166"/>
      <c r="R213" s="179"/>
    </row>
    <row r="214" spans="1:18" s="181" customFormat="1" ht="15.75" customHeight="1" x14ac:dyDescent="0.2">
      <c r="A214" s="233" t="s">
        <v>248</v>
      </c>
      <c r="B214" s="800" t="str">
        <f>IF($A214="","",VLOOKUP($A214,Listes!$A$3:$C$206,2,FALSE))</f>
        <v>Hazardous Fees (Ocean)</v>
      </c>
      <c r="C214" s="800"/>
      <c r="D214" s="800"/>
      <c r="E214" s="801" t="s">
        <v>50</v>
      </c>
      <c r="F214" s="801"/>
      <c r="G214" s="801"/>
      <c r="H214" s="507"/>
      <c r="I214" s="548"/>
      <c r="J214" s="548"/>
      <c r="K214" s="548"/>
      <c r="L214" s="548"/>
      <c r="M214" s="549"/>
      <c r="N214" s="166"/>
      <c r="O214" s="166"/>
      <c r="P214" s="166"/>
      <c r="Q214" s="166"/>
      <c r="R214" s="179"/>
    </row>
    <row r="215" spans="1:18" s="181" customFormat="1" ht="15.75" customHeight="1" x14ac:dyDescent="0.2">
      <c r="A215" s="233" t="s">
        <v>809</v>
      </c>
      <c r="B215" s="800" t="str">
        <f>IF($A215="","",VLOOKUP($A215,Listes!$A$3:$C$206,2,FALSE))</f>
        <v>Oncarriage Additional Intermodal Door Delivery Surcharge</v>
      </c>
      <c r="C215" s="800"/>
      <c r="D215" s="800"/>
      <c r="E215" s="801" t="s">
        <v>52</v>
      </c>
      <c r="F215" s="801"/>
      <c r="G215" s="801"/>
      <c r="H215" s="507"/>
      <c r="I215" s="548"/>
      <c r="J215" s="548"/>
      <c r="K215" s="548"/>
      <c r="L215" s="548"/>
      <c r="M215" s="549"/>
      <c r="N215" s="166"/>
      <c r="O215" s="166"/>
      <c r="P215" s="166"/>
      <c r="Q215" s="166"/>
      <c r="R215" s="179"/>
    </row>
    <row r="216" spans="1:18" s="181" customFormat="1" ht="15.75" customHeight="1" x14ac:dyDescent="0.2">
      <c r="A216" s="233" t="s">
        <v>91</v>
      </c>
      <c r="B216" s="800" t="str">
        <f>IF($A216="","",VLOOKUP($A216,Listes!$A$3:$C$206,2,FALSE))</f>
        <v>Oncarriage Inland Fuel Charge</v>
      </c>
      <c r="C216" s="800"/>
      <c r="D216" s="800"/>
      <c r="E216" s="801" t="s">
        <v>52</v>
      </c>
      <c r="F216" s="801"/>
      <c r="G216" s="801"/>
      <c r="H216" s="507"/>
      <c r="I216" s="548"/>
      <c r="J216" s="548"/>
      <c r="K216" s="548"/>
      <c r="L216" s="548"/>
      <c r="M216" s="549"/>
      <c r="N216" s="166"/>
      <c r="O216" s="166"/>
      <c r="P216" s="166"/>
      <c r="Q216" s="166"/>
      <c r="R216" s="179"/>
    </row>
    <row r="217" spans="1:18" s="181" customFormat="1" x14ac:dyDescent="0.2">
      <c r="A217" s="233" t="s">
        <v>929</v>
      </c>
      <c r="B217" s="800" t="str">
        <f>IF($A217="","",VLOOKUP($A217,Listes!$A$3:$C$206,2,FALSE))</f>
        <v>On-Carriage Emergency Inland Fuel Surcharge</v>
      </c>
      <c r="C217" s="800"/>
      <c r="D217" s="800"/>
      <c r="E217" s="801" t="s">
        <v>52</v>
      </c>
      <c r="F217" s="801"/>
      <c r="G217" s="801"/>
      <c r="H217" s="507"/>
      <c r="I217" s="548"/>
      <c r="J217" s="548"/>
      <c r="K217" s="548"/>
      <c r="L217" s="548"/>
      <c r="M217" s="549"/>
      <c r="N217" s="166"/>
      <c r="O217" s="166"/>
      <c r="P217" s="166"/>
      <c r="Q217" s="166"/>
      <c r="R217" s="179"/>
    </row>
    <row r="218" spans="1:18" s="181" customFormat="1" ht="25.5" x14ac:dyDescent="0.2">
      <c r="A218" s="233" t="s">
        <v>955</v>
      </c>
      <c r="B218" s="800" t="str">
        <f>IF($A218="","",VLOOKUP($A218,Listes!$A$3:$C$206,2,FALSE))</f>
        <v>On-Carriage Emergency Intermodal Surcharge</v>
      </c>
      <c r="C218" s="800"/>
      <c r="D218" s="800"/>
      <c r="E218" s="801" t="s">
        <v>52</v>
      </c>
      <c r="F218" s="801"/>
      <c r="G218" s="801"/>
      <c r="H218" s="507"/>
      <c r="I218" s="548"/>
      <c r="J218" s="548"/>
      <c r="K218" s="548"/>
      <c r="L218" s="548"/>
      <c r="M218" s="549"/>
      <c r="N218" s="166"/>
      <c r="O218" s="166"/>
      <c r="P218" s="166"/>
      <c r="Q218" s="166"/>
      <c r="R218" s="179"/>
    </row>
    <row r="219" spans="1:18" s="181" customFormat="1" ht="15.75" customHeight="1" x14ac:dyDescent="0.2">
      <c r="A219" s="233" t="s">
        <v>457</v>
      </c>
      <c r="B219" s="800" t="str">
        <f>IF($A219="","",VLOOKUP($A219,Listes!$A$3:$C$206,2,FALSE))</f>
        <v>Inland Hazardous Charge Oncarriage</v>
      </c>
      <c r="C219" s="800"/>
      <c r="D219" s="800"/>
      <c r="E219" s="801" t="s">
        <v>50</v>
      </c>
      <c r="F219" s="801"/>
      <c r="G219" s="801"/>
      <c r="H219" s="507"/>
      <c r="I219" s="548"/>
      <c r="J219" s="548"/>
      <c r="K219" s="548"/>
      <c r="L219" s="548"/>
      <c r="M219" s="549"/>
      <c r="N219" s="166"/>
      <c r="O219" s="166"/>
      <c r="P219" s="166"/>
      <c r="Q219" s="166"/>
      <c r="R219" s="179"/>
    </row>
    <row r="220" spans="1:18" s="181" customFormat="1" x14ac:dyDescent="0.2">
      <c r="A220" s="233" t="s">
        <v>143</v>
      </c>
      <c r="B220" s="800" t="str">
        <f>IF($A220="","",VLOOKUP($A220,Listes!$A$3:$C$206,2,FALSE))</f>
        <v>Open Top</v>
      </c>
      <c r="C220" s="800"/>
      <c r="D220" s="800"/>
      <c r="E220" s="801" t="s">
        <v>50</v>
      </c>
      <c r="F220" s="801"/>
      <c r="G220" s="801"/>
      <c r="H220" s="507"/>
      <c r="I220" s="548"/>
      <c r="J220" s="548"/>
      <c r="K220" s="548"/>
      <c r="L220" s="548"/>
      <c r="M220" s="549"/>
      <c r="N220" s="166"/>
      <c r="O220" s="166"/>
      <c r="P220" s="166"/>
      <c r="Q220" s="166"/>
      <c r="R220" s="179"/>
    </row>
    <row r="221" spans="1:18" s="181" customFormat="1" x14ac:dyDescent="0.2">
      <c r="A221" s="233" t="s">
        <v>88</v>
      </c>
      <c r="B221" s="800" t="str">
        <f>IF($A221="","",VLOOKUP($A221,Listes!$A$3:$C$206,2,FALSE))</f>
        <v>Origin THC / Origin Receiving Charge</v>
      </c>
      <c r="C221" s="800"/>
      <c r="D221" s="800"/>
      <c r="E221" s="801" t="s">
        <v>50</v>
      </c>
      <c r="F221" s="801"/>
      <c r="G221" s="801"/>
      <c r="H221" s="507"/>
      <c r="I221" s="548"/>
      <c r="J221" s="548"/>
      <c r="K221" s="548"/>
      <c r="L221" s="548"/>
      <c r="M221" s="549"/>
      <c r="N221" s="166"/>
      <c r="O221" s="166"/>
      <c r="P221" s="166"/>
      <c r="Q221" s="166"/>
      <c r="R221" s="179"/>
    </row>
    <row r="222" spans="1:18" s="181" customFormat="1" ht="15.75" customHeight="1" x14ac:dyDescent="0.2">
      <c r="A222" s="233" t="s">
        <v>460</v>
      </c>
      <c r="B222" s="800" t="str">
        <f>IF($A222="","",VLOOKUP($A222,Listes!$A$3:$C$206,2,FALSE))</f>
        <v>Inland Hazardous Charge Precarriage</v>
      </c>
      <c r="C222" s="800"/>
      <c r="D222" s="800"/>
      <c r="E222" s="801" t="s">
        <v>50</v>
      </c>
      <c r="F222" s="801"/>
      <c r="G222" s="801"/>
      <c r="H222" s="507"/>
      <c r="I222" s="548"/>
      <c r="J222" s="548"/>
      <c r="K222" s="548"/>
      <c r="L222" s="548"/>
      <c r="M222" s="549"/>
      <c r="N222" s="166"/>
      <c r="O222" s="166"/>
      <c r="P222" s="166"/>
      <c r="Q222" s="166"/>
      <c r="R222" s="179"/>
    </row>
    <row r="223" spans="1:18" s="181" customFormat="1" ht="15.75" customHeight="1" x14ac:dyDescent="0.2">
      <c r="A223" s="233" t="s">
        <v>86</v>
      </c>
      <c r="B223" s="800" t="str">
        <f>IF($A223="","",VLOOKUP($A223,Listes!$A$3:$C$206,2,FALSE))</f>
        <v>Peak Season</v>
      </c>
      <c r="C223" s="800"/>
      <c r="D223" s="800"/>
      <c r="E223" s="801" t="s">
        <v>52</v>
      </c>
      <c r="F223" s="801"/>
      <c r="G223" s="801"/>
      <c r="H223" s="507"/>
      <c r="I223" s="548"/>
      <c r="J223" s="548"/>
      <c r="K223" s="548">
        <v>45457</v>
      </c>
      <c r="L223" s="548"/>
      <c r="M223" s="549"/>
      <c r="N223" s="166"/>
      <c r="O223" s="166"/>
      <c r="P223" s="166"/>
      <c r="Q223" s="166"/>
      <c r="R223" s="179"/>
    </row>
    <row r="224" spans="1:18" s="181" customFormat="1" ht="15.75" customHeight="1" x14ac:dyDescent="0.2">
      <c r="A224" s="233" t="s">
        <v>86</v>
      </c>
      <c r="B224" s="800" t="str">
        <f>IF($A224="","",VLOOKUP($A224,Listes!$A$3:$C$206,2,FALSE))</f>
        <v>Peak Season</v>
      </c>
      <c r="C224" s="800"/>
      <c r="D224" s="800"/>
      <c r="E224" s="801" t="s">
        <v>1745</v>
      </c>
      <c r="F224" s="801"/>
      <c r="G224" s="801"/>
      <c r="H224" s="507" t="s">
        <v>61</v>
      </c>
      <c r="I224" s="548"/>
      <c r="J224" s="548">
        <v>45458</v>
      </c>
      <c r="K224" s="548">
        <v>45489</v>
      </c>
      <c r="L224" s="548"/>
      <c r="M224" s="549"/>
      <c r="N224" s="166"/>
      <c r="O224" s="166"/>
      <c r="P224" s="166"/>
      <c r="Q224" s="166"/>
      <c r="R224" s="179"/>
    </row>
    <row r="225" spans="1:21" s="181" customFormat="1" ht="15.75" customHeight="1" x14ac:dyDescent="0.2">
      <c r="A225" s="233" t="s">
        <v>86</v>
      </c>
      <c r="B225" s="800" t="str">
        <f>IF($A225="","",VLOOKUP($A225,Listes!$A$3:$C$206,2,FALSE))</f>
        <v>Peak Season</v>
      </c>
      <c r="C225" s="800"/>
      <c r="D225" s="800"/>
      <c r="E225" s="801" t="s">
        <v>1746</v>
      </c>
      <c r="F225" s="801"/>
      <c r="G225" s="801"/>
      <c r="H225" s="507" t="s">
        <v>329</v>
      </c>
      <c r="I225" s="548"/>
      <c r="J225" s="548">
        <v>45458</v>
      </c>
      <c r="K225" s="548">
        <v>45489</v>
      </c>
      <c r="L225" s="548"/>
      <c r="M225" s="549"/>
      <c r="N225" s="166"/>
      <c r="O225" s="166"/>
      <c r="P225" s="166"/>
      <c r="Q225" s="166"/>
      <c r="R225" s="179"/>
    </row>
    <row r="226" spans="1:21" s="181" customFormat="1" ht="15.75" customHeight="1" x14ac:dyDescent="0.2">
      <c r="A226" s="233" t="s">
        <v>86</v>
      </c>
      <c r="B226" s="800" t="str">
        <f>IF($A226="","",VLOOKUP($A226,Listes!$A$3:$C$206,2,FALSE))</f>
        <v>Peak Season</v>
      </c>
      <c r="C226" s="800"/>
      <c r="D226" s="800"/>
      <c r="E226" s="801" t="s">
        <v>1746</v>
      </c>
      <c r="F226" s="801"/>
      <c r="G226" s="801"/>
      <c r="H226" s="507" t="s">
        <v>400</v>
      </c>
      <c r="I226" s="548"/>
      <c r="J226" s="548">
        <v>45458</v>
      </c>
      <c r="K226" s="548">
        <v>45489</v>
      </c>
      <c r="L226" s="548"/>
      <c r="M226" s="549"/>
      <c r="N226" s="166"/>
      <c r="O226" s="166"/>
      <c r="P226" s="166"/>
      <c r="Q226" s="166"/>
      <c r="R226" s="179"/>
    </row>
    <row r="227" spans="1:21" s="181" customFormat="1" ht="15.75" customHeight="1" x14ac:dyDescent="0.2">
      <c r="A227" s="233" t="s">
        <v>86</v>
      </c>
      <c r="B227" s="800" t="str">
        <f>IF($A227="","",VLOOKUP($A227,Listes!$A$3:$C$206,2,FALSE))</f>
        <v>Peak Season</v>
      </c>
      <c r="C227" s="800"/>
      <c r="D227" s="800"/>
      <c r="E227" s="801" t="s">
        <v>1747</v>
      </c>
      <c r="F227" s="801"/>
      <c r="G227" s="801"/>
      <c r="H227" s="507" t="s">
        <v>401</v>
      </c>
      <c r="I227" s="548"/>
      <c r="J227" s="548">
        <v>45458</v>
      </c>
      <c r="K227" s="548">
        <v>45489</v>
      </c>
      <c r="L227" s="548"/>
      <c r="M227" s="549"/>
      <c r="N227" s="166"/>
      <c r="O227" s="166"/>
      <c r="P227" s="166"/>
      <c r="Q227" s="166"/>
      <c r="R227" s="179"/>
    </row>
    <row r="228" spans="1:21" s="181" customFormat="1" ht="15.75" customHeight="1" x14ac:dyDescent="0.2">
      <c r="A228" s="233" t="s">
        <v>86</v>
      </c>
      <c r="B228" s="800" t="str">
        <f>IF($A228="","",VLOOKUP($A228,Listes!$A$3:$C$206,2,FALSE))</f>
        <v>Peak Season</v>
      </c>
      <c r="C228" s="800"/>
      <c r="D228" s="800"/>
      <c r="E228" s="801" t="s">
        <v>1834</v>
      </c>
      <c r="F228" s="801"/>
      <c r="G228" s="801"/>
      <c r="H228" s="507" t="s">
        <v>61</v>
      </c>
      <c r="I228" s="548"/>
      <c r="J228" s="548">
        <v>45490</v>
      </c>
      <c r="K228" s="548"/>
      <c r="L228" s="548"/>
      <c r="M228" s="549"/>
      <c r="N228" s="166"/>
      <c r="O228" s="166"/>
      <c r="P228" s="166"/>
      <c r="Q228" s="166"/>
      <c r="R228" s="179"/>
    </row>
    <row r="229" spans="1:21" s="181" customFormat="1" ht="15.75" customHeight="1" x14ac:dyDescent="0.2">
      <c r="A229" s="233" t="s">
        <v>86</v>
      </c>
      <c r="B229" s="800" t="str">
        <f>IF($A229="","",VLOOKUP($A229,Listes!$A$3:$C$206,2,FALSE))</f>
        <v>Peak Season</v>
      </c>
      <c r="C229" s="800"/>
      <c r="D229" s="800"/>
      <c r="E229" s="801" t="s">
        <v>1835</v>
      </c>
      <c r="F229" s="801"/>
      <c r="G229" s="801"/>
      <c r="H229" s="507" t="s">
        <v>329</v>
      </c>
      <c r="I229" s="548"/>
      <c r="J229" s="548">
        <v>45490</v>
      </c>
      <c r="K229" s="548"/>
      <c r="L229" s="548"/>
      <c r="M229" s="549"/>
      <c r="N229" s="166"/>
      <c r="O229" s="166"/>
      <c r="P229" s="166"/>
      <c r="Q229" s="166"/>
      <c r="R229" s="179"/>
    </row>
    <row r="230" spans="1:21" s="181" customFormat="1" ht="15.75" customHeight="1" x14ac:dyDescent="0.2">
      <c r="A230" s="233" t="s">
        <v>86</v>
      </c>
      <c r="B230" s="800" t="str">
        <f>IF($A230="","",VLOOKUP($A230,Listes!$A$3:$C$206,2,FALSE))</f>
        <v>Peak Season</v>
      </c>
      <c r="C230" s="800"/>
      <c r="D230" s="800"/>
      <c r="E230" s="801" t="s">
        <v>1835</v>
      </c>
      <c r="F230" s="801"/>
      <c r="G230" s="801"/>
      <c r="H230" s="507" t="s">
        <v>400</v>
      </c>
      <c r="I230" s="548"/>
      <c r="J230" s="548">
        <v>45490</v>
      </c>
      <c r="K230" s="548"/>
      <c r="L230" s="548"/>
      <c r="M230" s="549"/>
      <c r="N230" s="166"/>
      <c r="O230" s="166"/>
      <c r="P230" s="166"/>
      <c r="Q230" s="166"/>
      <c r="R230" s="179"/>
    </row>
    <row r="231" spans="1:21" s="181" customFormat="1" ht="15.75" customHeight="1" x14ac:dyDescent="0.2">
      <c r="A231" s="233" t="s">
        <v>86</v>
      </c>
      <c r="B231" s="800" t="str">
        <f>IF($A231="","",VLOOKUP($A231,Listes!$A$3:$C$206,2,FALSE))</f>
        <v>Peak Season</v>
      </c>
      <c r="C231" s="800"/>
      <c r="D231" s="800"/>
      <c r="E231" s="801" t="s">
        <v>1836</v>
      </c>
      <c r="F231" s="801"/>
      <c r="G231" s="801"/>
      <c r="H231" s="507" t="s">
        <v>401</v>
      </c>
      <c r="I231" s="548"/>
      <c r="J231" s="548">
        <v>45490</v>
      </c>
      <c r="K231" s="548"/>
      <c r="L231" s="548"/>
      <c r="M231" s="549"/>
      <c r="N231" s="166"/>
      <c r="O231" s="166"/>
      <c r="P231" s="166"/>
      <c r="Q231" s="166"/>
      <c r="R231" s="179"/>
    </row>
    <row r="232" spans="1:21" s="181" customFormat="1" ht="15.75" customHeight="1" x14ac:dyDescent="0.2">
      <c r="A232" s="233" t="s">
        <v>781</v>
      </c>
      <c r="B232" s="800" t="str">
        <f>IF($A232="","",VLOOKUP($A232,Listes!$A$3:$C$206,2,FALSE))</f>
        <v>Peak Season Surcharge 2</v>
      </c>
      <c r="C232" s="800"/>
      <c r="D232" s="800"/>
      <c r="E232" s="801" t="s">
        <v>50</v>
      </c>
      <c r="F232" s="801"/>
      <c r="G232" s="801"/>
      <c r="H232" s="507"/>
      <c r="I232" s="548"/>
      <c r="J232" s="548"/>
      <c r="K232" s="548"/>
      <c r="L232" s="548"/>
      <c r="M232" s="549"/>
      <c r="N232" s="166"/>
      <c r="O232" s="166"/>
      <c r="P232" s="166"/>
      <c r="Q232" s="166"/>
      <c r="R232" s="179"/>
    </row>
    <row r="233" spans="1:21" s="181" customFormat="1" ht="15.75" customHeight="1" x14ac:dyDescent="0.2">
      <c r="A233" s="233" t="s">
        <v>909</v>
      </c>
      <c r="B233" s="800" t="str">
        <f>IF($A233="","",VLOOKUP($A233,Listes!$A$3:$C$206,2,FALSE))</f>
        <v>Peak Season Surcharge 3</v>
      </c>
      <c r="C233" s="800"/>
      <c r="D233" s="800"/>
      <c r="E233" s="801" t="s">
        <v>50</v>
      </c>
      <c r="F233" s="801"/>
      <c r="G233" s="801"/>
      <c r="H233" s="507"/>
      <c r="I233" s="548"/>
      <c r="J233" s="548"/>
      <c r="K233" s="548"/>
      <c r="L233" s="548"/>
      <c r="M233" s="549"/>
      <c r="N233" s="166"/>
      <c r="O233" s="166"/>
      <c r="P233" s="166"/>
      <c r="Q233" s="166"/>
      <c r="R233" s="179"/>
    </row>
    <row r="234" spans="1:21" s="181" customFormat="1" x14ac:dyDescent="0.2">
      <c r="A234" s="233" t="s">
        <v>266</v>
      </c>
      <c r="B234" s="800" t="str">
        <f>IF($A234="","",VLOOKUP($A234,Listes!$A$3:$C$206,2,FALSE))</f>
        <v>Destination Terminal Security Charge</v>
      </c>
      <c r="C234" s="800"/>
      <c r="D234" s="800"/>
      <c r="E234" s="801" t="s">
        <v>52</v>
      </c>
      <c r="F234" s="801"/>
      <c r="G234" s="801"/>
      <c r="H234" s="507"/>
      <c r="I234" s="548"/>
      <c r="J234" s="548"/>
      <c r="K234" s="548"/>
      <c r="L234" s="548"/>
      <c r="M234" s="549"/>
      <c r="N234" s="166"/>
      <c r="O234" s="166"/>
      <c r="P234" s="166"/>
      <c r="Q234" s="166"/>
      <c r="R234" s="179"/>
    </row>
    <row r="235" spans="1:21" s="181" customFormat="1" ht="13.5" thickBot="1" x14ac:dyDescent="0.25">
      <c r="A235" s="550" t="s">
        <v>350</v>
      </c>
      <c r="B235" s="894" t="str">
        <f>IF($A235="","",VLOOKUP($A235,Listes!$A$3:$C$206,2,FALSE))</f>
        <v>Tri-Axle / Super Chassis Oncarriage Surcharge</v>
      </c>
      <c r="C235" s="894"/>
      <c r="D235" s="894"/>
      <c r="E235" s="940" t="s">
        <v>50</v>
      </c>
      <c r="F235" s="940"/>
      <c r="G235" s="940"/>
      <c r="H235" s="551"/>
      <c r="I235" s="552"/>
      <c r="J235" s="552"/>
      <c r="K235" s="552"/>
      <c r="L235" s="552"/>
      <c r="M235" s="553"/>
      <c r="N235" s="166"/>
      <c r="O235" s="166"/>
      <c r="P235" s="166"/>
      <c r="Q235" s="166"/>
      <c r="R235" s="179"/>
    </row>
    <row r="236" spans="1:21" ht="13.5" thickBot="1" x14ac:dyDescent="0.25">
      <c r="A236" s="905" t="s">
        <v>208</v>
      </c>
      <c r="B236" s="906"/>
      <c r="C236" s="906"/>
      <c r="D236" s="906"/>
      <c r="E236" s="906"/>
      <c r="F236" s="906"/>
      <c r="G236" s="906"/>
      <c r="H236" s="906"/>
      <c r="I236" s="907"/>
      <c r="K236" s="157"/>
      <c r="L236" s="178"/>
      <c r="M236" s="178"/>
      <c r="N236" s="178"/>
      <c r="O236" s="178"/>
      <c r="P236" s="178"/>
      <c r="Q236" s="157"/>
    </row>
    <row r="237" spans="1:21" ht="13.5" thickBot="1" x14ac:dyDescent="0.25">
      <c r="A237" s="896" t="s">
        <v>541</v>
      </c>
      <c r="B237" s="897"/>
      <c r="C237" s="897"/>
      <c r="D237" s="897"/>
      <c r="E237" s="897"/>
      <c r="F237" s="897"/>
      <c r="G237" s="897"/>
      <c r="H237" s="897"/>
      <c r="I237" s="898"/>
      <c r="K237" s="178"/>
      <c r="L237" s="178"/>
      <c r="M237" s="178"/>
      <c r="N237" s="178"/>
      <c r="O237" s="157"/>
    </row>
    <row r="238" spans="1:21" ht="13.5" thickBot="1" x14ac:dyDescent="0.25">
      <c r="A238" s="111"/>
      <c r="B238" s="111"/>
      <c r="C238" s="234"/>
      <c r="D238" s="108"/>
      <c r="E238" s="109"/>
      <c r="F238" s="109"/>
      <c r="G238" s="109"/>
      <c r="H238" s="109"/>
      <c r="I238" s="109"/>
      <c r="J238" s="108"/>
      <c r="L238" s="157"/>
      <c r="M238" s="178"/>
      <c r="N238" s="178"/>
      <c r="O238" s="178"/>
      <c r="P238" s="178"/>
      <c r="Q238" s="178"/>
      <c r="R238" s="157"/>
    </row>
    <row r="239" spans="1:21" ht="15.6" customHeight="1" x14ac:dyDescent="0.2">
      <c r="A239" s="892" t="s">
        <v>476</v>
      </c>
      <c r="B239" s="893"/>
      <c r="C239" s="893"/>
      <c r="D239" s="893"/>
      <c r="E239" s="807" t="s">
        <v>276</v>
      </c>
      <c r="F239" s="807">
        <v>20</v>
      </c>
      <c r="G239" s="807">
        <v>40</v>
      </c>
      <c r="H239" s="807" t="s">
        <v>19</v>
      </c>
      <c r="I239" s="807" t="s">
        <v>20</v>
      </c>
      <c r="J239" s="926" t="s">
        <v>283</v>
      </c>
      <c r="K239" s="926" t="s">
        <v>33</v>
      </c>
      <c r="L239" s="924" t="s">
        <v>209</v>
      </c>
      <c r="M239" s="108"/>
      <c r="N239" s="178"/>
      <c r="O239" s="178"/>
      <c r="P239" s="178"/>
      <c r="Q239" s="178"/>
      <c r="R239" s="178"/>
      <c r="S239" s="178"/>
      <c r="T239" s="178"/>
      <c r="U239" s="178"/>
    </row>
    <row r="240" spans="1:21" x14ac:dyDescent="0.2">
      <c r="A240" s="18" t="s">
        <v>210</v>
      </c>
      <c r="B240" s="19" t="s">
        <v>11</v>
      </c>
      <c r="C240" s="19" t="s">
        <v>12</v>
      </c>
      <c r="D240" s="19" t="s">
        <v>211</v>
      </c>
      <c r="E240" s="895"/>
      <c r="F240" s="895"/>
      <c r="G240" s="895"/>
      <c r="H240" s="895"/>
      <c r="I240" s="895"/>
      <c r="J240" s="895"/>
      <c r="K240" s="895"/>
      <c r="L240" s="925"/>
      <c r="M240" s="108"/>
      <c r="N240" s="178"/>
      <c r="O240" s="178"/>
      <c r="P240" s="178"/>
      <c r="Q240" s="178"/>
      <c r="R240" s="178"/>
      <c r="S240" s="178"/>
      <c r="T240" s="178"/>
      <c r="U240" s="178"/>
    </row>
    <row r="241" spans="1:23" s="181" customFormat="1" x14ac:dyDescent="0.2">
      <c r="A241" s="235"/>
      <c r="B241" s="508"/>
      <c r="C241" s="508"/>
      <c r="D241" s="508"/>
      <c r="E241" s="508"/>
      <c r="F241" s="358"/>
      <c r="G241" s="358"/>
      <c r="H241" s="358"/>
      <c r="I241" s="358"/>
      <c r="J241" s="508"/>
      <c r="K241" s="516"/>
      <c r="L241" s="20"/>
      <c r="M241" s="236"/>
      <c r="N241" s="166"/>
      <c r="O241" s="166"/>
      <c r="P241" s="166"/>
      <c r="Q241" s="166"/>
      <c r="R241" s="166"/>
      <c r="S241" s="166"/>
      <c r="T241" s="166"/>
      <c r="U241" s="166"/>
    </row>
    <row r="242" spans="1:23" s="181" customFormat="1" x14ac:dyDescent="0.2">
      <c r="A242" s="235"/>
      <c r="B242" s="508"/>
      <c r="C242" s="508"/>
      <c r="D242" s="508"/>
      <c r="E242" s="508"/>
      <c r="F242" s="226"/>
      <c r="G242" s="226"/>
      <c r="H242" s="226"/>
      <c r="I242" s="226"/>
      <c r="J242" s="508"/>
      <c r="K242" s="516"/>
      <c r="L242" s="20"/>
      <c r="M242" s="166"/>
      <c r="N242" s="166"/>
      <c r="O242" s="166"/>
      <c r="P242" s="166"/>
      <c r="Q242" s="166"/>
      <c r="R242" s="166"/>
      <c r="S242" s="166"/>
      <c r="T242" s="166"/>
      <c r="U242" s="166"/>
    </row>
    <row r="243" spans="1:23" s="181" customFormat="1" x14ac:dyDescent="0.2">
      <c r="A243" s="235"/>
      <c r="B243" s="508"/>
      <c r="C243" s="508"/>
      <c r="D243" s="508"/>
      <c r="E243" s="508"/>
      <c r="F243" s="226"/>
      <c r="G243" s="226"/>
      <c r="H243" s="226"/>
      <c r="I243" s="226"/>
      <c r="J243" s="508"/>
      <c r="K243" s="516"/>
      <c r="L243" s="20"/>
      <c r="M243" s="166"/>
      <c r="N243" s="166"/>
      <c r="O243" s="166"/>
      <c r="P243" s="166"/>
      <c r="Q243" s="166"/>
      <c r="R243" s="166"/>
      <c r="S243" s="166"/>
      <c r="T243" s="166"/>
      <c r="U243" s="166"/>
    </row>
    <row r="244" spans="1:23" s="181" customFormat="1" ht="13.5" thickBot="1" x14ac:dyDescent="0.25">
      <c r="A244" s="237"/>
      <c r="B244" s="527"/>
      <c r="C244" s="527"/>
      <c r="D244" s="527"/>
      <c r="E244" s="527"/>
      <c r="F244" s="227"/>
      <c r="G244" s="227"/>
      <c r="H244" s="227"/>
      <c r="I244" s="227"/>
      <c r="J244" s="527"/>
      <c r="K244" s="520"/>
      <c r="L244" s="103"/>
      <c r="M244" s="166"/>
      <c r="N244" s="166"/>
      <c r="O244" s="166"/>
      <c r="P244" s="166"/>
      <c r="Q244" s="166"/>
      <c r="R244" s="166"/>
      <c r="S244" s="166"/>
      <c r="T244" s="166"/>
      <c r="U244" s="166"/>
    </row>
    <row r="245" spans="1:23" s="181" customFormat="1" x14ac:dyDescent="0.2">
      <c r="A245" s="21"/>
      <c r="B245" s="21"/>
      <c r="C245" s="21"/>
      <c r="D245" s="21"/>
      <c r="E245" s="21"/>
      <c r="F245" s="21"/>
      <c r="G245" s="21"/>
      <c r="H245" s="21"/>
      <c r="I245" s="21"/>
      <c r="J245" s="21"/>
      <c r="K245" s="21"/>
      <c r="L245" s="104"/>
      <c r="M245" s="166"/>
      <c r="N245" s="166"/>
      <c r="O245" s="166"/>
      <c r="P245" s="166"/>
      <c r="Q245" s="166"/>
      <c r="R245" s="166"/>
      <c r="S245" s="166"/>
      <c r="T245" s="166"/>
      <c r="U245" s="166"/>
    </row>
    <row r="246" spans="1:23" ht="15.6" customHeight="1" x14ac:dyDescent="0.2">
      <c r="A246" s="908" t="s">
        <v>540</v>
      </c>
      <c r="B246" s="908"/>
      <c r="C246" s="908"/>
      <c r="D246" s="908"/>
      <c r="E246" s="908" t="s">
        <v>276</v>
      </c>
      <c r="F246" s="908">
        <v>20</v>
      </c>
      <c r="G246" s="908">
        <v>40</v>
      </c>
      <c r="H246" s="908" t="s">
        <v>19</v>
      </c>
      <c r="I246" s="908" t="s">
        <v>20</v>
      </c>
      <c r="J246" s="909" t="s">
        <v>283</v>
      </c>
      <c r="K246" s="909" t="s">
        <v>33</v>
      </c>
      <c r="L246" s="908" t="s">
        <v>209</v>
      </c>
      <c r="M246" s="908" t="s">
        <v>23</v>
      </c>
      <c r="O246" s="157"/>
      <c r="P246" s="178"/>
      <c r="Q246" s="178"/>
      <c r="R246" s="178"/>
      <c r="S246" s="178"/>
      <c r="T246" s="178"/>
      <c r="U246" s="178"/>
      <c r="V246" s="178"/>
      <c r="W246" s="178"/>
    </row>
    <row r="247" spans="1:23" x14ac:dyDescent="0.2">
      <c r="A247" s="510" t="s">
        <v>210</v>
      </c>
      <c r="B247" s="510" t="s">
        <v>11</v>
      </c>
      <c r="C247" s="510" t="s">
        <v>12</v>
      </c>
      <c r="D247" s="510" t="s">
        <v>211</v>
      </c>
      <c r="E247" s="908"/>
      <c r="F247" s="908"/>
      <c r="G247" s="908"/>
      <c r="H247" s="908"/>
      <c r="I247" s="908"/>
      <c r="J247" s="908"/>
      <c r="K247" s="908"/>
      <c r="L247" s="908"/>
      <c r="M247" s="908"/>
      <c r="O247" s="157"/>
      <c r="P247" s="178"/>
      <c r="Q247" s="178"/>
      <c r="R247" s="178"/>
      <c r="S247" s="178"/>
      <c r="T247" s="178"/>
      <c r="U247" s="178"/>
      <c r="V247" s="178"/>
      <c r="W247" s="178"/>
    </row>
    <row r="248" spans="1:23" s="181" customFormat="1" x14ac:dyDescent="0.2">
      <c r="A248" s="22"/>
      <c r="B248" s="22"/>
      <c r="C248" s="22"/>
      <c r="D248" s="22"/>
      <c r="E248" s="22"/>
      <c r="F248" s="238"/>
      <c r="G248" s="238"/>
      <c r="H248" s="238"/>
      <c r="I248" s="238"/>
      <c r="J248" s="22"/>
      <c r="K248" s="239"/>
      <c r="L248" s="23"/>
      <c r="M248" s="23"/>
      <c r="O248" s="179"/>
      <c r="P248" s="166"/>
      <c r="Q248" s="166"/>
      <c r="R248" s="166"/>
      <c r="S248" s="166"/>
      <c r="T248" s="166"/>
      <c r="U248" s="166"/>
      <c r="V248" s="166"/>
      <c r="W248" s="166"/>
    </row>
    <row r="249" spans="1:23" s="181" customFormat="1" x14ac:dyDescent="0.2">
      <c r="A249" s="22"/>
      <c r="B249" s="22"/>
      <c r="C249" s="22"/>
      <c r="D249" s="22"/>
      <c r="E249" s="22"/>
      <c r="F249" s="238"/>
      <c r="G249" s="238"/>
      <c r="H249" s="238"/>
      <c r="I249" s="238"/>
      <c r="J249" s="22"/>
      <c r="K249" s="239"/>
      <c r="L249" s="23"/>
      <c r="M249" s="23"/>
      <c r="O249" s="179"/>
      <c r="P249" s="166"/>
      <c r="Q249" s="166"/>
      <c r="R249" s="166"/>
      <c r="S249" s="166"/>
      <c r="T249" s="166"/>
      <c r="U249" s="166"/>
      <c r="V249" s="166"/>
      <c r="W249" s="166"/>
    </row>
    <row r="250" spans="1:23" s="181" customFormat="1" x14ac:dyDescent="0.2">
      <c r="A250" s="22"/>
      <c r="B250" s="22"/>
      <c r="C250" s="22"/>
      <c r="D250" s="22"/>
      <c r="E250" s="22"/>
      <c r="F250" s="238"/>
      <c r="G250" s="238"/>
      <c r="H250" s="238"/>
      <c r="I250" s="238"/>
      <c r="J250" s="22"/>
      <c r="K250" s="239"/>
      <c r="L250" s="23"/>
      <c r="M250" s="23"/>
      <c r="O250" s="179"/>
      <c r="P250" s="166"/>
      <c r="Q250" s="166"/>
      <c r="R250" s="166"/>
      <c r="S250" s="166"/>
      <c r="T250" s="166"/>
      <c r="U250" s="166"/>
      <c r="V250" s="166"/>
      <c r="W250" s="166"/>
    </row>
    <row r="251" spans="1:23" s="181" customFormat="1" x14ac:dyDescent="0.2">
      <c r="A251" s="22"/>
      <c r="B251" s="22"/>
      <c r="C251" s="22"/>
      <c r="D251" s="22"/>
      <c r="E251" s="22"/>
      <c r="F251" s="238"/>
      <c r="G251" s="238"/>
      <c r="H251" s="238"/>
      <c r="I251" s="238"/>
      <c r="J251" s="22"/>
      <c r="K251" s="239"/>
      <c r="L251" s="23"/>
      <c r="M251" s="23"/>
      <c r="N251" s="166"/>
      <c r="O251" s="179"/>
      <c r="P251" s="166"/>
      <c r="Q251" s="166"/>
      <c r="R251" s="166"/>
      <c r="S251" s="166"/>
      <c r="T251" s="166"/>
      <c r="U251" s="166"/>
      <c r="V251" s="166"/>
      <c r="W251" s="166"/>
    </row>
    <row r="252" spans="1:23" x14ac:dyDescent="0.2">
      <c r="F252" s="109"/>
      <c r="G252" s="17"/>
      <c r="H252" s="159"/>
      <c r="I252" s="159"/>
      <c r="J252" s="178"/>
      <c r="K252" s="157"/>
      <c r="L252" s="178"/>
      <c r="M252" s="178"/>
      <c r="N252" s="178"/>
      <c r="O252" s="178"/>
      <c r="P252" s="178"/>
      <c r="Q252" s="178"/>
    </row>
    <row r="253" spans="1:23" ht="13.5" thickBot="1" x14ac:dyDescent="0.25">
      <c r="A253" s="221"/>
      <c r="B253" s="240"/>
      <c r="C253" s="241"/>
      <c r="D253" s="241"/>
      <c r="J253" s="109"/>
      <c r="K253" s="157"/>
      <c r="L253" s="178"/>
      <c r="M253" s="178"/>
      <c r="N253" s="178"/>
      <c r="O253" s="178"/>
      <c r="P253" s="178"/>
      <c r="Q253" s="178"/>
      <c r="R253" s="178"/>
      <c r="S253" s="157"/>
      <c r="T253" s="157"/>
      <c r="U253" s="157"/>
    </row>
    <row r="254" spans="1:23" ht="13.5" thickBot="1" x14ac:dyDescent="0.25">
      <c r="A254" s="814" t="s">
        <v>212</v>
      </c>
      <c r="B254" s="815"/>
      <c r="C254" s="815"/>
      <c r="D254" s="815"/>
      <c r="E254" s="816"/>
      <c r="J254" s="109"/>
      <c r="K254" s="157"/>
      <c r="L254" s="178"/>
      <c r="M254" s="178"/>
      <c r="N254" s="178"/>
      <c r="O254" s="178"/>
      <c r="P254" s="178"/>
      <c r="Q254" s="178"/>
      <c r="R254" s="178"/>
      <c r="S254" s="157"/>
      <c r="T254" s="157"/>
      <c r="U254" s="157"/>
    </row>
    <row r="255" spans="1:23" ht="13.5" thickBot="1" x14ac:dyDescent="0.25">
      <c r="A255" s="234"/>
      <c r="F255" s="109"/>
      <c r="G255" s="17"/>
      <c r="H255" s="108"/>
      <c r="I255" s="109"/>
      <c r="J255" s="109"/>
      <c r="K255" s="157"/>
      <c r="L255" s="178"/>
      <c r="M255" s="178"/>
      <c r="N255" s="178"/>
      <c r="O255" s="178"/>
      <c r="P255" s="178"/>
      <c r="Q255" s="178"/>
      <c r="R255" s="178"/>
      <c r="S255" s="157"/>
      <c r="T255" s="157"/>
      <c r="U255" s="157"/>
    </row>
    <row r="256" spans="1:23" ht="13.5" thickBot="1" x14ac:dyDescent="0.25">
      <c r="A256" s="902" t="s">
        <v>213</v>
      </c>
      <c r="B256" s="903"/>
      <c r="C256" s="903"/>
      <c r="D256" s="903"/>
      <c r="E256" s="903"/>
      <c r="F256" s="904"/>
      <c r="G256" s="17"/>
      <c r="H256" s="108"/>
      <c r="I256" s="109"/>
      <c r="J256" s="109"/>
      <c r="K256" s="157"/>
      <c r="L256" s="178"/>
      <c r="M256" s="178"/>
      <c r="N256" s="178"/>
      <c r="O256" s="178"/>
      <c r="P256" s="178"/>
      <c r="Q256" s="178"/>
      <c r="R256" s="178"/>
      <c r="S256" s="157"/>
      <c r="T256" s="157"/>
      <c r="U256" s="157"/>
    </row>
    <row r="257" spans="1:21" ht="16.5" customHeight="1" x14ac:dyDescent="0.2">
      <c r="A257" s="835" t="s">
        <v>214</v>
      </c>
      <c r="B257" s="927"/>
      <c r="C257" s="927"/>
      <c r="D257" s="927"/>
      <c r="E257" s="927"/>
      <c r="F257" s="836"/>
      <c r="G257" s="17"/>
      <c r="H257" s="242"/>
      <c r="I257" s="109"/>
      <c r="J257" s="109"/>
      <c r="K257" s="157"/>
      <c r="L257" s="178"/>
      <c r="M257" s="178"/>
      <c r="N257" s="178"/>
      <c r="O257" s="178"/>
      <c r="P257" s="178"/>
      <c r="Q257" s="178"/>
      <c r="R257" s="178"/>
      <c r="S257" s="157"/>
      <c r="T257" s="157"/>
      <c r="U257" s="157"/>
    </row>
    <row r="258" spans="1:21" ht="13.5" thickBot="1" x14ac:dyDescent="0.25">
      <c r="A258" s="928" t="s">
        <v>215</v>
      </c>
      <c r="B258" s="897"/>
      <c r="C258" s="897"/>
      <c r="D258" s="897"/>
      <c r="E258" s="897"/>
      <c r="F258" s="898"/>
    </row>
    <row r="259" spans="1:21" x14ac:dyDescent="0.2">
      <c r="A259" s="243" t="s">
        <v>216</v>
      </c>
      <c r="B259" s="115" t="s">
        <v>217</v>
      </c>
      <c r="C259" s="524" t="s">
        <v>218</v>
      </c>
      <c r="D259" s="244" t="s">
        <v>219</v>
      </c>
      <c r="E259" s="178"/>
      <c r="H259" s="17"/>
      <c r="I259" s="17"/>
    </row>
    <row r="260" spans="1:21" s="181" customFormat="1" x14ac:dyDescent="0.2">
      <c r="A260" s="245"/>
      <c r="B260" s="246" t="s">
        <v>329</v>
      </c>
      <c r="C260" s="517" t="s">
        <v>61</v>
      </c>
      <c r="D260" s="494">
        <v>0.9</v>
      </c>
      <c r="E260" s="166"/>
      <c r="F260" s="166"/>
      <c r="G260" s="166"/>
    </row>
    <row r="261" spans="1:21" s="181" customFormat="1" x14ac:dyDescent="0.2">
      <c r="A261" s="245"/>
      <c r="B261" s="246" t="s">
        <v>329</v>
      </c>
      <c r="C261" s="517" t="s">
        <v>400</v>
      </c>
      <c r="D261" s="494">
        <v>1</v>
      </c>
      <c r="E261" s="166"/>
      <c r="F261" s="166"/>
      <c r="G261" s="166"/>
    </row>
    <row r="262" spans="1:21" s="181" customFormat="1" ht="13.5" thickBot="1" x14ac:dyDescent="0.25">
      <c r="A262" s="248"/>
      <c r="B262" s="249" t="s">
        <v>329</v>
      </c>
      <c r="C262" s="250" t="s">
        <v>401</v>
      </c>
      <c r="D262" s="495">
        <v>1.266</v>
      </c>
      <c r="E262" s="166"/>
      <c r="F262" s="166"/>
      <c r="G262" s="166"/>
    </row>
    <row r="263" spans="1:21" ht="13.5" thickBot="1" x14ac:dyDescent="0.25"/>
    <row r="264" spans="1:21" ht="13.5" thickBot="1" x14ac:dyDescent="0.25">
      <c r="A264" s="814" t="s">
        <v>220</v>
      </c>
      <c r="B264" s="815"/>
      <c r="C264" s="815"/>
      <c r="D264" s="815"/>
      <c r="E264" s="815"/>
      <c r="F264" s="815"/>
      <c r="G264" s="815"/>
      <c r="H264" s="815"/>
      <c r="I264" s="816"/>
      <c r="K264" s="157"/>
      <c r="L264" s="178"/>
      <c r="M264" s="178"/>
      <c r="N264" s="178"/>
      <c r="O264" s="178"/>
      <c r="P264" s="178"/>
      <c r="Q264" s="178"/>
      <c r="R264" s="178"/>
      <c r="S264" s="157"/>
      <c r="T264" s="157"/>
      <c r="U264" s="157"/>
    </row>
    <row r="265" spans="1:21" ht="13.5" thickBot="1" x14ac:dyDescent="0.25">
      <c r="A265" s="252" t="s">
        <v>221</v>
      </c>
      <c r="B265" s="253"/>
      <c r="C265" s="105"/>
      <c r="D265" s="105"/>
      <c r="E265" s="105"/>
      <c r="F265" s="105"/>
      <c r="G265" s="202"/>
      <c r="H265" s="105"/>
      <c r="I265" s="254"/>
      <c r="J265" s="109"/>
      <c r="K265" s="157"/>
      <c r="L265" s="178"/>
      <c r="M265" s="178"/>
      <c r="N265" s="178"/>
      <c r="O265" s="178"/>
      <c r="P265" s="178"/>
      <c r="Q265" s="178"/>
      <c r="R265" s="178"/>
      <c r="S265" s="157"/>
      <c r="T265" s="157"/>
      <c r="U265" s="157"/>
    </row>
    <row r="266" spans="1:21" s="522" customFormat="1" x14ac:dyDescent="0.2">
      <c r="A266" s="255"/>
      <c r="B266" s="899"/>
      <c r="C266" s="900"/>
      <c r="D266" s="900"/>
      <c r="E266" s="900"/>
      <c r="F266" s="900"/>
      <c r="G266" s="900"/>
      <c r="H266" s="900"/>
      <c r="I266" s="901"/>
      <c r="J266" s="229"/>
      <c r="K266" s="230"/>
      <c r="L266" s="21"/>
      <c r="M266" s="21"/>
      <c r="N266" s="21"/>
      <c r="O266" s="21"/>
      <c r="P266" s="21"/>
      <c r="Q266" s="21"/>
      <c r="R266" s="21"/>
      <c r="S266" s="230"/>
      <c r="T266" s="230"/>
      <c r="U266" s="230"/>
    </row>
    <row r="267" spans="1:21" s="181" customFormat="1" x14ac:dyDescent="0.2">
      <c r="A267" s="256"/>
      <c r="B267" s="891"/>
      <c r="C267" s="851"/>
      <c r="D267" s="851"/>
      <c r="E267" s="851"/>
      <c r="F267" s="851"/>
      <c r="G267" s="851"/>
      <c r="H267" s="851"/>
      <c r="I267" s="852"/>
    </row>
    <row r="268" spans="1:21" s="181" customFormat="1" x14ac:dyDescent="0.2">
      <c r="A268" s="256"/>
      <c r="B268" s="891"/>
      <c r="C268" s="851"/>
      <c r="D268" s="851"/>
      <c r="E268" s="851"/>
      <c r="F268" s="851"/>
      <c r="G268" s="851"/>
      <c r="H268" s="851"/>
      <c r="I268" s="852"/>
    </row>
    <row r="269" spans="1:21" s="181" customFormat="1" x14ac:dyDescent="0.2">
      <c r="A269" s="256"/>
      <c r="B269" s="891"/>
      <c r="C269" s="851"/>
      <c r="D269" s="851"/>
      <c r="E269" s="851"/>
      <c r="F269" s="851"/>
      <c r="G269" s="851"/>
      <c r="H269" s="851"/>
      <c r="I269" s="852"/>
    </row>
    <row r="270" spans="1:21" s="181" customFormat="1" x14ac:dyDescent="0.2">
      <c r="A270" s="256"/>
      <c r="B270" s="891"/>
      <c r="C270" s="851"/>
      <c r="D270" s="851"/>
      <c r="E270" s="851"/>
      <c r="F270" s="851"/>
      <c r="G270" s="851"/>
      <c r="H270" s="851"/>
      <c r="I270" s="852"/>
    </row>
    <row r="271" spans="1:21" s="181" customFormat="1" x14ac:dyDescent="0.2">
      <c r="A271" s="256"/>
      <c r="B271" s="891"/>
      <c r="C271" s="851"/>
      <c r="D271" s="851"/>
      <c r="E271" s="851"/>
      <c r="F271" s="851"/>
      <c r="G271" s="851"/>
      <c r="H271" s="851"/>
      <c r="I271" s="852"/>
    </row>
    <row r="272" spans="1:21" s="181" customFormat="1" x14ac:dyDescent="0.2">
      <c r="A272" s="256"/>
      <c r="B272" s="891"/>
      <c r="C272" s="851"/>
      <c r="D272" s="851"/>
      <c r="E272" s="851"/>
      <c r="F272" s="851"/>
      <c r="G272" s="851"/>
      <c r="H272" s="851"/>
      <c r="I272" s="852"/>
    </row>
    <row r="273" spans="1:9" s="181" customFormat="1" x14ac:dyDescent="0.2">
      <c r="A273" s="256"/>
      <c r="B273" s="891"/>
      <c r="C273" s="851"/>
      <c r="D273" s="851"/>
      <c r="E273" s="851"/>
      <c r="F273" s="851"/>
      <c r="G273" s="851"/>
      <c r="H273" s="851"/>
      <c r="I273" s="852"/>
    </row>
    <row r="274" spans="1:9" s="181" customFormat="1" x14ac:dyDescent="0.2">
      <c r="A274" s="256"/>
      <c r="B274" s="891"/>
      <c r="C274" s="851"/>
      <c r="D274" s="851"/>
      <c r="E274" s="851"/>
      <c r="F274" s="851"/>
      <c r="G274" s="851"/>
      <c r="H274" s="851"/>
      <c r="I274" s="852"/>
    </row>
    <row r="275" spans="1:9" s="181" customFormat="1" x14ac:dyDescent="0.2">
      <c r="A275" s="256"/>
      <c r="B275" s="891"/>
      <c r="C275" s="851"/>
      <c r="D275" s="851"/>
      <c r="E275" s="851"/>
      <c r="F275" s="851"/>
      <c r="G275" s="851"/>
      <c r="H275" s="851"/>
      <c r="I275" s="852"/>
    </row>
    <row r="276" spans="1:9" s="181" customFormat="1" x14ac:dyDescent="0.2">
      <c r="A276" s="256"/>
      <c r="B276" s="891"/>
      <c r="C276" s="851"/>
      <c r="D276" s="851"/>
      <c r="E276" s="851"/>
      <c r="F276" s="851"/>
      <c r="G276" s="851"/>
      <c r="H276" s="851"/>
      <c r="I276" s="852"/>
    </row>
    <row r="277" spans="1:9" s="181" customFormat="1" x14ac:dyDescent="0.2">
      <c r="A277" s="256"/>
      <c r="B277" s="891"/>
      <c r="C277" s="851"/>
      <c r="D277" s="851"/>
      <c r="E277" s="851"/>
      <c r="F277" s="851"/>
      <c r="G277" s="851"/>
      <c r="H277" s="851"/>
      <c r="I277" s="852"/>
    </row>
    <row r="278" spans="1:9" s="181" customFormat="1" x14ac:dyDescent="0.2">
      <c r="A278" s="256"/>
      <c r="B278" s="891"/>
      <c r="C278" s="851"/>
      <c r="D278" s="851"/>
      <c r="E278" s="851"/>
      <c r="F278" s="851"/>
      <c r="G278" s="851"/>
      <c r="H278" s="851"/>
      <c r="I278" s="852"/>
    </row>
    <row r="279" spans="1:9" s="181" customFormat="1" x14ac:dyDescent="0.2">
      <c r="A279" s="256"/>
      <c r="B279" s="891"/>
      <c r="C279" s="851"/>
      <c r="D279" s="851"/>
      <c r="E279" s="851"/>
      <c r="F279" s="851"/>
      <c r="G279" s="851"/>
      <c r="H279" s="851"/>
      <c r="I279" s="852"/>
    </row>
    <row r="280" spans="1:9" s="181" customFormat="1" ht="13.5" thickBot="1" x14ac:dyDescent="0.25">
      <c r="A280" s="257"/>
      <c r="B280" s="916"/>
      <c r="C280" s="917"/>
      <c r="D280" s="917"/>
      <c r="E280" s="917"/>
      <c r="F280" s="917"/>
      <c r="G280" s="917"/>
      <c r="H280" s="917"/>
      <c r="I280" s="918"/>
    </row>
    <row r="282" spans="1:9" s="181" customFormat="1" x14ac:dyDescent="0.2">
      <c r="F282" s="166"/>
      <c r="G282" s="166"/>
      <c r="H282" s="166"/>
      <c r="I282" s="166"/>
    </row>
    <row r="283" spans="1:9" s="181" customFormat="1" ht="13.5" thickBot="1" x14ac:dyDescent="0.25">
      <c r="F283" s="166"/>
      <c r="G283" s="166"/>
      <c r="H283" s="166"/>
      <c r="I283" s="166"/>
    </row>
    <row r="284" spans="1:9" s="181" customFormat="1" ht="13.5" thickBot="1" x14ac:dyDescent="0.25">
      <c r="A284" s="902" t="s">
        <v>3</v>
      </c>
      <c r="B284" s="923"/>
      <c r="F284" s="166"/>
      <c r="G284" s="166"/>
      <c r="H284" s="166"/>
      <c r="I284" s="166"/>
    </row>
    <row r="285" spans="1:9" s="259" customFormat="1" ht="13.5" thickBot="1" x14ac:dyDescent="0.25">
      <c r="A285" s="258"/>
      <c r="B285" s="258"/>
      <c r="F285" s="260"/>
      <c r="G285" s="260"/>
      <c r="H285" s="260"/>
      <c r="I285" s="260"/>
    </row>
    <row r="286" spans="1:9" s="181" customFormat="1" ht="15.75" customHeight="1" thickBot="1" x14ac:dyDescent="0.25">
      <c r="A286" s="819" t="s">
        <v>2</v>
      </c>
      <c r="B286" s="820"/>
      <c r="C286" s="820"/>
      <c r="D286" s="820"/>
      <c r="E286" s="820"/>
      <c r="F286" s="820"/>
      <c r="G286" s="821"/>
      <c r="H286" s="166"/>
      <c r="I286" s="166"/>
    </row>
    <row r="287" spans="1:9" s="259" customFormat="1" ht="15.75" customHeight="1" thickBot="1" x14ac:dyDescent="0.25">
      <c r="A287" s="258"/>
      <c r="B287" s="258"/>
      <c r="C287" s="258"/>
      <c r="D287" s="258"/>
      <c r="E287" s="258"/>
      <c r="F287" s="258"/>
      <c r="G287" s="258"/>
      <c r="H287" s="260"/>
      <c r="I287" s="260"/>
    </row>
    <row r="288" spans="1:9" s="181" customFormat="1" ht="15.75" customHeight="1" thickBot="1" x14ac:dyDescent="0.25">
      <c r="A288" s="919" t="s">
        <v>1</v>
      </c>
      <c r="B288" s="920"/>
      <c r="C288" s="920"/>
      <c r="D288" s="920"/>
      <c r="E288" s="921"/>
      <c r="F288" s="261"/>
      <c r="G288" s="261"/>
      <c r="H288" s="166"/>
      <c r="I288" s="166"/>
    </row>
    <row r="289" spans="1:23" s="181" customFormat="1" x14ac:dyDescent="0.2">
      <c r="A289" s="912" t="s">
        <v>568</v>
      </c>
      <c r="B289" s="914" t="s">
        <v>1739</v>
      </c>
      <c r="C289" s="812" t="s">
        <v>0</v>
      </c>
      <c r="D289" s="812" t="s">
        <v>551</v>
      </c>
      <c r="E289" s="914" t="s">
        <v>1740</v>
      </c>
      <c r="F289" s="812" t="s">
        <v>416</v>
      </c>
      <c r="G289" s="812" t="s">
        <v>403</v>
      </c>
      <c r="H289" s="812" t="s">
        <v>569</v>
      </c>
      <c r="I289" s="812" t="s">
        <v>11</v>
      </c>
      <c r="J289" s="812" t="s">
        <v>12</v>
      </c>
      <c r="K289" s="812" t="s">
        <v>13</v>
      </c>
      <c r="L289" s="812" t="s">
        <v>428</v>
      </c>
      <c r="M289" s="812" t="s">
        <v>552</v>
      </c>
      <c r="N289" s="826"/>
    </row>
    <row r="290" spans="1:23" s="181" customFormat="1" ht="32.25" customHeight="1" thickBot="1" x14ac:dyDescent="0.25">
      <c r="A290" s="913"/>
      <c r="B290" s="915"/>
      <c r="C290" s="890"/>
      <c r="D290" s="890"/>
      <c r="E290" s="915"/>
      <c r="F290" s="890"/>
      <c r="G290" s="890"/>
      <c r="H290" s="890"/>
      <c r="I290" s="890"/>
      <c r="J290" s="890"/>
      <c r="K290" s="890"/>
      <c r="L290" s="890"/>
      <c r="M290" s="890"/>
      <c r="N290" s="922"/>
    </row>
    <row r="291" spans="1:23" s="181" customFormat="1" x14ac:dyDescent="0.2">
      <c r="A291" s="161" t="s">
        <v>4</v>
      </c>
      <c r="B291" s="162" t="s">
        <v>308</v>
      </c>
      <c r="C291" s="518" t="s">
        <v>6</v>
      </c>
      <c r="D291" s="162">
        <v>10</v>
      </c>
      <c r="E291" s="162" t="s">
        <v>406</v>
      </c>
      <c r="F291" s="162" t="s">
        <v>409</v>
      </c>
      <c r="G291" s="162"/>
      <c r="H291" s="162"/>
      <c r="I291" s="162"/>
      <c r="J291" s="162"/>
      <c r="K291" s="162"/>
      <c r="L291" s="545" t="s">
        <v>1314</v>
      </c>
      <c r="M291" s="929"/>
      <c r="N291" s="930"/>
    </row>
    <row r="292" spans="1:23" s="181" customFormat="1" x14ac:dyDescent="0.2">
      <c r="A292" s="95"/>
      <c r="B292" s="168"/>
      <c r="C292" s="508"/>
      <c r="D292" s="168"/>
      <c r="E292" s="168"/>
      <c r="F292" s="168"/>
      <c r="G292" s="168"/>
      <c r="H292" s="168"/>
      <c r="I292" s="168"/>
      <c r="J292" s="168"/>
      <c r="K292" s="168"/>
      <c r="L292" s="262"/>
      <c r="M292" s="910"/>
      <c r="N292" s="911"/>
    </row>
    <row r="293" spans="1:23" s="181" customFormat="1" x14ac:dyDescent="0.2">
      <c r="A293" s="95"/>
      <c r="B293" s="168"/>
      <c r="C293" s="508"/>
      <c r="D293" s="168"/>
      <c r="E293" s="168"/>
      <c r="F293" s="168"/>
      <c r="G293" s="168"/>
      <c r="H293" s="168"/>
      <c r="I293" s="168"/>
      <c r="J293" s="168"/>
      <c r="K293" s="168"/>
      <c r="L293" s="262"/>
      <c r="M293" s="910"/>
      <c r="N293" s="911"/>
    </row>
    <row r="294" spans="1:23" s="181" customFormat="1" x14ac:dyDescent="0.2">
      <c r="A294" s="95"/>
      <c r="B294" s="168"/>
      <c r="C294" s="508"/>
      <c r="D294" s="168"/>
      <c r="E294" s="168"/>
      <c r="F294" s="168"/>
      <c r="G294" s="168"/>
      <c r="H294" s="168"/>
      <c r="I294" s="168"/>
      <c r="J294" s="168"/>
      <c r="K294" s="168"/>
      <c r="L294" s="262"/>
      <c r="M294" s="910"/>
      <c r="N294" s="911"/>
    </row>
    <row r="295" spans="1:23" s="181" customFormat="1" x14ac:dyDescent="0.2">
      <c r="A295" s="95"/>
      <c r="B295" s="168"/>
      <c r="C295" s="508"/>
      <c r="D295" s="168"/>
      <c r="E295" s="168"/>
      <c r="F295" s="168"/>
      <c r="G295" s="168"/>
      <c r="H295" s="168"/>
      <c r="I295" s="168"/>
      <c r="J295" s="168"/>
      <c r="K295" s="168"/>
      <c r="L295" s="262"/>
      <c r="M295" s="910"/>
      <c r="N295" s="911"/>
    </row>
    <row r="296" spans="1:23" s="181" customFormat="1" ht="13.5" thickBot="1" x14ac:dyDescent="0.25">
      <c r="A296" s="98"/>
      <c r="B296" s="174"/>
      <c r="C296" s="527"/>
      <c r="D296" s="174"/>
      <c r="E296" s="174"/>
      <c r="F296" s="174"/>
      <c r="G296" s="174"/>
      <c r="H296" s="174"/>
      <c r="I296" s="174"/>
      <c r="J296" s="174"/>
      <c r="K296" s="174"/>
      <c r="L296" s="263"/>
      <c r="M296" s="933"/>
      <c r="N296" s="934"/>
    </row>
    <row r="297" spans="1:23" s="181" customFormat="1" x14ac:dyDescent="0.2">
      <c r="F297" s="166"/>
      <c r="G297" s="166"/>
      <c r="H297" s="166"/>
      <c r="I297" s="166"/>
    </row>
    <row r="298" spans="1:23" s="181" customFormat="1" ht="13.5" thickBot="1" x14ac:dyDescent="0.25">
      <c r="F298" s="166"/>
      <c r="G298" s="166"/>
      <c r="H298" s="166"/>
      <c r="I298" s="166"/>
    </row>
    <row r="299" spans="1:23" s="181" customFormat="1" ht="13.5" thickBot="1" x14ac:dyDescent="0.25">
      <c r="A299" s="819" t="s">
        <v>723</v>
      </c>
      <c r="B299" s="820"/>
      <c r="C299" s="820"/>
      <c r="D299" s="820"/>
      <c r="E299" s="820"/>
      <c r="F299" s="820"/>
      <c r="G299" s="821"/>
      <c r="H299" s="166"/>
      <c r="I299" s="166"/>
    </row>
    <row r="300" spans="1:23" s="181" customFormat="1" ht="13.5" thickBot="1" x14ac:dyDescent="0.25">
      <c r="F300" s="166"/>
      <c r="G300" s="166"/>
      <c r="H300" s="166"/>
      <c r="I300" s="166"/>
    </row>
    <row r="301" spans="1:23" s="181" customFormat="1" ht="13.5" thickBot="1" x14ac:dyDescent="0.25">
      <c r="A301" s="919" t="s">
        <v>1</v>
      </c>
      <c r="B301" s="920"/>
      <c r="C301" s="920"/>
      <c r="D301" s="920"/>
      <c r="E301" s="920"/>
      <c r="F301" s="920"/>
      <c r="G301" s="920"/>
      <c r="H301" s="921"/>
      <c r="I301" s="166"/>
    </row>
    <row r="302" spans="1:23" s="181" customFormat="1" ht="16.5" customHeight="1" thickBot="1" x14ac:dyDescent="0.25">
      <c r="A302" s="912" t="s">
        <v>568</v>
      </c>
      <c r="B302" s="914" t="s">
        <v>1739</v>
      </c>
      <c r="C302" s="812" t="s">
        <v>0</v>
      </c>
      <c r="D302" s="812" t="s">
        <v>551</v>
      </c>
      <c r="E302" s="914" t="s">
        <v>1740</v>
      </c>
      <c r="F302" s="812" t="s">
        <v>41</v>
      </c>
      <c r="G302" s="939" t="s">
        <v>722</v>
      </c>
      <c r="H302" s="939"/>
      <c r="I302" s="939"/>
      <c r="J302" s="939"/>
      <c r="K302" s="939"/>
      <c r="L302" s="939"/>
      <c r="M302" s="939"/>
      <c r="N302" s="939"/>
      <c r="O302" s="812" t="s">
        <v>416</v>
      </c>
      <c r="P302" s="812" t="s">
        <v>403</v>
      </c>
      <c r="Q302" s="812" t="s">
        <v>569</v>
      </c>
      <c r="R302" s="812" t="s">
        <v>11</v>
      </c>
      <c r="S302" s="812" t="s">
        <v>12</v>
      </c>
      <c r="T302" s="812" t="s">
        <v>13</v>
      </c>
      <c r="U302" s="812" t="s">
        <v>428</v>
      </c>
      <c r="V302" s="812" t="s">
        <v>552</v>
      </c>
      <c r="W302" s="826"/>
    </row>
    <row r="303" spans="1:23" s="181" customFormat="1" ht="13.5" thickBot="1" x14ac:dyDescent="0.25">
      <c r="A303" s="913"/>
      <c r="B303" s="915"/>
      <c r="C303" s="890"/>
      <c r="D303" s="890"/>
      <c r="E303" s="915"/>
      <c r="F303" s="890"/>
      <c r="G303" s="528" t="s">
        <v>412</v>
      </c>
      <c r="H303" s="528" t="s">
        <v>42</v>
      </c>
      <c r="I303" s="528" t="s">
        <v>413</v>
      </c>
      <c r="J303" s="528" t="s">
        <v>43</v>
      </c>
      <c r="K303" s="528" t="s">
        <v>414</v>
      </c>
      <c r="L303" s="528" t="s">
        <v>44</v>
      </c>
      <c r="M303" s="528" t="s">
        <v>415</v>
      </c>
      <c r="N303" s="528" t="s">
        <v>45</v>
      </c>
      <c r="O303" s="890"/>
      <c r="P303" s="890"/>
      <c r="Q303" s="890"/>
      <c r="R303" s="890"/>
      <c r="S303" s="890"/>
      <c r="T303" s="890"/>
      <c r="U303" s="890"/>
      <c r="V303" s="890"/>
      <c r="W303" s="922"/>
    </row>
    <row r="304" spans="1:23" s="181" customFormat="1" x14ac:dyDescent="0.2">
      <c r="A304" s="161"/>
      <c r="B304" s="162"/>
      <c r="C304" s="518"/>
      <c r="D304" s="162"/>
      <c r="E304" s="162"/>
      <c r="F304" s="264"/>
      <c r="G304" s="162"/>
      <c r="H304" s="162"/>
      <c r="I304" s="162"/>
      <c r="J304" s="162"/>
      <c r="K304" s="162"/>
      <c r="L304" s="162"/>
      <c r="M304" s="162"/>
      <c r="N304" s="162"/>
      <c r="O304" s="162"/>
      <c r="P304" s="162"/>
      <c r="Q304" s="162"/>
      <c r="R304" s="162"/>
      <c r="S304" s="162"/>
      <c r="T304" s="162"/>
      <c r="U304" s="545"/>
      <c r="V304" s="935"/>
      <c r="W304" s="936"/>
    </row>
    <row r="305" spans="1:23" s="181" customFormat="1" x14ac:dyDescent="0.2">
      <c r="A305" s="95"/>
      <c r="B305" s="168"/>
      <c r="C305" s="508"/>
      <c r="D305" s="168"/>
      <c r="E305" s="168"/>
      <c r="F305" s="265"/>
      <c r="G305" s="168"/>
      <c r="H305" s="168"/>
      <c r="I305" s="168"/>
      <c r="J305" s="168"/>
      <c r="K305" s="168"/>
      <c r="L305" s="168"/>
      <c r="M305" s="168"/>
      <c r="N305" s="168"/>
      <c r="O305" s="168"/>
      <c r="P305" s="168"/>
      <c r="Q305" s="168"/>
      <c r="R305" s="168"/>
      <c r="S305" s="168"/>
      <c r="T305" s="168"/>
      <c r="U305" s="262"/>
      <c r="V305" s="937"/>
      <c r="W305" s="938"/>
    </row>
    <row r="306" spans="1:23" s="181" customFormat="1" x14ac:dyDescent="0.2">
      <c r="A306" s="95"/>
      <c r="B306" s="168"/>
      <c r="C306" s="508"/>
      <c r="D306" s="168"/>
      <c r="E306" s="168"/>
      <c r="F306" s="265"/>
      <c r="G306" s="168"/>
      <c r="H306" s="168"/>
      <c r="I306" s="168"/>
      <c r="J306" s="168"/>
      <c r="K306" s="168"/>
      <c r="L306" s="168"/>
      <c r="M306" s="168"/>
      <c r="N306" s="168"/>
      <c r="O306" s="168"/>
      <c r="P306" s="168"/>
      <c r="Q306" s="168"/>
      <c r="R306" s="168"/>
      <c r="S306" s="168"/>
      <c r="T306" s="168"/>
      <c r="U306" s="262"/>
      <c r="V306" s="937"/>
      <c r="W306" s="938"/>
    </row>
    <row r="307" spans="1:23" s="181" customFormat="1" x14ac:dyDescent="0.2">
      <c r="A307" s="95"/>
      <c r="B307" s="168"/>
      <c r="C307" s="508"/>
      <c r="D307" s="168"/>
      <c r="E307" s="168"/>
      <c r="F307" s="265"/>
      <c r="G307" s="168"/>
      <c r="H307" s="168"/>
      <c r="I307" s="168"/>
      <c r="J307" s="168"/>
      <c r="K307" s="168"/>
      <c r="L307" s="168"/>
      <c r="M307" s="168"/>
      <c r="N307" s="168"/>
      <c r="O307" s="168"/>
      <c r="P307" s="168"/>
      <c r="Q307" s="168"/>
      <c r="R307" s="168"/>
      <c r="S307" s="168"/>
      <c r="T307" s="168"/>
      <c r="U307" s="262"/>
      <c r="V307" s="937"/>
      <c r="W307" s="938"/>
    </row>
    <row r="308" spans="1:23" s="181" customFormat="1" x14ac:dyDescent="0.2">
      <c r="A308" s="95"/>
      <c r="B308" s="168"/>
      <c r="C308" s="508"/>
      <c r="D308" s="168"/>
      <c r="E308" s="168"/>
      <c r="F308" s="265"/>
      <c r="G308" s="168"/>
      <c r="H308" s="168"/>
      <c r="I308" s="168"/>
      <c r="J308" s="168"/>
      <c r="K308" s="168"/>
      <c r="L308" s="168"/>
      <c r="M308" s="168"/>
      <c r="N308" s="168"/>
      <c r="O308" s="168"/>
      <c r="P308" s="168"/>
      <c r="Q308" s="168"/>
      <c r="R308" s="168"/>
      <c r="S308" s="168"/>
      <c r="T308" s="168"/>
      <c r="U308" s="262"/>
      <c r="V308" s="937"/>
      <c r="W308" s="938"/>
    </row>
    <row r="309" spans="1:23" s="181" customFormat="1" ht="13.5" thickBot="1" x14ac:dyDescent="0.25">
      <c r="A309" s="98"/>
      <c r="B309" s="174"/>
      <c r="C309" s="527"/>
      <c r="D309" s="174"/>
      <c r="E309" s="174"/>
      <c r="F309" s="266"/>
      <c r="G309" s="174"/>
      <c r="H309" s="174"/>
      <c r="I309" s="174"/>
      <c r="J309" s="174"/>
      <c r="K309" s="174"/>
      <c r="L309" s="174"/>
      <c r="M309" s="174"/>
      <c r="N309" s="174"/>
      <c r="O309" s="174"/>
      <c r="P309" s="174"/>
      <c r="Q309" s="174"/>
      <c r="R309" s="174"/>
      <c r="S309" s="174"/>
      <c r="T309" s="174"/>
      <c r="U309" s="263"/>
      <c r="V309" s="931"/>
      <c r="W309" s="932"/>
    </row>
    <row r="310" spans="1:23" s="181" customFormat="1" x14ac:dyDescent="0.2">
      <c r="F310" s="166"/>
      <c r="G310" s="166"/>
      <c r="H310" s="166"/>
      <c r="I310" s="166"/>
    </row>
    <row r="311" spans="1:23" s="181" customFormat="1" x14ac:dyDescent="0.2">
      <c r="F311" s="166"/>
      <c r="G311" s="166"/>
      <c r="H311" s="166"/>
      <c r="I311" s="166"/>
    </row>
    <row r="312" spans="1:23" s="181" customFormat="1" ht="13.5" thickBot="1" x14ac:dyDescent="0.25">
      <c r="F312" s="166"/>
      <c r="G312" s="166"/>
      <c r="H312" s="166"/>
      <c r="I312" s="166"/>
    </row>
    <row r="313" spans="1:23" ht="13.5" thickBot="1" x14ac:dyDescent="0.25">
      <c r="A313" s="112" t="s">
        <v>432</v>
      </c>
      <c r="B313" s="267" t="s">
        <v>433</v>
      </c>
    </row>
    <row r="314" spans="1:23" x14ac:dyDescent="0.2">
      <c r="A314" s="115" t="s">
        <v>434</v>
      </c>
      <c r="B314" s="214" t="s">
        <v>50</v>
      </c>
    </row>
    <row r="315" spans="1:23" x14ac:dyDescent="0.2">
      <c r="A315" s="268" t="s">
        <v>64</v>
      </c>
      <c r="B315" s="97" t="s">
        <v>50</v>
      </c>
    </row>
    <row r="316" spans="1:23" x14ac:dyDescent="0.2">
      <c r="A316" s="268" t="s">
        <v>245</v>
      </c>
      <c r="B316" s="97" t="s">
        <v>50</v>
      </c>
    </row>
    <row r="317" spans="1:23" x14ac:dyDescent="0.2">
      <c r="A317" s="268" t="s">
        <v>246</v>
      </c>
      <c r="B317" s="97" t="s">
        <v>50</v>
      </c>
    </row>
    <row r="318" spans="1:23" x14ac:dyDescent="0.2">
      <c r="A318" s="268" t="s">
        <v>247</v>
      </c>
      <c r="B318" s="97" t="s">
        <v>52</v>
      </c>
    </row>
    <row r="319" spans="1:23" x14ac:dyDescent="0.2">
      <c r="A319" s="268" t="s">
        <v>269</v>
      </c>
      <c r="B319" s="97" t="s">
        <v>52</v>
      </c>
    </row>
    <row r="320" spans="1:23" x14ac:dyDescent="0.2">
      <c r="A320" s="269" t="s">
        <v>267</v>
      </c>
      <c r="B320" s="97" t="s">
        <v>52</v>
      </c>
    </row>
    <row r="321" spans="1:9" x14ac:dyDescent="0.2">
      <c r="A321" s="269" t="s">
        <v>435</v>
      </c>
      <c r="B321" s="97" t="s">
        <v>50</v>
      </c>
    </row>
    <row r="322" spans="1:9" ht="13.5" thickBot="1" x14ac:dyDescent="0.25">
      <c r="A322" s="270" t="s">
        <v>438</v>
      </c>
      <c r="B322" s="100" t="s">
        <v>50</v>
      </c>
      <c r="F322" s="17"/>
      <c r="G322" s="17"/>
      <c r="H322" s="17"/>
      <c r="I322" s="17"/>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349">
    <mergeCell ref="B195:I195"/>
    <mergeCell ref="B196:I196"/>
    <mergeCell ref="E215:G215"/>
    <mergeCell ref="B218:D218"/>
    <mergeCell ref="E218:G218"/>
    <mergeCell ref="B216:D216"/>
    <mergeCell ref="B214:D214"/>
    <mergeCell ref="E214:G214"/>
    <mergeCell ref="B220:D220"/>
    <mergeCell ref="E220:G220"/>
    <mergeCell ref="E219:G219"/>
    <mergeCell ref="B219:D219"/>
    <mergeCell ref="B215:D215"/>
    <mergeCell ref="B207:D207"/>
    <mergeCell ref="E207:G207"/>
    <mergeCell ref="B213:D213"/>
    <mergeCell ref="E213:G213"/>
    <mergeCell ref="A199:G199"/>
    <mergeCell ref="E206:G206"/>
    <mergeCell ref="B203:D203"/>
    <mergeCell ref="E203:G203"/>
    <mergeCell ref="B205:D205"/>
    <mergeCell ref="E205:G205"/>
    <mergeCell ref="E202:G202"/>
    <mergeCell ref="B223:D223"/>
    <mergeCell ref="E235:G235"/>
    <mergeCell ref="E239:E240"/>
    <mergeCell ref="A301:H301"/>
    <mergeCell ref="A302:A303"/>
    <mergeCell ref="B302:B303"/>
    <mergeCell ref="C302:C303"/>
    <mergeCell ref="B233:D233"/>
    <mergeCell ref="E233:G233"/>
    <mergeCell ref="B234:D234"/>
    <mergeCell ref="B224:D224"/>
    <mergeCell ref="E224:G224"/>
    <mergeCell ref="B225:D225"/>
    <mergeCell ref="E225:G225"/>
    <mergeCell ref="B226:D226"/>
    <mergeCell ref="E226:G226"/>
    <mergeCell ref="B227:D227"/>
    <mergeCell ref="E227:G227"/>
    <mergeCell ref="B228:D228"/>
    <mergeCell ref="E228:G228"/>
    <mergeCell ref="B229:D229"/>
    <mergeCell ref="E229:G229"/>
    <mergeCell ref="B230:D230"/>
    <mergeCell ref="E230:G230"/>
    <mergeCell ref="V309:W309"/>
    <mergeCell ref="M296:N296"/>
    <mergeCell ref="V304:W304"/>
    <mergeCell ref="V305:W305"/>
    <mergeCell ref="V306:W306"/>
    <mergeCell ref="Q302:Q303"/>
    <mergeCell ref="R302:R303"/>
    <mergeCell ref="S302:S303"/>
    <mergeCell ref="T302:T303"/>
    <mergeCell ref="V302:W303"/>
    <mergeCell ref="V307:W307"/>
    <mergeCell ref="V308:W308"/>
    <mergeCell ref="O302:O303"/>
    <mergeCell ref="P302:P303"/>
    <mergeCell ref="U302:U303"/>
    <mergeCell ref="G302:N302"/>
    <mergeCell ref="A299:G299"/>
    <mergeCell ref="D302:D303"/>
    <mergeCell ref="L239:L240"/>
    <mergeCell ref="J239:J240"/>
    <mergeCell ref="K239:K240"/>
    <mergeCell ref="M295:N295"/>
    <mergeCell ref="I246:I247"/>
    <mergeCell ref="A254:E254"/>
    <mergeCell ref="B272:I272"/>
    <mergeCell ref="B271:I271"/>
    <mergeCell ref="B269:I269"/>
    <mergeCell ref="A257:F257"/>
    <mergeCell ref="B267:I267"/>
    <mergeCell ref="A246:D246"/>
    <mergeCell ref="E246:E247"/>
    <mergeCell ref="G246:G247"/>
    <mergeCell ref="H246:H247"/>
    <mergeCell ref="B268:I268"/>
    <mergeCell ref="B270:I270"/>
    <mergeCell ref="A258:F258"/>
    <mergeCell ref="A264:I264"/>
    <mergeCell ref="M291:N291"/>
    <mergeCell ref="M292:N292"/>
    <mergeCell ref="I239:I240"/>
    <mergeCell ref="M293:N293"/>
    <mergeCell ref="B276:I276"/>
    <mergeCell ref="M246:M247"/>
    <mergeCell ref="J246:J247"/>
    <mergeCell ref="L246:L247"/>
    <mergeCell ref="K246:K247"/>
    <mergeCell ref="F246:F247"/>
    <mergeCell ref="F302:F303"/>
    <mergeCell ref="M294:N294"/>
    <mergeCell ref="L289:L290"/>
    <mergeCell ref="A286:G286"/>
    <mergeCell ref="A289:A290"/>
    <mergeCell ref="E302:E303"/>
    <mergeCell ref="B289:B290"/>
    <mergeCell ref="B280:I280"/>
    <mergeCell ref="C289:C290"/>
    <mergeCell ref="D289:D290"/>
    <mergeCell ref="E289:E290"/>
    <mergeCell ref="F289:F290"/>
    <mergeCell ref="A288:E288"/>
    <mergeCell ref="I289:I290"/>
    <mergeCell ref="H289:H290"/>
    <mergeCell ref="M289:N290"/>
    <mergeCell ref="J289:J290"/>
    <mergeCell ref="A284:B284"/>
    <mergeCell ref="B279:I279"/>
    <mergeCell ref="K289:K290"/>
    <mergeCell ref="B275:I275"/>
    <mergeCell ref="B277:I277"/>
    <mergeCell ref="E223:G223"/>
    <mergeCell ref="B232:D232"/>
    <mergeCell ref="E232:G232"/>
    <mergeCell ref="E222:G222"/>
    <mergeCell ref="B221:D221"/>
    <mergeCell ref="B222:D222"/>
    <mergeCell ref="E221:G221"/>
    <mergeCell ref="A239:D239"/>
    <mergeCell ref="B235:D235"/>
    <mergeCell ref="G239:G240"/>
    <mergeCell ref="F239:F240"/>
    <mergeCell ref="H239:H240"/>
    <mergeCell ref="A237:I237"/>
    <mergeCell ref="B266:I266"/>
    <mergeCell ref="A256:F256"/>
    <mergeCell ref="B278:I278"/>
    <mergeCell ref="B274:I274"/>
    <mergeCell ref="B273:I273"/>
    <mergeCell ref="A236:I236"/>
    <mergeCell ref="G289:G290"/>
    <mergeCell ref="E234:G234"/>
    <mergeCell ref="B13:I13"/>
    <mergeCell ref="J13:K13"/>
    <mergeCell ref="B17:I17"/>
    <mergeCell ref="B217:D217"/>
    <mergeCell ref="E217:G217"/>
    <mergeCell ref="A35:A36"/>
    <mergeCell ref="C71:C72"/>
    <mergeCell ref="D80:D81"/>
    <mergeCell ref="C80:C81"/>
    <mergeCell ref="D71:D72"/>
    <mergeCell ref="J80:J81"/>
    <mergeCell ref="G80:G81"/>
    <mergeCell ref="B80:B81"/>
    <mergeCell ref="F80:F81"/>
    <mergeCell ref="H198:H200"/>
    <mergeCell ref="E216:G216"/>
    <mergeCell ref="B14:I14"/>
    <mergeCell ref="J15:K15"/>
    <mergeCell ref="J14:K14"/>
    <mergeCell ref="B194:I194"/>
    <mergeCell ref="B208:D208"/>
    <mergeCell ref="B188:D188"/>
    <mergeCell ref="A193:I193"/>
    <mergeCell ref="B212:D212"/>
    <mergeCell ref="B201:D201"/>
    <mergeCell ref="E201:G201"/>
    <mergeCell ref="B204:D204"/>
    <mergeCell ref="E204:G204"/>
    <mergeCell ref="B206:D206"/>
    <mergeCell ref="B210:D210"/>
    <mergeCell ref="E210:G210"/>
    <mergeCell ref="E208:G208"/>
    <mergeCell ref="E212:G212"/>
    <mergeCell ref="B211:D211"/>
    <mergeCell ref="E211:G211"/>
    <mergeCell ref="B202:D202"/>
    <mergeCell ref="K198:K200"/>
    <mergeCell ref="B209:D209"/>
    <mergeCell ref="E209:G209"/>
    <mergeCell ref="L14:M14"/>
    <mergeCell ref="L35:L36"/>
    <mergeCell ref="L17:M17"/>
    <mergeCell ref="J17:K17"/>
    <mergeCell ref="G35:G36"/>
    <mergeCell ref="H35:H36"/>
    <mergeCell ref="I35:I36"/>
    <mergeCell ref="E35:E36"/>
    <mergeCell ref="B24:H24"/>
    <mergeCell ref="B25:H25"/>
    <mergeCell ref="B28:H28"/>
    <mergeCell ref="B22:H22"/>
    <mergeCell ref="L15:M15"/>
    <mergeCell ref="B15:I15"/>
    <mergeCell ref="B20:H20"/>
    <mergeCell ref="B27:H27"/>
    <mergeCell ref="B26:H26"/>
    <mergeCell ref="B16:I16"/>
    <mergeCell ref="J16:K16"/>
    <mergeCell ref="B21:H21"/>
    <mergeCell ref="B29:H29"/>
    <mergeCell ref="L198:L200"/>
    <mergeCell ref="A1:B1"/>
    <mergeCell ref="C1:F1"/>
    <mergeCell ref="A2:B2"/>
    <mergeCell ref="C2:F2"/>
    <mergeCell ref="A5:B5"/>
    <mergeCell ref="C5:F5"/>
    <mergeCell ref="A6:B6"/>
    <mergeCell ref="A8:B8"/>
    <mergeCell ref="A3:B3"/>
    <mergeCell ref="C3:F3"/>
    <mergeCell ref="A4:B4"/>
    <mergeCell ref="C4:F4"/>
    <mergeCell ref="A7:B7"/>
    <mergeCell ref="C7:F7"/>
    <mergeCell ref="C8:F8"/>
    <mergeCell ref="C6:F6"/>
    <mergeCell ref="G71:G72"/>
    <mergeCell ref="H80:H81"/>
    <mergeCell ref="B71:B72"/>
    <mergeCell ref="L13:M13"/>
    <mergeCell ref="M80:M81"/>
    <mergeCell ref="A12:J12"/>
    <mergeCell ref="L16:M16"/>
    <mergeCell ref="AA35:AA36"/>
    <mergeCell ref="AA71:AA72"/>
    <mergeCell ref="X35:X36"/>
    <mergeCell ref="Y35:Y36"/>
    <mergeCell ref="Z35:Z36"/>
    <mergeCell ref="Y71:Y72"/>
    <mergeCell ref="Z71:Z72"/>
    <mergeCell ref="K71:K72"/>
    <mergeCell ref="X71:X72"/>
    <mergeCell ref="L80:L81"/>
    <mergeCell ref="E71:E72"/>
    <mergeCell ref="C35:C36"/>
    <mergeCell ref="D35:D36"/>
    <mergeCell ref="J35:J36"/>
    <mergeCell ref="K35:K36"/>
    <mergeCell ref="A80:A81"/>
    <mergeCell ref="A71:A72"/>
    <mergeCell ref="H71:H72"/>
    <mergeCell ref="I71:I72"/>
    <mergeCell ref="F35:F36"/>
    <mergeCell ref="J71:J72"/>
    <mergeCell ref="E80:E81"/>
    <mergeCell ref="K80:K81"/>
    <mergeCell ref="F71:F72"/>
    <mergeCell ref="A79:D79"/>
    <mergeCell ref="B35:B36"/>
    <mergeCell ref="AC80:AC81"/>
    <mergeCell ref="AA80:AA81"/>
    <mergeCell ref="AB80:AB81"/>
    <mergeCell ref="A200:G200"/>
    <mergeCell ref="J198:J200"/>
    <mergeCell ref="A192:I192"/>
    <mergeCell ref="I198:I200"/>
    <mergeCell ref="A198:G198"/>
    <mergeCell ref="B174:D174"/>
    <mergeCell ref="B99:D99"/>
    <mergeCell ref="A179:C179"/>
    <mergeCell ref="B190:D190"/>
    <mergeCell ref="B175:D175"/>
    <mergeCell ref="B186:D186"/>
    <mergeCell ref="B187:D187"/>
    <mergeCell ref="M198:M200"/>
    <mergeCell ref="A178:C178"/>
    <mergeCell ref="B189:D189"/>
    <mergeCell ref="B98:D98"/>
    <mergeCell ref="Z80:Z81"/>
    <mergeCell ref="I80:I81"/>
    <mergeCell ref="B97:D97"/>
    <mergeCell ref="A90:C90"/>
    <mergeCell ref="A89:C89"/>
    <mergeCell ref="B100:D100"/>
    <mergeCell ref="B101:D101"/>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B134:D134"/>
    <mergeCell ref="B135:D135"/>
    <mergeCell ref="B146:D146"/>
    <mergeCell ref="B147:D147"/>
    <mergeCell ref="B148:D148"/>
    <mergeCell ref="B149:D149"/>
    <mergeCell ref="B150:D150"/>
    <mergeCell ref="B151:D151"/>
    <mergeCell ref="B152:D152"/>
    <mergeCell ref="B153:D153"/>
    <mergeCell ref="B136:D136"/>
    <mergeCell ref="B137:D137"/>
    <mergeCell ref="B138:D138"/>
    <mergeCell ref="B139:D139"/>
    <mergeCell ref="B140:D140"/>
    <mergeCell ref="B141:D141"/>
    <mergeCell ref="B142:D142"/>
    <mergeCell ref="B143:D143"/>
    <mergeCell ref="B144:D144"/>
    <mergeCell ref="B231:D231"/>
    <mergeCell ref="E231:G231"/>
    <mergeCell ref="B172:D172"/>
    <mergeCell ref="B173:D173"/>
    <mergeCell ref="B23:H23"/>
    <mergeCell ref="B163:D163"/>
    <mergeCell ref="B164:D164"/>
    <mergeCell ref="B165:D165"/>
    <mergeCell ref="B166:D166"/>
    <mergeCell ref="B167:D167"/>
    <mergeCell ref="B168:D168"/>
    <mergeCell ref="B169:D169"/>
    <mergeCell ref="B170:D170"/>
    <mergeCell ref="B171:D171"/>
    <mergeCell ref="B154:D154"/>
    <mergeCell ref="B155:D155"/>
    <mergeCell ref="B156:D156"/>
    <mergeCell ref="B157:D157"/>
    <mergeCell ref="B158:D158"/>
    <mergeCell ref="B159:D159"/>
    <mergeCell ref="B160:D160"/>
    <mergeCell ref="B161:D161"/>
    <mergeCell ref="B162:D162"/>
    <mergeCell ref="B145:D145"/>
  </mergeCells>
  <phoneticPr fontId="3" type="noConversion"/>
  <dataValidations count="33">
    <dataValidation type="list" allowBlank="1" showInputMessage="1" showErrorMessage="1" sqref="B314:B322" xr:uid="{00000000-0002-0000-0500-000000000000}">
      <formula1>Autom</formula1>
    </dataValidation>
    <dataValidation type="list" showInputMessage="1" showErrorMessage="1" sqref="C291:C296 C304:C309" xr:uid="{00000000-0002-0000-0500-000001000000}">
      <formula1>IF($B291="I",DDTARIFFUS,DDTARIFF)</formula1>
    </dataValidation>
    <dataValidation type="list" allowBlank="1" showInputMessage="1" showErrorMessage="1" sqref="B304:B309 B291:B296" xr:uid="{00000000-0002-0000-0500-000002000000}">
      <formula1>EXPIMP</formula1>
    </dataValidation>
    <dataValidation type="list" allowBlank="1" showInputMessage="1" showErrorMessage="1" sqref="O304:O309 F291:F296" xr:uid="{00000000-0002-0000-0500-000003000000}">
      <formula1>EQTYPE</formula1>
    </dataValidation>
    <dataValidation type="list" allowBlank="1" showInputMessage="1" showErrorMessage="1" sqref="P304:P309 G291:G296" xr:uid="{00000000-0002-0000-0500-000004000000}">
      <formula1>OPREEFER</formula1>
    </dataValidation>
    <dataValidation type="list" allowBlank="1" showInputMessage="1" showErrorMessage="1" sqref="F304:F309" xr:uid="{00000000-0002-0000-0500-000005000000}">
      <formula1>CURRENCY</formula1>
    </dataValidation>
    <dataValidation type="whole" allowBlank="1" showInputMessage="1" showErrorMessage="1" error="Only whole numbers can be entered into this field" sqref="D304:D309 D291:D296" xr:uid="{00000000-0002-0000-0500-000006000000}">
      <formula1>1</formula1>
      <formula2>99</formula2>
    </dataValidation>
    <dataValidation type="list" showInputMessage="1" showErrorMessage="1" sqref="E304:E309 E291:E296" xr:uid="{00000000-0002-0000-0500-000007000000}">
      <formula1>DAYS</formula1>
    </dataValidation>
    <dataValidation type="whole" allowBlank="1" showInputMessage="1" showErrorMessage="1" error="Only whole numbers may be entered into this field_x000a_" sqref="G304:G309 M304:M309 K304:K309 I304:I309" xr:uid="{00000000-0002-0000-0500-000008000000}">
      <formula1>1</formula1>
      <formula2>99</formula2>
    </dataValidation>
    <dataValidation type="decimal" allowBlank="1" showInputMessage="1" showErrorMessage="1" error="Only numbers may be entered into this field" sqref="H304:H309 N304:N309 L304:L309 J304:J309" xr:uid="{00000000-0002-0000-0500-000009000000}">
      <formula1>1</formula1>
      <formula2>1000000000</formula2>
    </dataValidation>
    <dataValidation type="list" showInputMessage="1" showErrorMessage="1" sqref="K241:K244 K248:K251 N187:N190 A73:A76 A82:A85 N98:N175 A37:A67" xr:uid="{00000000-0002-0000-0500-00000A000000}">
      <formula1>$A$14:$A$18</formula1>
    </dataValidation>
    <dataValidation type="list" allowBlank="1" showInputMessage="1" showErrorMessage="1" sqref="J241:J244 J248:J251" xr:uid="{00000000-0002-0000-0500-00000B000000}">
      <formula1>GRIPSS</formula1>
    </dataValidation>
    <dataValidation type="decimal" allowBlank="1" showInputMessage="1" showErrorMessage="1" sqref="F248:I251 F241:I244 I82:L85 I73:K76 J187:M190 I37:L67" xr:uid="{00000000-0002-0000-0500-00000C000000}">
      <formula1>0</formula1>
      <formula2>999999999999999</formula2>
    </dataValidation>
    <dataValidation type="list" allowBlank="1" showInputMessage="1" showErrorMessage="1" sqref="E241:E244 E248:E251" xr:uid="{00000000-0002-0000-0500-00000D000000}">
      <formula1>GRIPSS_EQ</formula1>
    </dataValidation>
    <dataValidation type="list" showInputMessage="1" showErrorMessage="1" sqref="A291:A296 A304:A309" xr:uid="{00000000-0002-0000-0500-00000E000000}">
      <formula1>BULLET</formula1>
    </dataValidation>
    <dataValidation type="date" allowBlank="1" showInputMessage="1" showErrorMessage="1" sqref="J201:K235 X37:Y67" xr:uid="{00000000-0002-0000-0500-00000F000000}">
      <formula1>10101</formula1>
      <formula2>311299</formula2>
    </dataValidation>
    <dataValidation type="list" showDropDown="1" showErrorMessage="1" sqref="O97:P97 O186:P186" xr:uid="{00000000-0002-0000-0500-000010000000}">
      <formula1>Charges</formula1>
    </dataValidation>
    <dataValidation type="list" allowBlank="1" showInputMessage="1" showErrorMessage="1" sqref="O187:P190 O98:P175" xr:uid="{00000000-0002-0000-0500-000011000000}">
      <formula1 xml:space="preserve"> droppull</formula1>
    </dataValidation>
    <dataValidation type="list" allowBlank="1" showInputMessage="1" showErrorMessage="1" sqref="L73:L76 G187:G190 P82:P85 N73:N76 G98:G175" xr:uid="{00000000-0002-0000-0500-000012000000}">
      <formula1>YesNo</formula1>
    </dataValidation>
    <dataValidation type="list" allowBlank="1" showInputMessage="1" showErrorMessage="1" sqref="M82:M85" xr:uid="{00000000-0002-0000-0500-000013000000}">
      <formula1>Equip</formula1>
    </dataValidation>
    <dataValidation type="list" allowBlank="1" showInputMessage="1" showErrorMessage="1" sqref="F187:F190 F98:F175" xr:uid="{00000000-0002-0000-0500-000014000000}">
      <formula1>ArbMode</formula1>
    </dataValidation>
    <dataValidation type="list" allowBlank="1" showInputMessage="1" showErrorMessage="1" sqref="G73:G76 G82:G85 G37:G67" xr:uid="{00000000-0002-0000-0500-000015000000}">
      <formula1>SDD</formula1>
    </dataValidation>
    <dataValidation type="list" allowBlank="1" showInputMessage="1" showErrorMessage="1" sqref="M36:W36 Q81:Y81" xr:uid="{00000000-0002-0000-0500-000016000000}">
      <formula1>Container</formula1>
    </dataValidation>
    <dataValidation type="list" allowBlank="1" showInputMessage="1" showErrorMessage="1" sqref="O72:W72" xr:uid="{00000000-0002-0000-0500-000017000000}">
      <formula1>Reefer</formula1>
    </dataValidation>
    <dataValidation type="list" allowBlank="1" showInputMessage="1" showErrorMessage="1" sqref="F73:F76 F82:F85 F37:F67" xr:uid="{00000000-0002-0000-0500-000018000000}">
      <formula1>Mode</formula1>
    </dataValidation>
    <dataValidation type="list" allowBlank="1" showInputMessage="1" showErrorMessage="1" sqref="M73:M76 O82:O85" xr:uid="{00000000-0002-0000-0500-000019000000}">
      <formula1>ShipperOwn</formula1>
    </dataValidation>
    <dataValidation type="list" allowBlank="1" showInputMessage="1" showErrorMessage="1" sqref="N82:N85" xr:uid="{00000000-0002-0000-0500-00001A000000}">
      <formula1>OOG</formula1>
    </dataValidation>
    <dataValidation type="list" allowBlank="1" showErrorMessage="1" sqref="M35:W35 Q80:Y80 O71:W71" xr:uid="{00000000-0002-0000-0500-00001B000000}">
      <formula1>Exceptions</formula1>
    </dataValidation>
    <dataValidation type="list" allowBlank="1" showInputMessage="1" showErrorMessage="1" sqref="AA73:AA76 AC82:AC85 AA37:AA67" xr:uid="{00000000-0002-0000-0500-00001C000000}">
      <formula1>CST</formula1>
    </dataValidation>
    <dataValidation type="list" allowBlank="1" showInputMessage="1" showErrorMessage="1" sqref="I201:I235" xr:uid="{00000000-0002-0000-0500-00001D000000}">
      <formula1>$A$14:$A$18</formula1>
    </dataValidation>
    <dataValidation type="list" allowBlank="1" showErrorMessage="1" sqref="A201:A235" xr:uid="{00000000-0002-0000-05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201:G235" xr:uid="{00000000-0002-0000-0500-00001F000000}"/>
    <dataValidation type="list" allowBlank="1" showInputMessage="1" showErrorMessage="1" errorTitle="Pick up the list" promptTitle="Blank = ALL" sqref="H201:H235" xr:uid="{00000000-0002-0000-0500-000020000000}">
      <formula1>Type_note2</formula1>
    </dataValidation>
  </dataValidations>
  <pageMargins left="0.25" right="0.25" top="0.25" bottom="0.25" header="0.5" footer="0"/>
  <pageSetup scale="28" fitToHeight="0" orientation="landscape" r:id="rId1"/>
  <headerFooter alignWithMargins="0"/>
  <rowBreaks count="1" manualBreakCount="1">
    <brk id="19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pageSetUpPr fitToPage="1"/>
  </sheetPr>
  <dimension ref="A1:BB315"/>
  <sheetViews>
    <sheetView showGridLines="0" zoomScaleNormal="100" zoomScaleSheetLayoutView="75" workbookViewId="0">
      <selection sqref="A1:B1"/>
    </sheetView>
  </sheetViews>
  <sheetFormatPr defaultColWidth="9.42578125" defaultRowHeight="12.75" x14ac:dyDescent="0.2"/>
  <cols>
    <col min="1" max="1" width="30.5703125" style="17" customWidth="1"/>
    <col min="2" max="2" width="18.5703125" style="17" customWidth="1"/>
    <col min="3" max="3" width="18.42578125" style="17" customWidth="1"/>
    <col min="4" max="4" width="17.42578125" style="17" customWidth="1"/>
    <col min="5" max="5" width="19.42578125" style="17" customWidth="1"/>
    <col min="6" max="6" width="12.42578125" style="178" customWidth="1"/>
    <col min="7"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customWidth="1"/>
    <col min="15" max="16" width="16.5703125" style="17" customWidth="1"/>
    <col min="17" max="17" width="17.5703125" style="17" customWidth="1"/>
    <col min="18" max="18" width="15.5703125" style="17" customWidth="1"/>
    <col min="19" max="21" width="16.5703125" style="17" customWidth="1"/>
    <col min="22" max="22" width="17.5703125" style="17" customWidth="1"/>
    <col min="23" max="23" width="18" style="17" customWidth="1"/>
    <col min="24" max="24" width="12.5703125" style="17" customWidth="1"/>
    <col min="25" max="25" width="16.5703125" style="17" customWidth="1"/>
    <col min="26" max="26" width="9.5703125" style="17" customWidth="1"/>
    <col min="27" max="27" width="14.42578125" style="17" customWidth="1"/>
    <col min="28" max="28" width="9.5703125" style="17" customWidth="1"/>
    <col min="29" max="29" width="14.42578125" style="17" customWidth="1"/>
    <col min="30" max="16384" width="9.42578125" style="17"/>
  </cols>
  <sheetData>
    <row r="1" spans="1:54" x14ac:dyDescent="0.2">
      <c r="A1" s="835" t="s">
        <v>464</v>
      </c>
      <c r="B1" s="836"/>
      <c r="C1" s="837" t="str">
        <f>Cover!B1</f>
        <v>24-3283</v>
      </c>
      <c r="D1" s="838"/>
      <c r="E1" s="838"/>
      <c r="F1" s="839"/>
      <c r="G1" s="106"/>
      <c r="H1" s="17"/>
      <c r="I1" s="17"/>
    </row>
    <row r="2" spans="1:54" x14ac:dyDescent="0.2">
      <c r="A2" s="840" t="s">
        <v>1000</v>
      </c>
      <c r="B2" s="841"/>
      <c r="C2" s="842"/>
      <c r="D2" s="843"/>
      <c r="E2" s="843"/>
      <c r="F2" s="844"/>
      <c r="G2" s="17"/>
      <c r="H2" s="17"/>
      <c r="I2" s="17"/>
    </row>
    <row r="3" spans="1:54" x14ac:dyDescent="0.2">
      <c r="A3" s="840" t="s">
        <v>475</v>
      </c>
      <c r="B3" s="841"/>
      <c r="C3" s="847">
        <f>Cover!B2</f>
        <v>10</v>
      </c>
      <c r="D3" s="848"/>
      <c r="E3" s="848"/>
      <c r="F3" s="849"/>
      <c r="G3" s="17"/>
      <c r="H3" s="17"/>
      <c r="I3" s="17"/>
    </row>
    <row r="4" spans="1:54" x14ac:dyDescent="0.2">
      <c r="A4" s="840" t="s">
        <v>995</v>
      </c>
      <c r="B4" s="841"/>
      <c r="C4" s="850" t="str">
        <f>Cover!B7</f>
        <v>FASHION ACCESSORIES SHIPPERS ASSOCIATION, INC DBA GEMINI SHIPPERS ASSOCIATION</v>
      </c>
      <c r="D4" s="851"/>
      <c r="E4" s="851"/>
      <c r="F4" s="852"/>
      <c r="G4" s="17"/>
      <c r="H4" s="17"/>
      <c r="I4" s="17"/>
    </row>
    <row r="5" spans="1:54" x14ac:dyDescent="0.2">
      <c r="A5" s="840" t="s">
        <v>481</v>
      </c>
      <c r="B5" s="841"/>
      <c r="C5" s="842" t="s">
        <v>484</v>
      </c>
      <c r="D5" s="843"/>
      <c r="E5" s="843"/>
      <c r="F5" s="844"/>
      <c r="G5" s="17"/>
      <c r="H5" s="17"/>
      <c r="I5" s="17"/>
    </row>
    <row r="6" spans="1:54" ht="15.75" customHeight="1" x14ac:dyDescent="0.2">
      <c r="A6" s="840" t="s">
        <v>465</v>
      </c>
      <c r="B6" s="841"/>
      <c r="C6" s="842" t="s">
        <v>519</v>
      </c>
      <c r="D6" s="843"/>
      <c r="E6" s="843"/>
      <c r="F6" s="844"/>
      <c r="G6" s="17"/>
      <c r="H6" s="17"/>
      <c r="I6" s="17"/>
    </row>
    <row r="7" spans="1:54" ht="15.75" customHeight="1" x14ac:dyDescent="0.2">
      <c r="A7" s="840" t="s">
        <v>554</v>
      </c>
      <c r="B7" s="841"/>
      <c r="C7" s="842" t="s">
        <v>177</v>
      </c>
      <c r="D7" s="843"/>
      <c r="E7" s="843"/>
      <c r="F7" s="844"/>
      <c r="G7" s="17"/>
      <c r="H7" s="17"/>
      <c r="I7" s="17"/>
    </row>
    <row r="8" spans="1:54" ht="2.25" customHeight="1" thickBot="1" x14ac:dyDescent="0.25">
      <c r="A8" s="845"/>
      <c r="B8" s="846"/>
      <c r="C8" s="853"/>
      <c r="D8" s="854"/>
      <c r="E8" s="854"/>
      <c r="F8" s="855"/>
      <c r="G8" s="17"/>
      <c r="H8" s="17"/>
      <c r="I8" s="17"/>
    </row>
    <row r="9" spans="1:54" x14ac:dyDescent="0.2">
      <c r="A9" s="107">
        <v>41</v>
      </c>
      <c r="B9" s="107" t="s">
        <v>556</v>
      </c>
      <c r="D9" s="108"/>
      <c r="E9" s="108"/>
      <c r="F9" s="109"/>
      <c r="G9" s="17"/>
      <c r="H9" s="17"/>
      <c r="I9" s="17"/>
    </row>
    <row r="10" spans="1:54" ht="13.5" thickBot="1" x14ac:dyDescent="0.25">
      <c r="A10" s="110"/>
      <c r="D10" s="108"/>
      <c r="E10" s="108"/>
      <c r="F10" s="109"/>
      <c r="G10" s="111"/>
      <c r="H10" s="108"/>
      <c r="I10" s="108"/>
      <c r="J10" s="108"/>
    </row>
    <row r="11" spans="1:54" ht="13.5" thickBot="1" x14ac:dyDescent="0.25">
      <c r="A11" s="112" t="s">
        <v>555</v>
      </c>
      <c r="B11" s="113"/>
      <c r="D11" s="108"/>
      <c r="E11" s="108"/>
      <c r="F11" s="109"/>
      <c r="G11" s="111"/>
      <c r="H11" s="108"/>
      <c r="I11" s="108"/>
      <c r="J11" s="108"/>
    </row>
    <row r="12" spans="1:54" s="114" customFormat="1" ht="13.5" thickBot="1" x14ac:dyDescent="0.25">
      <c r="A12" s="860" t="s">
        <v>557</v>
      </c>
      <c r="B12" s="861"/>
      <c r="C12" s="861"/>
      <c r="D12" s="861"/>
      <c r="E12" s="861"/>
      <c r="F12" s="861"/>
      <c r="G12" s="861"/>
      <c r="H12" s="861"/>
      <c r="I12" s="861"/>
      <c r="J12" s="862"/>
    </row>
    <row r="13" spans="1:54" ht="17.25" customHeight="1" x14ac:dyDescent="0.2">
      <c r="A13" s="115" t="s">
        <v>558</v>
      </c>
      <c r="B13" s="877" t="s">
        <v>559</v>
      </c>
      <c r="C13" s="877"/>
      <c r="D13" s="877"/>
      <c r="E13" s="877"/>
      <c r="F13" s="877"/>
      <c r="G13" s="877"/>
      <c r="H13" s="877"/>
      <c r="I13" s="877"/>
      <c r="J13" s="878" t="s">
        <v>563</v>
      </c>
      <c r="K13" s="879"/>
      <c r="L13" s="856" t="s">
        <v>564</v>
      </c>
      <c r="M13" s="857"/>
      <c r="N13" s="107" t="s">
        <v>4</v>
      </c>
    </row>
    <row r="14" spans="1:54" s="522" customFormat="1" x14ac:dyDescent="0.2">
      <c r="A14" s="560" t="s">
        <v>463</v>
      </c>
      <c r="B14" s="883" t="s">
        <v>463</v>
      </c>
      <c r="C14" s="883"/>
      <c r="D14" s="883"/>
      <c r="E14" s="883"/>
      <c r="F14" s="883"/>
      <c r="G14" s="883"/>
      <c r="H14" s="883"/>
      <c r="I14" s="883"/>
      <c r="J14" s="865"/>
      <c r="K14" s="803"/>
      <c r="L14" s="865"/>
      <c r="M14" s="864"/>
      <c r="N14" s="116" t="str">
        <f>IF($A14&gt;0,$A14,"")</f>
        <v>FAK</v>
      </c>
    </row>
    <row r="15" spans="1:54" s="118" customFormat="1" x14ac:dyDescent="0.2">
      <c r="A15" s="117"/>
      <c r="B15" s="870"/>
      <c r="C15" s="870"/>
      <c r="D15" s="870"/>
      <c r="E15" s="870"/>
      <c r="F15" s="870"/>
      <c r="G15" s="870"/>
      <c r="H15" s="870"/>
      <c r="I15" s="870"/>
      <c r="J15" s="863"/>
      <c r="K15" s="803"/>
      <c r="L15" s="863"/>
      <c r="M15" s="864"/>
      <c r="N15" s="116" t="str">
        <f>IF($A15&gt;0,$A15,"")</f>
        <v/>
      </c>
      <c r="BB15" s="522"/>
    </row>
    <row r="16" spans="1:54" s="118" customFormat="1" x14ac:dyDescent="0.2">
      <c r="A16" s="117"/>
      <c r="B16" s="870"/>
      <c r="C16" s="870"/>
      <c r="D16" s="870"/>
      <c r="E16" s="870"/>
      <c r="F16" s="870"/>
      <c r="G16" s="870"/>
      <c r="H16" s="870"/>
      <c r="I16" s="870"/>
      <c r="J16" s="863"/>
      <c r="K16" s="803"/>
      <c r="L16" s="863"/>
      <c r="M16" s="864"/>
      <c r="N16" s="116" t="str">
        <f>IF($A16&gt;0,$A16,"")</f>
        <v/>
      </c>
      <c r="BB16" s="522"/>
    </row>
    <row r="17" spans="1:54" s="118" customFormat="1" ht="13.5" thickBot="1" x14ac:dyDescent="0.25">
      <c r="A17" s="119"/>
      <c r="B17" s="880"/>
      <c r="C17" s="880"/>
      <c r="D17" s="880"/>
      <c r="E17" s="880"/>
      <c r="F17" s="880"/>
      <c r="G17" s="880"/>
      <c r="H17" s="880"/>
      <c r="I17" s="880"/>
      <c r="J17" s="868"/>
      <c r="K17" s="869"/>
      <c r="L17" s="866"/>
      <c r="M17" s="867"/>
      <c r="N17" s="116" t="str">
        <f>IF($A17&gt;0,$A17,"")</f>
        <v/>
      </c>
      <c r="BB17" s="522"/>
    </row>
    <row r="18" spans="1:54" s="126" customFormat="1" ht="13.5" thickBot="1" x14ac:dyDescent="0.25">
      <c r="A18" s="120"/>
      <c r="B18" s="17"/>
      <c r="C18" s="121"/>
      <c r="D18" s="122"/>
      <c r="E18" s="122"/>
      <c r="F18" s="123"/>
      <c r="G18" s="123"/>
      <c r="H18" s="124"/>
      <c r="I18" s="125"/>
      <c r="J18" s="125"/>
      <c r="K18" s="121"/>
      <c r="L18" s="121"/>
      <c r="M18" s="121"/>
      <c r="N18" s="116" t="str">
        <f>IF($A18&gt;0,$A18,"")</f>
        <v/>
      </c>
      <c r="O18" s="121"/>
      <c r="P18" s="121"/>
      <c r="Q18" s="121"/>
      <c r="BB18" s="522"/>
    </row>
    <row r="19" spans="1:54" s="126" customFormat="1" ht="13.5" thickBot="1" x14ac:dyDescent="0.25">
      <c r="A19" s="112" t="s">
        <v>402</v>
      </c>
      <c r="B19" s="127"/>
      <c r="I19" s="125"/>
      <c r="J19" s="125"/>
      <c r="K19" s="121"/>
      <c r="L19" s="121"/>
      <c r="M19" s="121"/>
      <c r="N19" s="121"/>
      <c r="O19" s="121"/>
      <c r="P19" s="121"/>
      <c r="Q19" s="121"/>
    </row>
    <row r="20" spans="1:54" s="126" customFormat="1" x14ac:dyDescent="0.2">
      <c r="A20" s="128" t="s">
        <v>402</v>
      </c>
      <c r="B20" s="871" t="s">
        <v>559</v>
      </c>
      <c r="C20" s="871"/>
      <c r="D20" s="871"/>
      <c r="E20" s="871"/>
      <c r="F20" s="871"/>
      <c r="G20" s="871"/>
      <c r="H20" s="872"/>
      <c r="I20" s="125"/>
      <c r="J20" s="125"/>
      <c r="K20" s="121"/>
      <c r="L20" s="121"/>
      <c r="M20" s="121"/>
      <c r="N20" s="121"/>
      <c r="O20" s="121"/>
      <c r="P20" s="121"/>
      <c r="Q20" s="121"/>
    </row>
    <row r="21" spans="1:54" s="132" customFormat="1" ht="15.75" customHeight="1" x14ac:dyDescent="0.2">
      <c r="A21" s="564" t="s">
        <v>1106</v>
      </c>
      <c r="B21" s="883" t="s">
        <v>1161</v>
      </c>
      <c r="C21" s="883"/>
      <c r="D21" s="883"/>
      <c r="E21" s="883"/>
      <c r="F21" s="883"/>
      <c r="G21" s="883"/>
      <c r="H21" s="944"/>
      <c r="I21" s="130"/>
      <c r="J21" s="130"/>
      <c r="K21" s="131"/>
      <c r="L21" s="131"/>
      <c r="M21" s="131"/>
      <c r="N21" s="131"/>
      <c r="O21" s="131"/>
      <c r="P21" s="131"/>
      <c r="Q21" s="131"/>
    </row>
    <row r="22" spans="1:54" s="132" customFormat="1" ht="34.5" customHeight="1" x14ac:dyDescent="0.2">
      <c r="A22" s="564" t="s">
        <v>1162</v>
      </c>
      <c r="B22" s="883" t="s">
        <v>1165</v>
      </c>
      <c r="C22" s="883"/>
      <c r="D22" s="883"/>
      <c r="E22" s="883"/>
      <c r="F22" s="883"/>
      <c r="G22" s="883"/>
      <c r="H22" s="944"/>
      <c r="I22" s="130"/>
      <c r="J22" s="130"/>
      <c r="K22" s="131"/>
      <c r="L22" s="131"/>
      <c r="M22" s="131"/>
      <c r="N22" s="131"/>
      <c r="O22" s="131"/>
      <c r="P22" s="131"/>
      <c r="Q22" s="131"/>
    </row>
    <row r="23" spans="1:54" s="132" customFormat="1" ht="33" customHeight="1" x14ac:dyDescent="0.2">
      <c r="A23" s="564" t="s">
        <v>1163</v>
      </c>
      <c r="B23" s="883" t="s">
        <v>1166</v>
      </c>
      <c r="C23" s="883"/>
      <c r="D23" s="883"/>
      <c r="E23" s="883"/>
      <c r="F23" s="883"/>
      <c r="G23" s="883"/>
      <c r="H23" s="944"/>
      <c r="I23" s="130"/>
      <c r="J23" s="130"/>
      <c r="K23" s="131"/>
      <c r="L23" s="131"/>
      <c r="M23" s="131"/>
      <c r="N23" s="131"/>
      <c r="O23" s="131"/>
      <c r="P23" s="131"/>
      <c r="Q23" s="131"/>
    </row>
    <row r="24" spans="1:54" s="132" customFormat="1" x14ac:dyDescent="0.2">
      <c r="A24" s="564" t="s">
        <v>1110</v>
      </c>
      <c r="B24" s="883" t="s">
        <v>1167</v>
      </c>
      <c r="C24" s="883"/>
      <c r="D24" s="883"/>
      <c r="E24" s="883"/>
      <c r="F24" s="883"/>
      <c r="G24" s="883"/>
      <c r="H24" s="944"/>
      <c r="I24" s="130"/>
      <c r="J24" s="130"/>
      <c r="K24" s="131"/>
      <c r="L24" s="131"/>
      <c r="M24" s="131"/>
      <c r="N24" s="131"/>
      <c r="O24" s="131"/>
      <c r="P24" s="131"/>
      <c r="Q24" s="131"/>
    </row>
    <row r="25" spans="1:54" s="132" customFormat="1" x14ac:dyDescent="0.2">
      <c r="A25" s="564" t="s">
        <v>1107</v>
      </c>
      <c r="B25" s="802" t="s">
        <v>1164</v>
      </c>
      <c r="C25" s="803"/>
      <c r="D25" s="803"/>
      <c r="E25" s="803"/>
      <c r="F25" s="803"/>
      <c r="G25" s="803"/>
      <c r="H25" s="804"/>
      <c r="I25" s="130"/>
      <c r="J25" s="130"/>
      <c r="K25" s="131"/>
      <c r="L25" s="131"/>
      <c r="M25" s="131"/>
      <c r="N25" s="131"/>
      <c r="O25" s="131"/>
      <c r="P25" s="131"/>
      <c r="Q25" s="131"/>
    </row>
    <row r="26" spans="1:54" s="132" customFormat="1" x14ac:dyDescent="0.2">
      <c r="A26" s="564" t="s">
        <v>1108</v>
      </c>
      <c r="B26" s="802" t="s">
        <v>897</v>
      </c>
      <c r="C26" s="803"/>
      <c r="D26" s="803"/>
      <c r="E26" s="803"/>
      <c r="F26" s="803"/>
      <c r="G26" s="803"/>
      <c r="H26" s="804"/>
      <c r="I26" s="130"/>
      <c r="J26" s="130"/>
      <c r="K26" s="131"/>
      <c r="L26" s="131"/>
      <c r="M26" s="131"/>
      <c r="N26" s="131"/>
      <c r="O26" s="131"/>
      <c r="P26" s="131"/>
      <c r="Q26" s="131"/>
    </row>
    <row r="27" spans="1:54" s="132" customFormat="1" x14ac:dyDescent="0.2">
      <c r="A27" s="564" t="s">
        <v>1109</v>
      </c>
      <c r="B27" s="802" t="s">
        <v>1112</v>
      </c>
      <c r="C27" s="803"/>
      <c r="D27" s="803"/>
      <c r="E27" s="803"/>
      <c r="F27" s="803"/>
      <c r="G27" s="803"/>
      <c r="H27" s="804"/>
      <c r="I27" s="130"/>
      <c r="J27" s="130"/>
      <c r="K27" s="131"/>
      <c r="L27" s="131"/>
      <c r="M27" s="131"/>
      <c r="N27" s="131"/>
      <c r="O27" s="131"/>
      <c r="P27" s="131"/>
      <c r="Q27" s="131"/>
    </row>
    <row r="28" spans="1:54" s="132" customFormat="1" ht="33.75" customHeight="1" x14ac:dyDescent="0.2">
      <c r="A28" s="564" t="s">
        <v>1111</v>
      </c>
      <c r="B28" s="873" t="s">
        <v>1168</v>
      </c>
      <c r="C28" s="883"/>
      <c r="D28" s="883"/>
      <c r="E28" s="883"/>
      <c r="F28" s="883"/>
      <c r="G28" s="883"/>
      <c r="H28" s="944"/>
      <c r="I28" s="130"/>
      <c r="J28" s="130"/>
      <c r="K28" s="131"/>
      <c r="L28" s="131"/>
      <c r="M28" s="131"/>
      <c r="N28" s="131"/>
      <c r="O28" s="131"/>
      <c r="P28" s="131"/>
      <c r="Q28" s="131"/>
    </row>
    <row r="29" spans="1:54" s="132" customFormat="1" x14ac:dyDescent="0.2">
      <c r="A29" s="564" t="s">
        <v>895</v>
      </c>
      <c r="B29" s="802" t="s">
        <v>896</v>
      </c>
      <c r="C29" s="803"/>
      <c r="D29" s="803"/>
      <c r="E29" s="803"/>
      <c r="F29" s="803"/>
      <c r="G29" s="803"/>
      <c r="H29" s="804"/>
      <c r="I29" s="130"/>
      <c r="J29" s="130"/>
      <c r="K29" s="131"/>
      <c r="L29" s="131"/>
      <c r="M29" s="131"/>
      <c r="N29" s="131"/>
      <c r="O29" s="131"/>
      <c r="P29" s="131"/>
      <c r="Q29" s="131"/>
    </row>
    <row r="30" spans="1:54" s="132" customFormat="1" ht="13.5" thickBot="1" x14ac:dyDescent="0.25">
      <c r="A30" s="133"/>
      <c r="B30" s="874"/>
      <c r="C30" s="869"/>
      <c r="D30" s="869"/>
      <c r="E30" s="869"/>
      <c r="F30" s="869"/>
      <c r="G30" s="869"/>
      <c r="H30" s="875"/>
      <c r="I30" s="130"/>
      <c r="J30" s="130"/>
      <c r="K30" s="131"/>
      <c r="L30" s="131"/>
      <c r="M30" s="131"/>
      <c r="N30" s="131"/>
      <c r="O30" s="131"/>
      <c r="P30" s="131"/>
      <c r="Q30" s="131"/>
    </row>
    <row r="31" spans="1:54" s="126" customFormat="1" ht="13.5" thickBot="1" x14ac:dyDescent="0.25">
      <c r="A31" s="17"/>
      <c r="B31" s="134"/>
      <c r="C31" s="134"/>
      <c r="D31" s="134"/>
      <c r="E31" s="134"/>
      <c r="F31" s="134"/>
      <c r="G31" s="134"/>
      <c r="H31" s="134"/>
      <c r="I31" s="125"/>
      <c r="J31" s="125"/>
      <c r="K31" s="121"/>
      <c r="L31" s="121"/>
      <c r="M31" s="121"/>
      <c r="N31" s="121"/>
      <c r="O31" s="121"/>
      <c r="P31" s="121"/>
      <c r="Q31" s="121"/>
      <c r="R31" s="121"/>
      <c r="S31" s="121"/>
      <c r="T31" s="121"/>
      <c r="U31" s="121"/>
    </row>
    <row r="32" spans="1:54" s="126" customFormat="1" ht="13.5" thickBot="1" x14ac:dyDescent="0.25">
      <c r="A32" s="112" t="s">
        <v>565</v>
      </c>
      <c r="B32" s="113"/>
      <c r="I32" s="125"/>
      <c r="J32" s="125"/>
      <c r="K32" s="121"/>
      <c r="L32" s="121"/>
      <c r="M32" s="121"/>
      <c r="N32" s="121"/>
      <c r="O32" s="121"/>
      <c r="P32" s="121"/>
      <c r="Q32" s="121"/>
      <c r="R32" s="121"/>
      <c r="S32" s="121"/>
      <c r="T32" s="121"/>
      <c r="U32" s="121"/>
    </row>
    <row r="33" spans="1:27" s="126" customFormat="1" x14ac:dyDescent="0.2">
      <c r="A33" s="135" t="s">
        <v>1737</v>
      </c>
      <c r="B33" s="136"/>
      <c r="C33" s="137"/>
      <c r="D33" s="138"/>
      <c r="E33" s="138"/>
      <c r="F33" s="139"/>
      <c r="G33" s="139"/>
      <c r="H33" s="139"/>
      <c r="I33" s="140"/>
      <c r="J33" s="141"/>
      <c r="K33" s="142"/>
      <c r="L33" s="121"/>
      <c r="M33" s="121"/>
      <c r="N33" s="121"/>
      <c r="O33" s="121"/>
      <c r="P33" s="121"/>
      <c r="Q33" s="121"/>
      <c r="R33" s="121"/>
      <c r="S33" s="121"/>
      <c r="T33" s="121"/>
      <c r="U33" s="121"/>
      <c r="V33" s="121"/>
    </row>
    <row r="34" spans="1:27" s="126" customFormat="1" x14ac:dyDescent="0.2">
      <c r="A34" s="143" t="s">
        <v>567</v>
      </c>
      <c r="B34" s="105"/>
      <c r="C34" s="144"/>
      <c r="D34" s="145"/>
      <c r="E34" s="145"/>
      <c r="F34" s="146"/>
      <c r="G34" s="146"/>
      <c r="H34" s="146"/>
      <c r="I34" s="147"/>
      <c r="J34" s="148"/>
      <c r="K34" s="149"/>
      <c r="L34" s="121"/>
      <c r="M34" s="121"/>
      <c r="N34" s="121"/>
      <c r="O34" s="121"/>
      <c r="P34" s="121"/>
      <c r="Q34" s="121"/>
      <c r="R34" s="121"/>
    </row>
    <row r="35" spans="1:27" s="126" customFormat="1" ht="13.5" thickBot="1" x14ac:dyDescent="0.25">
      <c r="A35" s="523" t="s">
        <v>166</v>
      </c>
      <c r="B35" s="150"/>
      <c r="C35" s="151"/>
      <c r="D35" s="152"/>
      <c r="E35" s="152"/>
      <c r="F35" s="153"/>
      <c r="G35" s="153"/>
      <c r="H35" s="153"/>
      <c r="I35" s="154"/>
      <c r="J35" s="155"/>
      <c r="K35" s="156"/>
      <c r="L35" s="121"/>
      <c r="M35" s="121"/>
      <c r="N35" s="121"/>
      <c r="O35" s="121"/>
      <c r="P35" s="121"/>
      <c r="Q35" s="121"/>
      <c r="R35" s="121"/>
      <c r="S35" s="157"/>
      <c r="T35" s="157"/>
      <c r="U35" s="157"/>
      <c r="V35" s="121"/>
      <c r="W35" s="121"/>
      <c r="X35" s="121"/>
    </row>
    <row r="36" spans="1:27" s="159" customFormat="1" ht="32.25" customHeight="1" x14ac:dyDescent="0.2">
      <c r="A36" s="831" t="s">
        <v>568</v>
      </c>
      <c r="B36" s="807" t="s">
        <v>569</v>
      </c>
      <c r="C36" s="807" t="s">
        <v>11</v>
      </c>
      <c r="D36" s="807" t="s">
        <v>12</v>
      </c>
      <c r="E36" s="807" t="s">
        <v>13</v>
      </c>
      <c r="F36" s="807" t="s">
        <v>14</v>
      </c>
      <c r="G36" s="807" t="s">
        <v>15</v>
      </c>
      <c r="H36" s="807" t="s">
        <v>16</v>
      </c>
      <c r="I36" s="807" t="s">
        <v>17</v>
      </c>
      <c r="J36" s="807" t="s">
        <v>18</v>
      </c>
      <c r="K36" s="807" t="s">
        <v>19</v>
      </c>
      <c r="L36" s="807" t="s">
        <v>20</v>
      </c>
      <c r="M36" s="158"/>
      <c r="N36" s="158"/>
      <c r="O36" s="158"/>
      <c r="P36" s="158"/>
      <c r="Q36" s="158"/>
      <c r="R36" s="158"/>
      <c r="S36" s="158"/>
      <c r="T36" s="158"/>
      <c r="U36" s="158"/>
      <c r="V36" s="158"/>
      <c r="W36" s="158"/>
      <c r="X36" s="807" t="s">
        <v>22</v>
      </c>
      <c r="Y36" s="807" t="s">
        <v>23</v>
      </c>
      <c r="Z36" s="807" t="s">
        <v>24</v>
      </c>
      <c r="AA36" s="805" t="s">
        <v>335</v>
      </c>
    </row>
    <row r="37" spans="1:27" s="159" customFormat="1" ht="13.5" thickBot="1" x14ac:dyDescent="0.25">
      <c r="A37" s="832"/>
      <c r="B37" s="830"/>
      <c r="C37" s="830"/>
      <c r="D37" s="830"/>
      <c r="E37" s="830"/>
      <c r="F37" s="830"/>
      <c r="G37" s="808"/>
      <c r="H37" s="830"/>
      <c r="I37" s="830"/>
      <c r="J37" s="830"/>
      <c r="K37" s="830"/>
      <c r="L37" s="830"/>
      <c r="M37" s="160"/>
      <c r="N37" s="160"/>
      <c r="O37" s="160"/>
      <c r="P37" s="160"/>
      <c r="Q37" s="160"/>
      <c r="R37" s="160"/>
      <c r="S37" s="160"/>
      <c r="T37" s="160"/>
      <c r="U37" s="160"/>
      <c r="V37" s="160"/>
      <c r="W37" s="160"/>
      <c r="X37" s="830"/>
      <c r="Y37" s="830"/>
      <c r="Z37" s="830"/>
      <c r="AA37" s="806"/>
    </row>
    <row r="38" spans="1:27" s="166" customFormat="1" x14ac:dyDescent="0.2">
      <c r="A38" s="161" t="s">
        <v>463</v>
      </c>
      <c r="B38" s="162"/>
      <c r="C38" s="162" t="s">
        <v>1106</v>
      </c>
      <c r="D38" s="162" t="s">
        <v>1315</v>
      </c>
      <c r="E38" s="162"/>
      <c r="F38" s="162" t="s">
        <v>51</v>
      </c>
      <c r="G38" s="162" t="s">
        <v>47</v>
      </c>
      <c r="H38" s="162" t="s">
        <v>1182</v>
      </c>
      <c r="I38" s="554">
        <v>1440</v>
      </c>
      <c r="J38" s="554">
        <v>1599</v>
      </c>
      <c r="K38" s="554">
        <v>1599</v>
      </c>
      <c r="L38" s="554">
        <v>2024.6</v>
      </c>
      <c r="M38" s="162"/>
      <c r="N38" s="162"/>
      <c r="O38" s="162"/>
      <c r="P38" s="162"/>
      <c r="Q38" s="162"/>
      <c r="R38" s="162"/>
      <c r="S38" s="162"/>
      <c r="T38" s="162"/>
      <c r="U38" s="162"/>
      <c r="V38" s="162"/>
      <c r="W38" s="162"/>
      <c r="X38" s="546"/>
      <c r="Y38" s="546"/>
      <c r="Z38" s="162" t="s">
        <v>1311</v>
      </c>
      <c r="AA38" s="214" t="s">
        <v>395</v>
      </c>
    </row>
    <row r="39" spans="1:27" s="166" customFormat="1" x14ac:dyDescent="0.2">
      <c r="A39" s="95" t="s">
        <v>463</v>
      </c>
      <c r="B39" s="168"/>
      <c r="C39" s="168" t="s">
        <v>1162</v>
      </c>
      <c r="D39" s="168" t="s">
        <v>1316</v>
      </c>
      <c r="E39" s="168"/>
      <c r="F39" s="168" t="s">
        <v>51</v>
      </c>
      <c r="G39" s="168" t="s">
        <v>47</v>
      </c>
      <c r="H39" s="168" t="s">
        <v>1182</v>
      </c>
      <c r="I39" s="555">
        <v>1440</v>
      </c>
      <c r="J39" s="555">
        <v>1599</v>
      </c>
      <c r="K39" s="555">
        <v>1599</v>
      </c>
      <c r="L39" s="555">
        <v>2024.6</v>
      </c>
      <c r="M39" s="168"/>
      <c r="N39" s="168"/>
      <c r="O39" s="168"/>
      <c r="P39" s="168"/>
      <c r="Q39" s="168"/>
      <c r="R39" s="168"/>
      <c r="S39" s="168"/>
      <c r="T39" s="168"/>
      <c r="U39" s="168"/>
      <c r="V39" s="168"/>
      <c r="W39" s="168"/>
      <c r="X39" s="548"/>
      <c r="Y39" s="548"/>
      <c r="Z39" s="168" t="s">
        <v>1311</v>
      </c>
      <c r="AA39" s="97" t="s">
        <v>395</v>
      </c>
    </row>
    <row r="40" spans="1:27" s="166" customFormat="1" x14ac:dyDescent="0.2">
      <c r="A40" s="95" t="s">
        <v>463</v>
      </c>
      <c r="B40" s="168"/>
      <c r="C40" s="168" t="s">
        <v>1163</v>
      </c>
      <c r="D40" s="168" t="s">
        <v>1317</v>
      </c>
      <c r="E40" s="168"/>
      <c r="F40" s="168" t="s">
        <v>51</v>
      </c>
      <c r="G40" s="168" t="s">
        <v>47</v>
      </c>
      <c r="H40" s="168" t="s">
        <v>1182</v>
      </c>
      <c r="I40" s="555">
        <v>1440</v>
      </c>
      <c r="J40" s="555">
        <v>1599</v>
      </c>
      <c r="K40" s="555">
        <v>1599</v>
      </c>
      <c r="L40" s="555">
        <v>2024.6</v>
      </c>
      <c r="M40" s="168"/>
      <c r="N40" s="168"/>
      <c r="O40" s="168"/>
      <c r="P40" s="168"/>
      <c r="Q40" s="168"/>
      <c r="R40" s="168"/>
      <c r="S40" s="168"/>
      <c r="T40" s="168"/>
      <c r="U40" s="168"/>
      <c r="V40" s="168"/>
      <c r="W40" s="168"/>
      <c r="X40" s="548"/>
      <c r="Y40" s="548"/>
      <c r="Z40" s="168" t="s">
        <v>1311</v>
      </c>
      <c r="AA40" s="97" t="s">
        <v>395</v>
      </c>
    </row>
    <row r="41" spans="1:27" s="166" customFormat="1" x14ac:dyDescent="0.2">
      <c r="A41" s="95" t="s">
        <v>463</v>
      </c>
      <c r="B41" s="168"/>
      <c r="C41" s="168" t="s">
        <v>1110</v>
      </c>
      <c r="D41" s="168" t="s">
        <v>1318</v>
      </c>
      <c r="E41" s="168"/>
      <c r="F41" s="168" t="s">
        <v>51</v>
      </c>
      <c r="G41" s="168" t="s">
        <v>47</v>
      </c>
      <c r="H41" s="168" t="s">
        <v>1182</v>
      </c>
      <c r="I41" s="555">
        <v>1440</v>
      </c>
      <c r="J41" s="555">
        <v>1599</v>
      </c>
      <c r="K41" s="555">
        <v>1599</v>
      </c>
      <c r="L41" s="555">
        <v>2024.6</v>
      </c>
      <c r="M41" s="168"/>
      <c r="N41" s="168"/>
      <c r="O41" s="168"/>
      <c r="P41" s="168"/>
      <c r="Q41" s="168"/>
      <c r="R41" s="168"/>
      <c r="S41" s="168"/>
      <c r="T41" s="168"/>
      <c r="U41" s="168"/>
      <c r="V41" s="168"/>
      <c r="W41" s="168"/>
      <c r="X41" s="548"/>
      <c r="Y41" s="548"/>
      <c r="Z41" s="168" t="s">
        <v>1311</v>
      </c>
      <c r="AA41" s="97" t="s">
        <v>395</v>
      </c>
    </row>
    <row r="42" spans="1:27" s="166" customFormat="1" x14ac:dyDescent="0.2">
      <c r="A42" s="95" t="s">
        <v>463</v>
      </c>
      <c r="B42" s="168"/>
      <c r="C42" s="168" t="s">
        <v>1108</v>
      </c>
      <c r="D42" s="168" t="s">
        <v>1731</v>
      </c>
      <c r="E42" s="168"/>
      <c r="F42" s="168" t="s">
        <v>51</v>
      </c>
      <c r="G42" s="168" t="s">
        <v>47</v>
      </c>
      <c r="H42" s="168" t="s">
        <v>1182</v>
      </c>
      <c r="I42" s="555">
        <v>1440</v>
      </c>
      <c r="J42" s="555">
        <v>1599</v>
      </c>
      <c r="K42" s="555">
        <v>1599</v>
      </c>
      <c r="L42" s="555">
        <v>2024.6</v>
      </c>
      <c r="M42" s="168"/>
      <c r="N42" s="168"/>
      <c r="O42" s="168"/>
      <c r="P42" s="168"/>
      <c r="Q42" s="168"/>
      <c r="R42" s="168"/>
      <c r="S42" s="168"/>
      <c r="T42" s="168"/>
      <c r="U42" s="168"/>
      <c r="V42" s="168"/>
      <c r="W42" s="168"/>
      <c r="X42" s="548"/>
      <c r="Y42" s="548"/>
      <c r="Z42" s="168" t="s">
        <v>1311</v>
      </c>
      <c r="AA42" s="97" t="s">
        <v>395</v>
      </c>
    </row>
    <row r="43" spans="1:27" s="166" customFormat="1" x14ac:dyDescent="0.2">
      <c r="A43" s="95" t="s">
        <v>463</v>
      </c>
      <c r="B43" s="168"/>
      <c r="C43" s="168" t="s">
        <v>1107</v>
      </c>
      <c r="D43" s="168" t="s">
        <v>895</v>
      </c>
      <c r="E43" s="168"/>
      <c r="F43" s="168" t="s">
        <v>51</v>
      </c>
      <c r="G43" s="168" t="s">
        <v>47</v>
      </c>
      <c r="H43" s="168" t="s">
        <v>1182</v>
      </c>
      <c r="I43" s="555">
        <v>1530</v>
      </c>
      <c r="J43" s="555">
        <v>1699</v>
      </c>
      <c r="K43" s="555">
        <v>1699</v>
      </c>
      <c r="L43" s="555">
        <v>2151.1999999999998</v>
      </c>
      <c r="M43" s="168"/>
      <c r="N43" s="168"/>
      <c r="O43" s="168"/>
      <c r="P43" s="168"/>
      <c r="Q43" s="168"/>
      <c r="R43" s="168"/>
      <c r="S43" s="168"/>
      <c r="T43" s="168"/>
      <c r="U43" s="168"/>
      <c r="V43" s="168"/>
      <c r="W43" s="168"/>
      <c r="X43" s="548"/>
      <c r="Y43" s="548"/>
      <c r="Z43" s="168" t="s">
        <v>1311</v>
      </c>
      <c r="AA43" s="97" t="s">
        <v>395</v>
      </c>
    </row>
    <row r="44" spans="1:27" s="166" customFormat="1" x14ac:dyDescent="0.2">
      <c r="A44" s="95" t="s">
        <v>463</v>
      </c>
      <c r="B44" s="168"/>
      <c r="C44" s="168" t="s">
        <v>1111</v>
      </c>
      <c r="D44" s="168" t="s">
        <v>1728</v>
      </c>
      <c r="E44" s="168"/>
      <c r="F44" s="168" t="s">
        <v>51</v>
      </c>
      <c r="G44" s="168" t="s">
        <v>47</v>
      </c>
      <c r="H44" s="168" t="s">
        <v>1182</v>
      </c>
      <c r="I44" s="555">
        <v>1530</v>
      </c>
      <c r="J44" s="555">
        <v>1699</v>
      </c>
      <c r="K44" s="555">
        <v>1699</v>
      </c>
      <c r="L44" s="555">
        <v>2151.1999999999998</v>
      </c>
      <c r="M44" s="168"/>
      <c r="N44" s="168"/>
      <c r="O44" s="168"/>
      <c r="P44" s="168"/>
      <c r="Q44" s="168"/>
      <c r="R44" s="168"/>
      <c r="S44" s="168"/>
      <c r="T44" s="168"/>
      <c r="U44" s="168"/>
      <c r="V44" s="168"/>
      <c r="W44" s="168"/>
      <c r="X44" s="548"/>
      <c r="Y44" s="548"/>
      <c r="Z44" s="168" t="s">
        <v>1311</v>
      </c>
      <c r="AA44" s="97" t="s">
        <v>395</v>
      </c>
    </row>
    <row r="45" spans="1:27" s="166" customFormat="1" x14ac:dyDescent="0.2">
      <c r="A45" s="95" t="s">
        <v>463</v>
      </c>
      <c r="B45" s="168"/>
      <c r="C45" s="168" t="s">
        <v>1111</v>
      </c>
      <c r="D45" s="168" t="s">
        <v>1687</v>
      </c>
      <c r="E45" s="168"/>
      <c r="F45" s="168" t="s">
        <v>51</v>
      </c>
      <c r="G45" s="168" t="s">
        <v>47</v>
      </c>
      <c r="H45" s="168" t="s">
        <v>1182</v>
      </c>
      <c r="I45" s="555">
        <v>1530</v>
      </c>
      <c r="J45" s="555">
        <v>1699</v>
      </c>
      <c r="K45" s="555">
        <v>1699</v>
      </c>
      <c r="L45" s="555">
        <v>2151.1999999999998</v>
      </c>
      <c r="M45" s="168"/>
      <c r="N45" s="168"/>
      <c r="O45" s="168"/>
      <c r="P45" s="168"/>
      <c r="Q45" s="168"/>
      <c r="R45" s="168"/>
      <c r="S45" s="168"/>
      <c r="T45" s="168"/>
      <c r="U45" s="168"/>
      <c r="V45" s="168"/>
      <c r="W45" s="168"/>
      <c r="X45" s="548"/>
      <c r="Y45" s="548"/>
      <c r="Z45" s="168" t="s">
        <v>1311</v>
      </c>
      <c r="AA45" s="97" t="s">
        <v>395</v>
      </c>
    </row>
    <row r="46" spans="1:27" s="166" customFormat="1" x14ac:dyDescent="0.2">
      <c r="A46" s="95" t="s">
        <v>463</v>
      </c>
      <c r="B46" s="168"/>
      <c r="C46" s="168" t="s">
        <v>1163</v>
      </c>
      <c r="D46" s="168" t="s">
        <v>1317</v>
      </c>
      <c r="E46" s="168" t="s">
        <v>1704</v>
      </c>
      <c r="F46" s="168" t="s">
        <v>53</v>
      </c>
      <c r="G46" s="168" t="s">
        <v>47</v>
      </c>
      <c r="H46" s="168" t="s">
        <v>1182</v>
      </c>
      <c r="I46" s="555">
        <v>2700</v>
      </c>
      <c r="J46" s="555">
        <v>2999</v>
      </c>
      <c r="K46" s="555">
        <v>2999</v>
      </c>
      <c r="L46" s="555">
        <v>3797</v>
      </c>
      <c r="M46" s="168"/>
      <c r="N46" s="168"/>
      <c r="O46" s="168"/>
      <c r="P46" s="168"/>
      <c r="Q46" s="168"/>
      <c r="R46" s="168"/>
      <c r="S46" s="168"/>
      <c r="T46" s="168"/>
      <c r="U46" s="168"/>
      <c r="V46" s="168"/>
      <c r="W46" s="168"/>
      <c r="X46" s="548"/>
      <c r="Y46" s="548"/>
      <c r="Z46" s="168" t="s">
        <v>1311</v>
      </c>
      <c r="AA46" s="97" t="s">
        <v>307</v>
      </c>
    </row>
    <row r="47" spans="1:27" s="166" customFormat="1" x14ac:dyDescent="0.2">
      <c r="A47" s="95" t="s">
        <v>463</v>
      </c>
      <c r="B47" s="168"/>
      <c r="C47" s="168" t="s">
        <v>1163</v>
      </c>
      <c r="D47" s="168" t="s">
        <v>1317</v>
      </c>
      <c r="E47" s="168" t="s">
        <v>1705</v>
      </c>
      <c r="F47" s="168" t="s">
        <v>53</v>
      </c>
      <c r="G47" s="168" t="s">
        <v>47</v>
      </c>
      <c r="H47" s="168" t="s">
        <v>1182</v>
      </c>
      <c r="I47" s="555">
        <v>2700</v>
      </c>
      <c r="J47" s="555">
        <v>2999</v>
      </c>
      <c r="K47" s="555">
        <v>2999</v>
      </c>
      <c r="L47" s="555">
        <v>3797</v>
      </c>
      <c r="M47" s="168"/>
      <c r="N47" s="168"/>
      <c r="O47" s="168"/>
      <c r="P47" s="168"/>
      <c r="Q47" s="168"/>
      <c r="R47" s="168"/>
      <c r="S47" s="168"/>
      <c r="T47" s="168"/>
      <c r="U47" s="168"/>
      <c r="V47" s="168"/>
      <c r="W47" s="168"/>
      <c r="X47" s="548"/>
      <c r="Y47" s="548"/>
      <c r="Z47" s="168" t="s">
        <v>1311</v>
      </c>
      <c r="AA47" s="97" t="s">
        <v>307</v>
      </c>
    </row>
    <row r="48" spans="1:27" s="166" customFormat="1" x14ac:dyDescent="0.2">
      <c r="A48" s="95" t="s">
        <v>463</v>
      </c>
      <c r="B48" s="168"/>
      <c r="C48" s="168" t="s">
        <v>1110</v>
      </c>
      <c r="D48" s="168" t="s">
        <v>1318</v>
      </c>
      <c r="E48" s="168" t="s">
        <v>1722</v>
      </c>
      <c r="F48" s="168" t="s">
        <v>53</v>
      </c>
      <c r="G48" s="168" t="s">
        <v>47</v>
      </c>
      <c r="H48" s="168" t="s">
        <v>1182</v>
      </c>
      <c r="I48" s="555">
        <v>3420</v>
      </c>
      <c r="J48" s="555">
        <v>3799</v>
      </c>
      <c r="K48" s="555">
        <v>3799</v>
      </c>
      <c r="L48" s="555">
        <v>4809.8</v>
      </c>
      <c r="M48" s="168"/>
      <c r="N48" s="168"/>
      <c r="O48" s="168"/>
      <c r="P48" s="168"/>
      <c r="Q48" s="168"/>
      <c r="R48" s="168"/>
      <c r="S48" s="168"/>
      <c r="T48" s="168"/>
      <c r="U48" s="168"/>
      <c r="V48" s="168"/>
      <c r="W48" s="168"/>
      <c r="X48" s="548"/>
      <c r="Y48" s="548"/>
      <c r="Z48" s="168" t="s">
        <v>1311</v>
      </c>
      <c r="AA48" s="97" t="s">
        <v>307</v>
      </c>
    </row>
    <row r="49" spans="1:29" s="166" customFormat="1" x14ac:dyDescent="0.2">
      <c r="A49" s="95" t="s">
        <v>463</v>
      </c>
      <c r="B49" s="168"/>
      <c r="C49" s="168" t="s">
        <v>1110</v>
      </c>
      <c r="D49" s="168" t="s">
        <v>1318</v>
      </c>
      <c r="E49" s="168" t="s">
        <v>1723</v>
      </c>
      <c r="F49" s="168" t="s">
        <v>53</v>
      </c>
      <c r="G49" s="168" t="s">
        <v>47</v>
      </c>
      <c r="H49" s="168" t="s">
        <v>1182</v>
      </c>
      <c r="I49" s="555">
        <v>2970</v>
      </c>
      <c r="J49" s="555">
        <v>3299</v>
      </c>
      <c r="K49" s="555">
        <v>3299</v>
      </c>
      <c r="L49" s="555">
        <v>4176.8</v>
      </c>
      <c r="M49" s="168"/>
      <c r="N49" s="168"/>
      <c r="O49" s="168"/>
      <c r="P49" s="168"/>
      <c r="Q49" s="168"/>
      <c r="R49" s="168"/>
      <c r="S49" s="168"/>
      <c r="T49" s="168"/>
      <c r="U49" s="168"/>
      <c r="V49" s="168"/>
      <c r="W49" s="168"/>
      <c r="X49" s="548"/>
      <c r="Y49" s="548"/>
      <c r="Z49" s="168" t="s">
        <v>1311</v>
      </c>
      <c r="AA49" s="97" t="s">
        <v>307</v>
      </c>
    </row>
    <row r="50" spans="1:29" s="166" customFormat="1" x14ac:dyDescent="0.2">
      <c r="A50" s="95"/>
      <c r="B50" s="167"/>
      <c r="C50" s="167"/>
      <c r="D50" s="167"/>
      <c r="E50" s="167"/>
      <c r="F50" s="167"/>
      <c r="G50" s="167"/>
      <c r="H50" s="167"/>
      <c r="I50" s="171"/>
      <c r="J50" s="171"/>
      <c r="K50" s="171"/>
      <c r="L50" s="171"/>
      <c r="M50" s="168"/>
      <c r="N50" s="167"/>
      <c r="O50" s="167"/>
      <c r="P50" s="168"/>
      <c r="Q50" s="168"/>
      <c r="R50" s="168"/>
      <c r="S50" s="167"/>
      <c r="T50" s="167"/>
      <c r="U50" s="167"/>
      <c r="V50" s="167"/>
      <c r="W50" s="167"/>
      <c r="X50" s="169"/>
      <c r="Y50" s="169"/>
      <c r="Z50" s="167"/>
      <c r="AA50" s="170"/>
    </row>
    <row r="51" spans="1:29" s="166" customFormat="1" ht="13.5" thickBot="1" x14ac:dyDescent="0.25">
      <c r="A51" s="98"/>
      <c r="B51" s="172"/>
      <c r="C51" s="172"/>
      <c r="D51" s="172"/>
      <c r="E51" s="172"/>
      <c r="F51" s="172"/>
      <c r="G51" s="172"/>
      <c r="H51" s="172"/>
      <c r="I51" s="173"/>
      <c r="J51" s="173"/>
      <c r="K51" s="173"/>
      <c r="L51" s="173"/>
      <c r="M51" s="172"/>
      <c r="N51" s="172"/>
      <c r="O51" s="172"/>
      <c r="P51" s="174"/>
      <c r="Q51" s="174"/>
      <c r="R51" s="174"/>
      <c r="S51" s="172"/>
      <c r="T51" s="172"/>
      <c r="U51" s="172"/>
      <c r="V51" s="172"/>
      <c r="W51" s="172"/>
      <c r="X51" s="175"/>
      <c r="Y51" s="175"/>
      <c r="Z51" s="172"/>
      <c r="AA51" s="176"/>
    </row>
    <row r="52" spans="1:29" x14ac:dyDescent="0.2">
      <c r="A52" s="177"/>
      <c r="B52" s="177"/>
      <c r="C52" s="177"/>
      <c r="D52" s="177"/>
      <c r="E52" s="177"/>
      <c r="F52" s="177"/>
      <c r="G52" s="157"/>
      <c r="H52" s="157"/>
      <c r="I52" s="157"/>
      <c r="J52" s="157"/>
      <c r="K52" s="157"/>
      <c r="L52" s="157"/>
      <c r="M52" s="178"/>
      <c r="N52" s="157"/>
      <c r="O52" s="179"/>
      <c r="P52" s="179"/>
      <c r="Q52" s="179"/>
      <c r="R52" s="179"/>
      <c r="S52" s="179"/>
      <c r="T52" s="179"/>
      <c r="U52" s="179"/>
      <c r="V52" s="179"/>
      <c r="W52" s="131"/>
    </row>
    <row r="53" spans="1:29" ht="13.5" thickBot="1" x14ac:dyDescent="0.25">
      <c r="A53" s="177"/>
      <c r="B53" s="177"/>
      <c r="C53" s="177"/>
      <c r="D53" s="177"/>
      <c r="E53" s="177"/>
      <c r="F53" s="177"/>
      <c r="G53" s="157"/>
      <c r="H53" s="157"/>
      <c r="I53" s="157"/>
      <c r="J53" s="157"/>
      <c r="K53" s="157"/>
      <c r="N53" s="157"/>
      <c r="O53" s="179"/>
      <c r="P53" s="179"/>
      <c r="Q53" s="179"/>
      <c r="R53" s="179"/>
      <c r="S53" s="179"/>
      <c r="T53" s="179"/>
      <c r="U53" s="179"/>
      <c r="V53" s="179"/>
      <c r="W53" s="132"/>
    </row>
    <row r="54" spans="1:29" ht="13.5" thickBot="1" x14ac:dyDescent="0.25">
      <c r="A54" s="180" t="s">
        <v>25</v>
      </c>
      <c r="B54" s="177"/>
      <c r="C54" s="177"/>
      <c r="D54" s="177"/>
      <c r="E54" s="177"/>
      <c r="F54" s="177"/>
      <c r="G54" s="157"/>
      <c r="H54" s="157"/>
      <c r="I54" s="157"/>
      <c r="J54" s="157"/>
      <c r="K54" s="157"/>
      <c r="M54" s="157"/>
      <c r="N54" s="157"/>
      <c r="O54" s="179"/>
      <c r="P54" s="181"/>
      <c r="Q54" s="181"/>
      <c r="R54" s="181"/>
      <c r="S54" s="131"/>
      <c r="T54" s="131"/>
      <c r="U54" s="131"/>
      <c r="V54" s="131"/>
      <c r="W54" s="179"/>
    </row>
    <row r="55" spans="1:29" ht="15.75" customHeight="1" x14ac:dyDescent="0.2">
      <c r="A55" s="831" t="s">
        <v>568</v>
      </c>
      <c r="B55" s="807" t="s">
        <v>569</v>
      </c>
      <c r="C55" s="807" t="s">
        <v>11</v>
      </c>
      <c r="D55" s="807" t="s">
        <v>12</v>
      </c>
      <c r="E55" s="807" t="s">
        <v>13</v>
      </c>
      <c r="F55" s="807" t="s">
        <v>14</v>
      </c>
      <c r="G55" s="807" t="s">
        <v>15</v>
      </c>
      <c r="H55" s="807" t="s">
        <v>16</v>
      </c>
      <c r="I55" s="807" t="s">
        <v>26</v>
      </c>
      <c r="J55" s="807" t="s">
        <v>27</v>
      </c>
      <c r="K55" s="833" t="s">
        <v>281</v>
      </c>
      <c r="L55" s="513" t="s">
        <v>62</v>
      </c>
      <c r="M55" s="509" t="s">
        <v>63</v>
      </c>
      <c r="N55" s="525" t="s">
        <v>64</v>
      </c>
      <c r="O55" s="158"/>
      <c r="P55" s="158"/>
      <c r="Q55" s="158"/>
      <c r="R55" s="158"/>
      <c r="S55" s="158"/>
      <c r="T55" s="158"/>
      <c r="U55" s="158"/>
      <c r="V55" s="158"/>
      <c r="W55" s="158"/>
      <c r="X55" s="807" t="s">
        <v>22</v>
      </c>
      <c r="Y55" s="807" t="s">
        <v>23</v>
      </c>
      <c r="Z55" s="807" t="s">
        <v>24</v>
      </c>
      <c r="AA55" s="805" t="s">
        <v>335</v>
      </c>
    </row>
    <row r="56" spans="1:29" ht="32.1" customHeight="1" thickBot="1" x14ac:dyDescent="0.25">
      <c r="A56" s="832"/>
      <c r="B56" s="830"/>
      <c r="C56" s="830"/>
      <c r="D56" s="830"/>
      <c r="E56" s="830"/>
      <c r="F56" s="830"/>
      <c r="G56" s="808"/>
      <c r="H56" s="830"/>
      <c r="I56" s="830"/>
      <c r="J56" s="830"/>
      <c r="K56" s="834"/>
      <c r="L56" s="514" t="s">
        <v>65</v>
      </c>
      <c r="M56" s="515" t="s">
        <v>66</v>
      </c>
      <c r="N56" s="526" t="s">
        <v>67</v>
      </c>
      <c r="O56" s="182"/>
      <c r="P56" s="160"/>
      <c r="Q56" s="160"/>
      <c r="R56" s="160"/>
      <c r="S56" s="160"/>
      <c r="T56" s="160"/>
      <c r="U56" s="160"/>
      <c r="V56" s="160"/>
      <c r="W56" s="160"/>
      <c r="X56" s="830"/>
      <c r="Y56" s="830"/>
      <c r="Z56" s="830"/>
      <c r="AA56" s="806"/>
    </row>
    <row r="57" spans="1:29" s="166" customFormat="1" x14ac:dyDescent="0.2">
      <c r="A57" s="161"/>
      <c r="B57" s="162"/>
      <c r="C57" s="162"/>
      <c r="D57" s="162"/>
      <c r="E57" s="162"/>
      <c r="F57" s="162"/>
      <c r="G57" s="162"/>
      <c r="H57" s="162"/>
      <c r="I57" s="556"/>
      <c r="J57" s="556"/>
      <c r="K57" s="557"/>
      <c r="L57" s="161"/>
      <c r="M57" s="162"/>
      <c r="N57" s="214"/>
      <c r="O57" s="161"/>
      <c r="P57" s="162"/>
      <c r="Q57" s="162"/>
      <c r="R57" s="162"/>
      <c r="S57" s="162"/>
      <c r="T57" s="162"/>
      <c r="U57" s="162"/>
      <c r="V57" s="162"/>
      <c r="W57" s="162"/>
      <c r="X57" s="546"/>
      <c r="Y57" s="546"/>
      <c r="Z57" s="162"/>
      <c r="AA57" s="214"/>
    </row>
    <row r="58" spans="1:29" s="166" customFormat="1" x14ac:dyDescent="0.2">
      <c r="A58" s="95"/>
      <c r="B58" s="167"/>
      <c r="C58" s="167"/>
      <c r="D58" s="167"/>
      <c r="E58" s="167"/>
      <c r="F58" s="167"/>
      <c r="G58" s="167"/>
      <c r="H58" s="167"/>
      <c r="I58" s="171"/>
      <c r="J58" s="171"/>
      <c r="K58" s="184"/>
      <c r="L58" s="185"/>
      <c r="M58" s="167"/>
      <c r="N58" s="170"/>
      <c r="O58" s="95"/>
      <c r="P58" s="168"/>
      <c r="Q58" s="168"/>
      <c r="R58" s="168"/>
      <c r="S58" s="167"/>
      <c r="T58" s="167"/>
      <c r="U58" s="167"/>
      <c r="V58" s="167"/>
      <c r="W58" s="167"/>
      <c r="X58" s="169"/>
      <c r="Y58" s="169"/>
      <c r="Z58" s="167"/>
      <c r="AA58" s="170"/>
    </row>
    <row r="59" spans="1:29" s="166" customFormat="1" x14ac:dyDescent="0.2">
      <c r="A59" s="95"/>
      <c r="B59" s="167"/>
      <c r="C59" s="167"/>
      <c r="D59" s="167"/>
      <c r="E59" s="167"/>
      <c r="F59" s="167"/>
      <c r="G59" s="167"/>
      <c r="H59" s="167"/>
      <c r="I59" s="171"/>
      <c r="J59" s="171"/>
      <c r="K59" s="184"/>
      <c r="L59" s="185"/>
      <c r="M59" s="167"/>
      <c r="N59" s="170"/>
      <c r="O59" s="95"/>
      <c r="P59" s="168"/>
      <c r="Q59" s="168"/>
      <c r="R59" s="168"/>
      <c r="S59" s="167"/>
      <c r="T59" s="167"/>
      <c r="U59" s="167"/>
      <c r="V59" s="167"/>
      <c r="W59" s="167"/>
      <c r="X59" s="169"/>
      <c r="Y59" s="169"/>
      <c r="Z59" s="167"/>
      <c r="AA59" s="170"/>
    </row>
    <row r="60" spans="1:29" s="166" customFormat="1" ht="13.5" thickBot="1" x14ac:dyDescent="0.25">
      <c r="A60" s="98"/>
      <c r="B60" s="172"/>
      <c r="C60" s="172"/>
      <c r="D60" s="172"/>
      <c r="E60" s="172"/>
      <c r="F60" s="172"/>
      <c r="G60" s="172"/>
      <c r="H60" s="172"/>
      <c r="I60" s="173"/>
      <c r="J60" s="173"/>
      <c r="K60" s="186"/>
      <c r="L60" s="187"/>
      <c r="M60" s="172"/>
      <c r="N60" s="176"/>
      <c r="O60" s="187"/>
      <c r="P60" s="172"/>
      <c r="Q60" s="172"/>
      <c r="R60" s="172"/>
      <c r="S60" s="172"/>
      <c r="T60" s="172"/>
      <c r="U60" s="172"/>
      <c r="V60" s="172"/>
      <c r="W60" s="172"/>
      <c r="X60" s="175"/>
      <c r="Y60" s="175"/>
      <c r="Z60" s="172"/>
      <c r="AA60" s="176"/>
    </row>
    <row r="61" spans="1:29" x14ac:dyDescent="0.2">
      <c r="A61" s="177"/>
      <c r="B61" s="177"/>
      <c r="C61" s="177"/>
      <c r="D61" s="177"/>
      <c r="E61" s="177"/>
      <c r="F61" s="177"/>
      <c r="G61" s="157"/>
      <c r="H61" s="157"/>
      <c r="I61" s="157"/>
      <c r="J61" s="157"/>
      <c r="K61" s="157"/>
      <c r="L61" s="157"/>
      <c r="M61" s="157"/>
      <c r="N61" s="157"/>
      <c r="O61" s="166"/>
      <c r="P61" s="179"/>
      <c r="Q61" s="179"/>
      <c r="R61" s="179"/>
      <c r="S61" s="181"/>
      <c r="T61" s="181"/>
      <c r="U61" s="181"/>
      <c r="V61" s="181"/>
      <c r="W61" s="181"/>
      <c r="X61" s="157"/>
    </row>
    <row r="62" spans="1:29" ht="13.5" thickBot="1" x14ac:dyDescent="0.25">
      <c r="A62" s="177"/>
      <c r="B62" s="177"/>
      <c r="C62" s="177"/>
      <c r="D62" s="177"/>
      <c r="E62" s="177"/>
      <c r="F62" s="177"/>
      <c r="G62" s="157"/>
      <c r="H62" s="157"/>
      <c r="I62" s="157"/>
      <c r="J62" s="157"/>
      <c r="K62" s="157"/>
      <c r="L62" s="157"/>
      <c r="M62" s="157"/>
      <c r="N62" s="157"/>
      <c r="O62" s="166"/>
      <c r="P62" s="179"/>
      <c r="Q62" s="179"/>
      <c r="R62" s="179"/>
      <c r="S62" s="181"/>
      <c r="T62" s="181"/>
      <c r="U62" s="181"/>
      <c r="V62" s="181"/>
      <c r="W62" s="181"/>
      <c r="X62" s="157"/>
    </row>
    <row r="63" spans="1:29" ht="13.5" thickBot="1" x14ac:dyDescent="0.25">
      <c r="A63" s="814" t="s">
        <v>293</v>
      </c>
      <c r="B63" s="828"/>
      <c r="C63" s="828"/>
      <c r="D63" s="829"/>
      <c r="E63" s="177"/>
      <c r="F63" s="177"/>
      <c r="G63" s="157"/>
      <c r="H63" s="157"/>
      <c r="I63" s="157"/>
      <c r="J63" s="157"/>
      <c r="K63" s="157"/>
      <c r="L63" s="157"/>
      <c r="M63" s="157"/>
      <c r="N63" s="157"/>
      <c r="O63" s="181"/>
      <c r="P63" s="179"/>
      <c r="Q63" s="179"/>
      <c r="R63" s="179"/>
      <c r="S63" s="131"/>
      <c r="T63" s="131"/>
      <c r="U63" s="131"/>
      <c r="V63" s="131"/>
      <c r="W63" s="179"/>
      <c r="X63" s="157"/>
      <c r="Y63" s="157"/>
    </row>
    <row r="64" spans="1:29" ht="15.75" customHeight="1" x14ac:dyDescent="0.2">
      <c r="A64" s="831" t="s">
        <v>568</v>
      </c>
      <c r="B64" s="807" t="s">
        <v>569</v>
      </c>
      <c r="C64" s="807" t="s">
        <v>11</v>
      </c>
      <c r="D64" s="807" t="s">
        <v>12</v>
      </c>
      <c r="E64" s="807" t="s">
        <v>13</v>
      </c>
      <c r="F64" s="807" t="s">
        <v>14</v>
      </c>
      <c r="G64" s="807" t="s">
        <v>15</v>
      </c>
      <c r="H64" s="807" t="s">
        <v>16</v>
      </c>
      <c r="I64" s="807">
        <v>20</v>
      </c>
      <c r="J64" s="807">
        <v>40</v>
      </c>
      <c r="K64" s="807" t="s">
        <v>19</v>
      </c>
      <c r="L64" s="805" t="s">
        <v>20</v>
      </c>
      <c r="M64" s="858" t="s">
        <v>28</v>
      </c>
      <c r="N64" s="188" t="s">
        <v>68</v>
      </c>
      <c r="O64" s="509" t="s">
        <v>63</v>
      </c>
      <c r="P64" s="525" t="s">
        <v>64</v>
      </c>
      <c r="Q64" s="158" t="s">
        <v>143</v>
      </c>
      <c r="R64" s="158" t="s">
        <v>70</v>
      </c>
      <c r="S64" s="158"/>
      <c r="T64" s="158"/>
      <c r="U64" s="158"/>
      <c r="V64" s="158"/>
      <c r="W64" s="158"/>
      <c r="X64" s="158"/>
      <c r="Y64" s="158"/>
      <c r="Z64" s="807" t="s">
        <v>22</v>
      </c>
      <c r="AA64" s="807" t="s">
        <v>23</v>
      </c>
      <c r="AB64" s="807" t="s">
        <v>24</v>
      </c>
      <c r="AC64" s="805" t="s">
        <v>335</v>
      </c>
    </row>
    <row r="65" spans="1:29" ht="39" thickBot="1" x14ac:dyDescent="0.25">
      <c r="A65" s="832"/>
      <c r="B65" s="830"/>
      <c r="C65" s="830"/>
      <c r="D65" s="830"/>
      <c r="E65" s="830"/>
      <c r="F65" s="830"/>
      <c r="G65" s="808"/>
      <c r="H65" s="830"/>
      <c r="I65" s="830"/>
      <c r="J65" s="830"/>
      <c r="K65" s="830"/>
      <c r="L65" s="806"/>
      <c r="M65" s="859"/>
      <c r="N65" s="189" t="s">
        <v>69</v>
      </c>
      <c r="O65" s="515" t="s">
        <v>66</v>
      </c>
      <c r="P65" s="526" t="s">
        <v>67</v>
      </c>
      <c r="Q65" s="182" t="s">
        <v>83</v>
      </c>
      <c r="R65" s="160" t="s">
        <v>83</v>
      </c>
      <c r="S65" s="160"/>
      <c r="T65" s="160"/>
      <c r="U65" s="160"/>
      <c r="V65" s="160"/>
      <c r="W65" s="160"/>
      <c r="X65" s="160"/>
      <c r="Y65" s="160"/>
      <c r="Z65" s="808"/>
      <c r="AA65" s="808"/>
      <c r="AB65" s="808"/>
      <c r="AC65" s="806"/>
    </row>
    <row r="66" spans="1:29" s="166" customFormat="1" x14ac:dyDescent="0.2">
      <c r="A66" s="161"/>
      <c r="B66" s="162"/>
      <c r="C66" s="162"/>
      <c r="D66" s="162"/>
      <c r="E66" s="162"/>
      <c r="F66" s="162"/>
      <c r="G66" s="162"/>
      <c r="H66" s="162"/>
      <c r="I66" s="556"/>
      <c r="J66" s="556"/>
      <c r="K66" s="556"/>
      <c r="L66" s="557"/>
      <c r="M66" s="558"/>
      <c r="N66" s="161"/>
      <c r="O66" s="162"/>
      <c r="P66" s="214"/>
      <c r="Q66" s="161"/>
      <c r="R66" s="162"/>
      <c r="S66" s="162"/>
      <c r="T66" s="162"/>
      <c r="U66" s="162"/>
      <c r="V66" s="162"/>
      <c r="W66" s="162"/>
      <c r="X66" s="162"/>
      <c r="Y66" s="162"/>
      <c r="Z66" s="546"/>
      <c r="AA66" s="546"/>
      <c r="AB66" s="162"/>
      <c r="AC66" s="214"/>
    </row>
    <row r="67" spans="1:29" s="166" customFormat="1" x14ac:dyDescent="0.2">
      <c r="A67" s="95"/>
      <c r="B67" s="167"/>
      <c r="C67" s="167"/>
      <c r="D67" s="167"/>
      <c r="E67" s="167"/>
      <c r="F67" s="167"/>
      <c r="G67" s="167"/>
      <c r="H67" s="167"/>
      <c r="I67" s="171"/>
      <c r="J67" s="171"/>
      <c r="K67" s="171"/>
      <c r="L67" s="184"/>
      <c r="M67" s="191"/>
      <c r="N67" s="185"/>
      <c r="O67" s="167"/>
      <c r="P67" s="170"/>
      <c r="Q67" s="95"/>
      <c r="R67" s="168"/>
      <c r="S67" s="168"/>
      <c r="T67" s="168"/>
      <c r="U67" s="168"/>
      <c r="V67" s="168"/>
      <c r="W67" s="167"/>
      <c r="X67" s="167"/>
      <c r="Y67" s="167"/>
      <c r="Z67" s="169"/>
      <c r="AA67" s="169"/>
      <c r="AB67" s="167"/>
      <c r="AC67" s="170"/>
    </row>
    <row r="68" spans="1:29" s="166" customFormat="1" x14ac:dyDescent="0.2">
      <c r="A68" s="95"/>
      <c r="B68" s="167"/>
      <c r="C68" s="167"/>
      <c r="D68" s="167"/>
      <c r="E68" s="167"/>
      <c r="F68" s="167"/>
      <c r="G68" s="167"/>
      <c r="H68" s="167"/>
      <c r="I68" s="171"/>
      <c r="J68" s="171"/>
      <c r="K68" s="171"/>
      <c r="L68" s="184"/>
      <c r="M68" s="191"/>
      <c r="N68" s="185"/>
      <c r="O68" s="167"/>
      <c r="P68" s="170"/>
      <c r="Q68" s="95"/>
      <c r="R68" s="168"/>
      <c r="S68" s="168"/>
      <c r="T68" s="168"/>
      <c r="U68" s="168"/>
      <c r="V68" s="168"/>
      <c r="W68" s="167"/>
      <c r="X68" s="167"/>
      <c r="Y68" s="167"/>
      <c r="Z68" s="169"/>
      <c r="AA68" s="169"/>
      <c r="AB68" s="167"/>
      <c r="AC68" s="170"/>
    </row>
    <row r="69" spans="1:29" s="166" customFormat="1" ht="13.5" thickBot="1" x14ac:dyDescent="0.25">
      <c r="A69" s="98"/>
      <c r="B69" s="172"/>
      <c r="C69" s="172"/>
      <c r="D69" s="172"/>
      <c r="E69" s="172"/>
      <c r="F69" s="172"/>
      <c r="G69" s="172"/>
      <c r="H69" s="172"/>
      <c r="I69" s="173"/>
      <c r="J69" s="173"/>
      <c r="K69" s="173"/>
      <c r="L69" s="186"/>
      <c r="M69" s="192"/>
      <c r="N69" s="187"/>
      <c r="O69" s="172"/>
      <c r="P69" s="176"/>
      <c r="Q69" s="187"/>
      <c r="R69" s="172"/>
      <c r="S69" s="172"/>
      <c r="T69" s="172"/>
      <c r="U69" s="172"/>
      <c r="V69" s="172"/>
      <c r="W69" s="172"/>
      <c r="X69" s="172"/>
      <c r="Y69" s="172"/>
      <c r="Z69" s="175"/>
      <c r="AA69" s="175"/>
      <c r="AB69" s="172"/>
      <c r="AC69" s="176"/>
    </row>
    <row r="70" spans="1:29" x14ac:dyDescent="0.2">
      <c r="A70" s="177"/>
      <c r="B70" s="177"/>
      <c r="C70" s="177"/>
      <c r="D70" s="177"/>
      <c r="E70" s="177"/>
      <c r="F70" s="177"/>
      <c r="G70" s="157"/>
      <c r="H70" s="157"/>
      <c r="I70" s="157"/>
      <c r="J70" s="157"/>
      <c r="K70" s="157"/>
      <c r="M70" s="157"/>
      <c r="V70" s="157"/>
      <c r="W70" s="157"/>
    </row>
    <row r="71" spans="1:29" x14ac:dyDescent="0.2">
      <c r="A71" s="177"/>
      <c r="B71" s="177"/>
      <c r="C71" s="177"/>
      <c r="D71" s="177"/>
      <c r="E71" s="177"/>
      <c r="F71" s="157"/>
      <c r="G71" s="157"/>
      <c r="H71" s="157"/>
      <c r="I71" s="157"/>
      <c r="J71" s="157"/>
      <c r="K71" s="178"/>
      <c r="L71" s="157"/>
      <c r="M71" s="157"/>
      <c r="N71" s="157"/>
      <c r="S71" s="157"/>
      <c r="T71" s="157"/>
      <c r="U71" s="157"/>
    </row>
    <row r="72" spans="1:29" ht="13.5" thickBot="1" x14ac:dyDescent="0.25">
      <c r="A72" s="177"/>
      <c r="B72" s="177"/>
      <c r="C72" s="177"/>
      <c r="D72" s="177"/>
      <c r="E72" s="157"/>
      <c r="F72" s="157"/>
      <c r="G72" s="157"/>
      <c r="H72" s="157"/>
      <c r="I72" s="157"/>
      <c r="J72" s="178"/>
      <c r="K72" s="178"/>
      <c r="L72" s="178"/>
      <c r="M72" s="178"/>
      <c r="R72" s="178"/>
    </row>
    <row r="73" spans="1:29" ht="13.5" thickBot="1" x14ac:dyDescent="0.25">
      <c r="A73" s="814" t="s">
        <v>29</v>
      </c>
      <c r="B73" s="828"/>
      <c r="C73" s="829"/>
      <c r="D73" s="177"/>
      <c r="E73" s="177"/>
      <c r="F73" s="157"/>
      <c r="G73" s="157"/>
      <c r="H73" s="157"/>
      <c r="I73" s="157"/>
      <c r="J73" s="157"/>
      <c r="K73" s="178"/>
      <c r="L73" s="178"/>
      <c r="M73" s="178"/>
      <c r="N73" s="178"/>
      <c r="S73" s="178"/>
      <c r="T73" s="178"/>
      <c r="U73" s="178"/>
    </row>
    <row r="74" spans="1:29" ht="13.5" thickBot="1" x14ac:dyDescent="0.25">
      <c r="A74" s="819" t="s">
        <v>566</v>
      </c>
      <c r="B74" s="820"/>
      <c r="C74" s="821"/>
      <c r="D74" s="177"/>
      <c r="E74" s="177"/>
      <c r="F74" s="177"/>
      <c r="G74" s="157"/>
      <c r="H74" s="157"/>
      <c r="I74" s="157"/>
      <c r="J74" s="157"/>
      <c r="K74" s="157"/>
      <c r="L74" s="178"/>
      <c r="N74" s="178"/>
      <c r="O74" s="178"/>
      <c r="V74" s="178"/>
    </row>
    <row r="75" spans="1:29" x14ac:dyDescent="0.2">
      <c r="A75" s="193" t="s">
        <v>30</v>
      </c>
      <c r="B75" s="194"/>
      <c r="C75" s="195" t="s">
        <v>151</v>
      </c>
      <c r="D75" s="196"/>
      <c r="E75" s="196"/>
      <c r="F75" s="197"/>
      <c r="G75" s="197"/>
      <c r="H75" s="196"/>
      <c r="I75" s="197"/>
      <c r="J75" s="196"/>
      <c r="K75" s="198"/>
      <c r="L75" s="199"/>
      <c r="N75" s="178"/>
      <c r="O75" s="178"/>
      <c r="P75" s="178"/>
    </row>
    <row r="76" spans="1:29" x14ac:dyDescent="0.2">
      <c r="A76" s="143" t="s">
        <v>567</v>
      </c>
      <c r="B76" s="200"/>
      <c r="C76" s="200"/>
      <c r="D76" s="201"/>
      <c r="E76" s="201"/>
      <c r="F76" s="202"/>
      <c r="G76" s="202"/>
      <c r="H76" s="201"/>
      <c r="I76" s="202"/>
      <c r="J76" s="201"/>
      <c r="K76" s="203"/>
      <c r="L76" s="204"/>
      <c r="N76" s="178"/>
      <c r="O76" s="178"/>
      <c r="P76" s="178"/>
    </row>
    <row r="77" spans="1:29" x14ac:dyDescent="0.2">
      <c r="A77" s="143" t="s">
        <v>167</v>
      </c>
      <c r="B77" s="200"/>
      <c r="C77" s="200"/>
      <c r="D77" s="201"/>
      <c r="E77" s="201"/>
      <c r="F77" s="202"/>
      <c r="G77" s="202"/>
      <c r="H77" s="201"/>
      <c r="I77" s="202"/>
      <c r="J77" s="201"/>
      <c r="K77" s="203"/>
      <c r="L77" s="204"/>
      <c r="N77" s="178"/>
      <c r="O77" s="178"/>
      <c r="P77" s="178"/>
    </row>
    <row r="78" spans="1:29" x14ac:dyDescent="0.2">
      <c r="A78" s="143" t="s">
        <v>874</v>
      </c>
      <c r="B78" s="200"/>
      <c r="C78" s="200"/>
      <c r="D78" s="201"/>
      <c r="E78" s="201"/>
      <c r="F78" s="202"/>
      <c r="G78" s="202"/>
      <c r="H78" s="201"/>
      <c r="I78" s="202"/>
      <c r="J78" s="201"/>
      <c r="K78" s="203"/>
      <c r="L78" s="204"/>
      <c r="N78" s="178"/>
      <c r="O78" s="178"/>
      <c r="P78" s="178"/>
    </row>
    <row r="79" spans="1:29" ht="13.5" thickBot="1" x14ac:dyDescent="0.25">
      <c r="A79" s="523" t="s">
        <v>875</v>
      </c>
      <c r="B79" s="205"/>
      <c r="C79" s="205"/>
      <c r="D79" s="206"/>
      <c r="E79" s="206"/>
      <c r="F79" s="207"/>
      <c r="G79" s="207"/>
      <c r="H79" s="206"/>
      <c r="I79" s="207"/>
      <c r="J79" s="206"/>
      <c r="K79" s="208"/>
      <c r="L79" s="209"/>
      <c r="N79" s="178"/>
      <c r="O79" s="178"/>
      <c r="P79" s="178"/>
    </row>
    <row r="80" spans="1:29" ht="13.5" thickBot="1" x14ac:dyDescent="0.25">
      <c r="A80" s="210"/>
      <c r="B80" s="111"/>
      <c r="C80" s="178"/>
      <c r="D80" s="177"/>
      <c r="E80" s="177"/>
      <c r="F80" s="177"/>
      <c r="G80" s="177"/>
      <c r="H80" s="157"/>
      <c r="I80" s="157"/>
      <c r="J80" s="157"/>
      <c r="K80" s="157"/>
      <c r="L80" s="157"/>
      <c r="M80" s="178"/>
      <c r="O80" s="178"/>
      <c r="P80" s="178"/>
      <c r="Q80" s="157"/>
    </row>
    <row r="81" spans="1:21" s="159" customFormat="1" ht="26.25" thickBot="1" x14ac:dyDescent="0.25">
      <c r="A81" s="211" t="s">
        <v>31</v>
      </c>
      <c r="B81" s="823" t="s">
        <v>569</v>
      </c>
      <c r="C81" s="823"/>
      <c r="D81" s="824"/>
      <c r="E81" s="528" t="s">
        <v>11</v>
      </c>
      <c r="F81" s="528" t="s">
        <v>14</v>
      </c>
      <c r="G81" s="528" t="s">
        <v>275</v>
      </c>
      <c r="H81" s="528" t="s">
        <v>32</v>
      </c>
      <c r="I81" s="528" t="s">
        <v>16</v>
      </c>
      <c r="J81" s="528" t="s">
        <v>17</v>
      </c>
      <c r="K81" s="528" t="s">
        <v>18</v>
      </c>
      <c r="L81" s="528" t="s">
        <v>19</v>
      </c>
      <c r="M81" s="528" t="s">
        <v>20</v>
      </c>
      <c r="N81" s="212" t="s">
        <v>119</v>
      </c>
      <c r="O81" s="528" t="s">
        <v>93</v>
      </c>
      <c r="P81" s="213" t="s">
        <v>739</v>
      </c>
    </row>
    <row r="82" spans="1:21" s="166" customFormat="1" x14ac:dyDescent="0.2">
      <c r="A82" s="95" t="s">
        <v>1282</v>
      </c>
      <c r="B82" s="825" t="s">
        <v>1285</v>
      </c>
      <c r="C82" s="825" t="s">
        <v>1285</v>
      </c>
      <c r="D82" s="825" t="s">
        <v>1285</v>
      </c>
      <c r="E82" s="162" t="s">
        <v>1277</v>
      </c>
      <c r="F82" s="162" t="s">
        <v>54</v>
      </c>
      <c r="G82" s="162" t="s">
        <v>55</v>
      </c>
      <c r="H82" s="162"/>
      <c r="I82" s="162" t="s">
        <v>1182</v>
      </c>
      <c r="J82" s="554">
        <v>315</v>
      </c>
      <c r="K82" s="554">
        <v>350</v>
      </c>
      <c r="L82" s="554">
        <v>350</v>
      </c>
      <c r="M82" s="554">
        <v>443.1</v>
      </c>
      <c r="N82" s="162" t="s">
        <v>463</v>
      </c>
      <c r="O82" s="162" t="s">
        <v>52</v>
      </c>
      <c r="P82" s="214" t="s">
        <v>52</v>
      </c>
      <c r="Q82" s="179"/>
      <c r="R82" s="179"/>
      <c r="S82" s="179"/>
      <c r="T82" s="179"/>
      <c r="U82" s="179"/>
    </row>
    <row r="83" spans="1:21" s="166" customFormat="1" x14ac:dyDescent="0.2">
      <c r="A83" s="168" t="s">
        <v>1183</v>
      </c>
      <c r="B83" s="800" t="s">
        <v>1196</v>
      </c>
      <c r="C83" s="800" t="s">
        <v>1196</v>
      </c>
      <c r="D83" s="800" t="s">
        <v>1196</v>
      </c>
      <c r="E83" s="168" t="s">
        <v>1271</v>
      </c>
      <c r="F83" s="168" t="s">
        <v>54</v>
      </c>
      <c r="G83" s="168" t="s">
        <v>55</v>
      </c>
      <c r="H83" s="168"/>
      <c r="I83" s="168" t="s">
        <v>1182</v>
      </c>
      <c r="J83" s="555">
        <v>207</v>
      </c>
      <c r="K83" s="555">
        <v>230</v>
      </c>
      <c r="L83" s="555">
        <v>230</v>
      </c>
      <c r="M83" s="555">
        <v>291.18</v>
      </c>
      <c r="N83" s="168" t="s">
        <v>463</v>
      </c>
      <c r="O83" s="168" t="s">
        <v>52</v>
      </c>
      <c r="P83" s="97" t="s">
        <v>52</v>
      </c>
      <c r="Q83" s="179"/>
      <c r="R83" s="179"/>
      <c r="S83" s="179"/>
      <c r="T83" s="179"/>
      <c r="U83" s="179"/>
    </row>
    <row r="84" spans="1:21" s="166" customFormat="1" x14ac:dyDescent="0.2">
      <c r="A84" s="168" t="s">
        <v>1183</v>
      </c>
      <c r="B84" s="800" t="s">
        <v>1197</v>
      </c>
      <c r="C84" s="800" t="s">
        <v>1197</v>
      </c>
      <c r="D84" s="800" t="s">
        <v>1197</v>
      </c>
      <c r="E84" s="168" t="s">
        <v>1272</v>
      </c>
      <c r="F84" s="168" t="s">
        <v>54</v>
      </c>
      <c r="G84" s="168" t="s">
        <v>55</v>
      </c>
      <c r="H84" s="168"/>
      <c r="I84" s="168" t="s">
        <v>1182</v>
      </c>
      <c r="J84" s="555">
        <v>180</v>
      </c>
      <c r="K84" s="555">
        <v>200</v>
      </c>
      <c r="L84" s="555">
        <v>200</v>
      </c>
      <c r="M84" s="555">
        <v>253.2</v>
      </c>
      <c r="N84" s="168" t="s">
        <v>463</v>
      </c>
      <c r="O84" s="168" t="s">
        <v>52</v>
      </c>
      <c r="P84" s="97" t="s">
        <v>52</v>
      </c>
      <c r="Q84" s="179"/>
      <c r="R84" s="179"/>
      <c r="S84" s="179"/>
      <c r="T84" s="179"/>
      <c r="U84" s="179"/>
    </row>
    <row r="85" spans="1:21" s="166" customFormat="1" x14ac:dyDescent="0.2">
      <c r="A85" s="168" t="s">
        <v>1183</v>
      </c>
      <c r="B85" s="800" t="s">
        <v>1198</v>
      </c>
      <c r="C85" s="800" t="s">
        <v>1198</v>
      </c>
      <c r="D85" s="800" t="s">
        <v>1198</v>
      </c>
      <c r="E85" s="168" t="s">
        <v>1271</v>
      </c>
      <c r="F85" s="168" t="s">
        <v>54</v>
      </c>
      <c r="G85" s="168" t="s">
        <v>55</v>
      </c>
      <c r="H85" s="168"/>
      <c r="I85" s="168" t="s">
        <v>1182</v>
      </c>
      <c r="J85" s="555">
        <v>495</v>
      </c>
      <c r="K85" s="555">
        <v>550</v>
      </c>
      <c r="L85" s="555">
        <v>550</v>
      </c>
      <c r="M85" s="555">
        <v>696.3</v>
      </c>
      <c r="N85" s="168" t="s">
        <v>463</v>
      </c>
      <c r="O85" s="168" t="s">
        <v>52</v>
      </c>
      <c r="P85" s="97" t="s">
        <v>52</v>
      </c>
      <c r="Q85" s="179"/>
      <c r="R85" s="179"/>
      <c r="S85" s="179"/>
      <c r="T85" s="179"/>
      <c r="U85" s="179"/>
    </row>
    <row r="86" spans="1:21" s="166" customFormat="1" x14ac:dyDescent="0.2">
      <c r="A86" s="168" t="s">
        <v>1183</v>
      </c>
      <c r="B86" s="800" t="s">
        <v>1199</v>
      </c>
      <c r="C86" s="800" t="s">
        <v>1199</v>
      </c>
      <c r="D86" s="800" t="s">
        <v>1199</v>
      </c>
      <c r="E86" s="168" t="s">
        <v>1271</v>
      </c>
      <c r="F86" s="168" t="s">
        <v>54</v>
      </c>
      <c r="G86" s="168" t="s">
        <v>55</v>
      </c>
      <c r="H86" s="168"/>
      <c r="I86" s="168" t="s">
        <v>1182</v>
      </c>
      <c r="J86" s="555">
        <v>225</v>
      </c>
      <c r="K86" s="555">
        <v>250</v>
      </c>
      <c r="L86" s="555">
        <v>250</v>
      </c>
      <c r="M86" s="555">
        <v>316.5</v>
      </c>
      <c r="N86" s="168" t="s">
        <v>463</v>
      </c>
      <c r="O86" s="168" t="s">
        <v>52</v>
      </c>
      <c r="P86" s="97" t="s">
        <v>52</v>
      </c>
      <c r="Q86" s="179"/>
      <c r="R86" s="179"/>
      <c r="S86" s="179"/>
      <c r="T86" s="179"/>
      <c r="U86" s="179"/>
    </row>
    <row r="87" spans="1:21" s="166" customFormat="1" x14ac:dyDescent="0.2">
      <c r="A87" s="168" t="s">
        <v>1183</v>
      </c>
      <c r="B87" s="800" t="s">
        <v>1200</v>
      </c>
      <c r="C87" s="800" t="s">
        <v>1200</v>
      </c>
      <c r="D87" s="800" t="s">
        <v>1200</v>
      </c>
      <c r="E87" s="168" t="s">
        <v>1271</v>
      </c>
      <c r="F87" s="168" t="s">
        <v>54</v>
      </c>
      <c r="G87" s="168" t="s">
        <v>55</v>
      </c>
      <c r="H87" s="168"/>
      <c r="I87" s="168" t="s">
        <v>1182</v>
      </c>
      <c r="J87" s="555">
        <v>180</v>
      </c>
      <c r="K87" s="555">
        <v>200</v>
      </c>
      <c r="L87" s="555">
        <v>200</v>
      </c>
      <c r="M87" s="555">
        <v>253.2</v>
      </c>
      <c r="N87" s="168" t="s">
        <v>463</v>
      </c>
      <c r="O87" s="168" t="s">
        <v>52</v>
      </c>
      <c r="P87" s="97" t="s">
        <v>52</v>
      </c>
      <c r="Q87" s="179"/>
      <c r="R87" s="179"/>
      <c r="S87" s="179"/>
      <c r="T87" s="179"/>
      <c r="U87" s="179"/>
    </row>
    <row r="88" spans="1:21" s="166" customFormat="1" x14ac:dyDescent="0.2">
      <c r="A88" s="168" t="s">
        <v>1183</v>
      </c>
      <c r="B88" s="800" t="s">
        <v>1201</v>
      </c>
      <c r="C88" s="800" t="s">
        <v>1201</v>
      </c>
      <c r="D88" s="800" t="s">
        <v>1201</v>
      </c>
      <c r="E88" s="168" t="s">
        <v>1271</v>
      </c>
      <c r="F88" s="168" t="s">
        <v>56</v>
      </c>
      <c r="G88" s="168" t="s">
        <v>55</v>
      </c>
      <c r="H88" s="168"/>
      <c r="I88" s="168" t="s">
        <v>1182</v>
      </c>
      <c r="J88" s="555">
        <v>1935</v>
      </c>
      <c r="K88" s="555">
        <v>2150</v>
      </c>
      <c r="L88" s="555">
        <v>2150</v>
      </c>
      <c r="M88" s="555">
        <v>2721.9</v>
      </c>
      <c r="N88" s="168" t="s">
        <v>463</v>
      </c>
      <c r="O88" s="168" t="s">
        <v>52</v>
      </c>
      <c r="P88" s="97" t="s">
        <v>52</v>
      </c>
      <c r="Q88" s="179"/>
      <c r="R88" s="179"/>
      <c r="S88" s="179"/>
      <c r="T88" s="179"/>
      <c r="U88" s="179"/>
    </row>
    <row r="89" spans="1:21" s="166" customFormat="1" x14ac:dyDescent="0.2">
      <c r="A89" s="168" t="s">
        <v>1183</v>
      </c>
      <c r="B89" s="800" t="s">
        <v>1202</v>
      </c>
      <c r="C89" s="800" t="s">
        <v>1202</v>
      </c>
      <c r="D89" s="800" t="s">
        <v>1202</v>
      </c>
      <c r="E89" s="168" t="s">
        <v>1271</v>
      </c>
      <c r="F89" s="168" t="s">
        <v>54</v>
      </c>
      <c r="G89" s="168" t="s">
        <v>55</v>
      </c>
      <c r="H89" s="168"/>
      <c r="I89" s="168" t="s">
        <v>1182</v>
      </c>
      <c r="J89" s="555">
        <v>585</v>
      </c>
      <c r="K89" s="555">
        <v>650</v>
      </c>
      <c r="L89" s="555">
        <v>650</v>
      </c>
      <c r="M89" s="555">
        <v>822.9</v>
      </c>
      <c r="N89" s="168" t="s">
        <v>463</v>
      </c>
      <c r="O89" s="168" t="s">
        <v>52</v>
      </c>
      <c r="P89" s="97" t="s">
        <v>52</v>
      </c>
      <c r="Q89" s="179"/>
      <c r="R89" s="179"/>
      <c r="S89" s="179"/>
      <c r="T89" s="179"/>
      <c r="U89" s="179"/>
    </row>
    <row r="90" spans="1:21" s="166" customFormat="1" x14ac:dyDescent="0.2">
      <c r="A90" s="168" t="s">
        <v>1183</v>
      </c>
      <c r="B90" s="800" t="s">
        <v>1242</v>
      </c>
      <c r="C90" s="800" t="s">
        <v>1242</v>
      </c>
      <c r="D90" s="800" t="s">
        <v>1242</v>
      </c>
      <c r="E90" s="168" t="s">
        <v>1301</v>
      </c>
      <c r="F90" s="168" t="s">
        <v>54</v>
      </c>
      <c r="G90" s="168" t="s">
        <v>55</v>
      </c>
      <c r="H90" s="168"/>
      <c r="I90" s="168" t="s">
        <v>1182</v>
      </c>
      <c r="J90" s="555">
        <v>225</v>
      </c>
      <c r="K90" s="555">
        <v>250</v>
      </c>
      <c r="L90" s="555">
        <v>250</v>
      </c>
      <c r="M90" s="555">
        <v>316.5</v>
      </c>
      <c r="N90" s="168" t="s">
        <v>463</v>
      </c>
      <c r="O90" s="168" t="s">
        <v>52</v>
      </c>
      <c r="P90" s="97" t="s">
        <v>52</v>
      </c>
      <c r="Q90" s="179"/>
      <c r="R90" s="179"/>
      <c r="S90" s="179"/>
      <c r="T90" s="179"/>
      <c r="U90" s="179"/>
    </row>
    <row r="91" spans="1:21" s="166" customFormat="1" x14ac:dyDescent="0.2">
      <c r="A91" s="168" t="s">
        <v>1183</v>
      </c>
      <c r="B91" s="800" t="s">
        <v>1203</v>
      </c>
      <c r="C91" s="800" t="s">
        <v>1203</v>
      </c>
      <c r="D91" s="800" t="s">
        <v>1203</v>
      </c>
      <c r="E91" s="168" t="s">
        <v>1272</v>
      </c>
      <c r="F91" s="168" t="s">
        <v>54</v>
      </c>
      <c r="G91" s="168" t="s">
        <v>55</v>
      </c>
      <c r="H91" s="168"/>
      <c r="I91" s="168" t="s">
        <v>1182</v>
      </c>
      <c r="J91" s="555">
        <v>225</v>
      </c>
      <c r="K91" s="555">
        <v>250</v>
      </c>
      <c r="L91" s="555">
        <v>250</v>
      </c>
      <c r="M91" s="555">
        <v>316.5</v>
      </c>
      <c r="N91" s="168" t="s">
        <v>463</v>
      </c>
      <c r="O91" s="168" t="s">
        <v>52</v>
      </c>
      <c r="P91" s="97" t="s">
        <v>52</v>
      </c>
      <c r="Q91" s="179"/>
      <c r="R91" s="179"/>
      <c r="S91" s="179"/>
      <c r="T91" s="179"/>
      <c r="U91" s="179"/>
    </row>
    <row r="92" spans="1:21" s="166" customFormat="1" x14ac:dyDescent="0.2">
      <c r="A92" s="168" t="s">
        <v>1183</v>
      </c>
      <c r="B92" s="800" t="s">
        <v>1286</v>
      </c>
      <c r="C92" s="800" t="s">
        <v>1286</v>
      </c>
      <c r="D92" s="800" t="s">
        <v>1286</v>
      </c>
      <c r="E92" s="168" t="s">
        <v>1302</v>
      </c>
      <c r="F92" s="168" t="s">
        <v>54</v>
      </c>
      <c r="G92" s="168" t="s">
        <v>55</v>
      </c>
      <c r="H92" s="168"/>
      <c r="I92" s="168" t="s">
        <v>1182</v>
      </c>
      <c r="J92" s="555">
        <v>180</v>
      </c>
      <c r="K92" s="555">
        <v>200</v>
      </c>
      <c r="L92" s="555">
        <v>200</v>
      </c>
      <c r="M92" s="555">
        <v>253.2</v>
      </c>
      <c r="N92" s="168" t="s">
        <v>463</v>
      </c>
      <c r="O92" s="168" t="s">
        <v>52</v>
      </c>
      <c r="P92" s="97" t="s">
        <v>52</v>
      </c>
      <c r="Q92" s="179"/>
      <c r="R92" s="179"/>
      <c r="S92" s="179"/>
      <c r="T92" s="179"/>
      <c r="U92" s="179"/>
    </row>
    <row r="93" spans="1:21" s="166" customFormat="1" x14ac:dyDescent="0.2">
      <c r="A93" s="168" t="s">
        <v>1183</v>
      </c>
      <c r="B93" s="800" t="s">
        <v>1204</v>
      </c>
      <c r="C93" s="800" t="s">
        <v>1204</v>
      </c>
      <c r="D93" s="800" t="s">
        <v>1204</v>
      </c>
      <c r="E93" s="168" t="s">
        <v>1302</v>
      </c>
      <c r="F93" s="168" t="s">
        <v>54</v>
      </c>
      <c r="G93" s="168" t="s">
        <v>55</v>
      </c>
      <c r="H93" s="168"/>
      <c r="I93" s="168" t="s">
        <v>1182</v>
      </c>
      <c r="J93" s="555">
        <v>315</v>
      </c>
      <c r="K93" s="555">
        <v>350</v>
      </c>
      <c r="L93" s="555">
        <v>350</v>
      </c>
      <c r="M93" s="555">
        <v>443.1</v>
      </c>
      <c r="N93" s="168" t="s">
        <v>463</v>
      </c>
      <c r="O93" s="168" t="s">
        <v>52</v>
      </c>
      <c r="P93" s="97" t="s">
        <v>52</v>
      </c>
      <c r="Q93" s="179"/>
      <c r="R93" s="179"/>
      <c r="S93" s="179"/>
      <c r="T93" s="179"/>
      <c r="U93" s="179"/>
    </row>
    <row r="94" spans="1:21" s="166" customFormat="1" x14ac:dyDescent="0.2">
      <c r="A94" s="168" t="s">
        <v>1183</v>
      </c>
      <c r="B94" s="800" t="s">
        <v>1206</v>
      </c>
      <c r="C94" s="800" t="s">
        <v>1206</v>
      </c>
      <c r="D94" s="800" t="s">
        <v>1206</v>
      </c>
      <c r="E94" s="168" t="s">
        <v>1272</v>
      </c>
      <c r="F94" s="168" t="s">
        <v>54</v>
      </c>
      <c r="G94" s="168" t="s">
        <v>55</v>
      </c>
      <c r="H94" s="168"/>
      <c r="I94" s="168" t="s">
        <v>1182</v>
      </c>
      <c r="J94" s="555">
        <v>225</v>
      </c>
      <c r="K94" s="555">
        <v>250</v>
      </c>
      <c r="L94" s="555">
        <v>250</v>
      </c>
      <c r="M94" s="555">
        <v>316.5</v>
      </c>
      <c r="N94" s="168" t="s">
        <v>463</v>
      </c>
      <c r="O94" s="168" t="s">
        <v>52</v>
      </c>
      <c r="P94" s="97" t="s">
        <v>52</v>
      </c>
      <c r="Q94" s="179"/>
      <c r="R94" s="179"/>
      <c r="S94" s="179"/>
      <c r="T94" s="179"/>
      <c r="U94" s="179"/>
    </row>
    <row r="95" spans="1:21" s="166" customFormat="1" x14ac:dyDescent="0.2">
      <c r="A95" s="168" t="s">
        <v>1183</v>
      </c>
      <c r="B95" s="800" t="s">
        <v>1207</v>
      </c>
      <c r="C95" s="800" t="s">
        <v>1207</v>
      </c>
      <c r="D95" s="800" t="s">
        <v>1207</v>
      </c>
      <c r="E95" s="168" t="s">
        <v>1272</v>
      </c>
      <c r="F95" s="168" t="s">
        <v>54</v>
      </c>
      <c r="G95" s="168" t="s">
        <v>55</v>
      </c>
      <c r="H95" s="168"/>
      <c r="I95" s="168" t="s">
        <v>1182</v>
      </c>
      <c r="J95" s="555">
        <v>315</v>
      </c>
      <c r="K95" s="555">
        <v>350</v>
      </c>
      <c r="L95" s="555">
        <v>350</v>
      </c>
      <c r="M95" s="555">
        <v>443.1</v>
      </c>
      <c r="N95" s="168" t="s">
        <v>463</v>
      </c>
      <c r="O95" s="168" t="s">
        <v>52</v>
      </c>
      <c r="P95" s="97" t="s">
        <v>52</v>
      </c>
      <c r="Q95" s="179"/>
      <c r="R95" s="179"/>
      <c r="S95" s="179"/>
      <c r="T95" s="179"/>
      <c r="U95" s="179"/>
    </row>
    <row r="96" spans="1:21" s="166" customFormat="1" x14ac:dyDescent="0.2">
      <c r="A96" s="168" t="s">
        <v>1183</v>
      </c>
      <c r="B96" s="800" t="s">
        <v>1208</v>
      </c>
      <c r="C96" s="800" t="s">
        <v>1208</v>
      </c>
      <c r="D96" s="800" t="s">
        <v>1208</v>
      </c>
      <c r="E96" s="168" t="s">
        <v>1273</v>
      </c>
      <c r="F96" s="168" t="s">
        <v>54</v>
      </c>
      <c r="G96" s="168" t="s">
        <v>55</v>
      </c>
      <c r="H96" s="168"/>
      <c r="I96" s="168" t="s">
        <v>1182</v>
      </c>
      <c r="J96" s="555">
        <v>90</v>
      </c>
      <c r="K96" s="555">
        <v>100</v>
      </c>
      <c r="L96" s="555">
        <v>100</v>
      </c>
      <c r="M96" s="555">
        <v>126.6</v>
      </c>
      <c r="N96" s="168" t="s">
        <v>463</v>
      </c>
      <c r="O96" s="168" t="s">
        <v>52</v>
      </c>
      <c r="P96" s="97" t="s">
        <v>52</v>
      </c>
      <c r="Q96" s="179"/>
      <c r="R96" s="179"/>
      <c r="S96" s="179"/>
      <c r="T96" s="179"/>
      <c r="U96" s="179"/>
    </row>
    <row r="97" spans="1:21" s="166" customFormat="1" x14ac:dyDescent="0.2">
      <c r="A97" s="168" t="s">
        <v>1183</v>
      </c>
      <c r="B97" s="800" t="s">
        <v>1209</v>
      </c>
      <c r="C97" s="800" t="s">
        <v>1209</v>
      </c>
      <c r="D97" s="800" t="s">
        <v>1209</v>
      </c>
      <c r="E97" s="168" t="s">
        <v>1273</v>
      </c>
      <c r="F97" s="168" t="s">
        <v>54</v>
      </c>
      <c r="G97" s="168" t="s">
        <v>55</v>
      </c>
      <c r="H97" s="168"/>
      <c r="I97" s="168" t="s">
        <v>1182</v>
      </c>
      <c r="J97" s="555">
        <v>450</v>
      </c>
      <c r="K97" s="555">
        <v>500</v>
      </c>
      <c r="L97" s="555">
        <v>500</v>
      </c>
      <c r="M97" s="555">
        <v>633</v>
      </c>
      <c r="N97" s="168" t="s">
        <v>463</v>
      </c>
      <c r="O97" s="168" t="s">
        <v>52</v>
      </c>
      <c r="P97" s="97" t="s">
        <v>52</v>
      </c>
      <c r="Q97" s="179"/>
      <c r="R97" s="179"/>
      <c r="S97" s="179"/>
      <c r="T97" s="179"/>
      <c r="U97" s="179"/>
    </row>
    <row r="98" spans="1:21" s="166" customFormat="1" x14ac:dyDescent="0.2">
      <c r="A98" s="168" t="s">
        <v>1183</v>
      </c>
      <c r="B98" s="800" t="s">
        <v>1210</v>
      </c>
      <c r="C98" s="800" t="s">
        <v>1210</v>
      </c>
      <c r="D98" s="800" t="s">
        <v>1210</v>
      </c>
      <c r="E98" s="168" t="s">
        <v>1273</v>
      </c>
      <c r="F98" s="168" t="s">
        <v>54</v>
      </c>
      <c r="G98" s="168" t="s">
        <v>55</v>
      </c>
      <c r="H98" s="168"/>
      <c r="I98" s="168" t="s">
        <v>1182</v>
      </c>
      <c r="J98" s="555">
        <v>180</v>
      </c>
      <c r="K98" s="555">
        <v>200</v>
      </c>
      <c r="L98" s="555">
        <v>200</v>
      </c>
      <c r="M98" s="555">
        <v>253.2</v>
      </c>
      <c r="N98" s="168" t="s">
        <v>463</v>
      </c>
      <c r="O98" s="168" t="s">
        <v>52</v>
      </c>
      <c r="P98" s="97" t="s">
        <v>52</v>
      </c>
      <c r="Q98" s="179"/>
      <c r="R98" s="179"/>
      <c r="S98" s="179"/>
      <c r="T98" s="179"/>
      <c r="U98" s="179"/>
    </row>
    <row r="99" spans="1:21" s="166" customFormat="1" x14ac:dyDescent="0.2">
      <c r="A99" s="168" t="s">
        <v>1183</v>
      </c>
      <c r="B99" s="800" t="s">
        <v>1211</v>
      </c>
      <c r="C99" s="800" t="s">
        <v>1211</v>
      </c>
      <c r="D99" s="800" t="s">
        <v>1211</v>
      </c>
      <c r="E99" s="168" t="s">
        <v>1271</v>
      </c>
      <c r="F99" s="168" t="s">
        <v>54</v>
      </c>
      <c r="G99" s="168" t="s">
        <v>55</v>
      </c>
      <c r="H99" s="168"/>
      <c r="I99" s="168" t="s">
        <v>1182</v>
      </c>
      <c r="J99" s="555">
        <v>270</v>
      </c>
      <c r="K99" s="555">
        <v>300</v>
      </c>
      <c r="L99" s="555">
        <v>300</v>
      </c>
      <c r="M99" s="555">
        <v>379.8</v>
      </c>
      <c r="N99" s="168" t="s">
        <v>463</v>
      </c>
      <c r="O99" s="168" t="s">
        <v>52</v>
      </c>
      <c r="P99" s="97" t="s">
        <v>52</v>
      </c>
      <c r="Q99" s="179"/>
      <c r="R99" s="179"/>
      <c r="S99" s="179"/>
      <c r="T99" s="179"/>
      <c r="U99" s="179"/>
    </row>
    <row r="100" spans="1:21" s="166" customFormat="1" x14ac:dyDescent="0.2">
      <c r="A100" s="168" t="s">
        <v>1183</v>
      </c>
      <c r="B100" s="800" t="s">
        <v>1212</v>
      </c>
      <c r="C100" s="800" t="s">
        <v>1212</v>
      </c>
      <c r="D100" s="800" t="s">
        <v>1212</v>
      </c>
      <c r="E100" s="168" t="s">
        <v>1271</v>
      </c>
      <c r="F100" s="168" t="s">
        <v>54</v>
      </c>
      <c r="G100" s="168" t="s">
        <v>55</v>
      </c>
      <c r="H100" s="168"/>
      <c r="I100" s="168" t="s">
        <v>1182</v>
      </c>
      <c r="J100" s="555">
        <v>495</v>
      </c>
      <c r="K100" s="555">
        <v>550</v>
      </c>
      <c r="L100" s="555">
        <v>550</v>
      </c>
      <c r="M100" s="555">
        <v>696.3</v>
      </c>
      <c r="N100" s="168" t="s">
        <v>463</v>
      </c>
      <c r="O100" s="168" t="s">
        <v>52</v>
      </c>
      <c r="P100" s="97" t="s">
        <v>52</v>
      </c>
      <c r="Q100" s="179"/>
      <c r="R100" s="179"/>
      <c r="S100" s="179"/>
      <c r="T100" s="179"/>
      <c r="U100" s="179"/>
    </row>
    <row r="101" spans="1:21" s="166" customFormat="1" x14ac:dyDescent="0.2">
      <c r="A101" s="168" t="s">
        <v>1183</v>
      </c>
      <c r="B101" s="800" t="s">
        <v>1214</v>
      </c>
      <c r="C101" s="800" t="s">
        <v>1214</v>
      </c>
      <c r="D101" s="800" t="s">
        <v>1214</v>
      </c>
      <c r="E101" s="168" t="s">
        <v>1301</v>
      </c>
      <c r="F101" s="168" t="s">
        <v>54</v>
      </c>
      <c r="G101" s="168" t="s">
        <v>55</v>
      </c>
      <c r="H101" s="168"/>
      <c r="I101" s="168" t="s">
        <v>1182</v>
      </c>
      <c r="J101" s="555">
        <v>270</v>
      </c>
      <c r="K101" s="555">
        <v>300</v>
      </c>
      <c r="L101" s="555">
        <v>300</v>
      </c>
      <c r="M101" s="555">
        <v>379.8</v>
      </c>
      <c r="N101" s="168" t="s">
        <v>463</v>
      </c>
      <c r="O101" s="168" t="s">
        <v>52</v>
      </c>
      <c r="P101" s="97" t="s">
        <v>52</v>
      </c>
      <c r="Q101" s="179"/>
      <c r="R101" s="179"/>
      <c r="S101" s="179"/>
      <c r="T101" s="179"/>
      <c r="U101" s="179"/>
    </row>
    <row r="102" spans="1:21" s="166" customFormat="1" x14ac:dyDescent="0.2">
      <c r="A102" s="168" t="s">
        <v>1183</v>
      </c>
      <c r="B102" s="800" t="s">
        <v>1215</v>
      </c>
      <c r="C102" s="800" t="s">
        <v>1215</v>
      </c>
      <c r="D102" s="800" t="s">
        <v>1215</v>
      </c>
      <c r="E102" s="168" t="s">
        <v>1271</v>
      </c>
      <c r="F102" s="168" t="s">
        <v>54</v>
      </c>
      <c r="G102" s="168" t="s">
        <v>55</v>
      </c>
      <c r="H102" s="168"/>
      <c r="I102" s="168" t="s">
        <v>1182</v>
      </c>
      <c r="J102" s="555">
        <v>193.5</v>
      </c>
      <c r="K102" s="555">
        <v>215</v>
      </c>
      <c r="L102" s="555">
        <v>215</v>
      </c>
      <c r="M102" s="555">
        <v>272.19</v>
      </c>
      <c r="N102" s="168" t="s">
        <v>463</v>
      </c>
      <c r="O102" s="168" t="s">
        <v>52</v>
      </c>
      <c r="P102" s="97" t="s">
        <v>52</v>
      </c>
      <c r="Q102" s="179"/>
      <c r="R102" s="179"/>
      <c r="S102" s="179"/>
      <c r="T102" s="179"/>
      <c r="U102" s="179"/>
    </row>
    <row r="103" spans="1:21" s="166" customFormat="1" x14ac:dyDescent="0.2">
      <c r="A103" s="168" t="s">
        <v>1183</v>
      </c>
      <c r="B103" s="800" t="s">
        <v>1216</v>
      </c>
      <c r="C103" s="800" t="s">
        <v>1216</v>
      </c>
      <c r="D103" s="800" t="s">
        <v>1216</v>
      </c>
      <c r="E103" s="168" t="s">
        <v>1273</v>
      </c>
      <c r="F103" s="168" t="s">
        <v>54</v>
      </c>
      <c r="G103" s="168" t="s">
        <v>55</v>
      </c>
      <c r="H103" s="168"/>
      <c r="I103" s="168" t="s">
        <v>1182</v>
      </c>
      <c r="J103" s="555">
        <v>180</v>
      </c>
      <c r="K103" s="555">
        <v>200</v>
      </c>
      <c r="L103" s="555">
        <v>200</v>
      </c>
      <c r="M103" s="555">
        <v>253.2</v>
      </c>
      <c r="N103" s="168" t="s">
        <v>463</v>
      </c>
      <c r="O103" s="168" t="s">
        <v>52</v>
      </c>
      <c r="P103" s="97" t="s">
        <v>52</v>
      </c>
      <c r="Q103" s="179"/>
      <c r="R103" s="179"/>
      <c r="S103" s="179"/>
      <c r="T103" s="179"/>
      <c r="U103" s="179"/>
    </row>
    <row r="104" spans="1:21" s="166" customFormat="1" x14ac:dyDescent="0.2">
      <c r="A104" s="168" t="s">
        <v>1183</v>
      </c>
      <c r="B104" s="800" t="s">
        <v>1287</v>
      </c>
      <c r="C104" s="800" t="s">
        <v>1287</v>
      </c>
      <c r="D104" s="800" t="s">
        <v>1287</v>
      </c>
      <c r="E104" s="168" t="s">
        <v>1273</v>
      </c>
      <c r="F104" s="168" t="s">
        <v>54</v>
      </c>
      <c r="G104" s="168" t="s">
        <v>55</v>
      </c>
      <c r="H104" s="168"/>
      <c r="I104" s="168" t="s">
        <v>1182</v>
      </c>
      <c r="J104" s="555">
        <v>225</v>
      </c>
      <c r="K104" s="555">
        <v>250</v>
      </c>
      <c r="L104" s="555">
        <v>250</v>
      </c>
      <c r="M104" s="555">
        <v>316.5</v>
      </c>
      <c r="N104" s="168" t="s">
        <v>463</v>
      </c>
      <c r="O104" s="168" t="s">
        <v>52</v>
      </c>
      <c r="P104" s="97" t="s">
        <v>52</v>
      </c>
      <c r="Q104" s="179"/>
      <c r="R104" s="179"/>
      <c r="S104" s="179"/>
      <c r="T104" s="179"/>
      <c r="U104" s="179"/>
    </row>
    <row r="105" spans="1:21" s="166" customFormat="1" x14ac:dyDescent="0.2">
      <c r="A105" s="168" t="s">
        <v>1183</v>
      </c>
      <c r="B105" s="800" t="s">
        <v>1217</v>
      </c>
      <c r="C105" s="800" t="s">
        <v>1217</v>
      </c>
      <c r="D105" s="800" t="s">
        <v>1217</v>
      </c>
      <c r="E105" s="168" t="s">
        <v>1271</v>
      </c>
      <c r="F105" s="168" t="s">
        <v>54</v>
      </c>
      <c r="G105" s="168" t="s">
        <v>55</v>
      </c>
      <c r="H105" s="168"/>
      <c r="I105" s="168" t="s">
        <v>1182</v>
      </c>
      <c r="J105" s="555">
        <v>495</v>
      </c>
      <c r="K105" s="555">
        <v>550</v>
      </c>
      <c r="L105" s="555">
        <v>550</v>
      </c>
      <c r="M105" s="555">
        <v>696.3</v>
      </c>
      <c r="N105" s="168" t="s">
        <v>463</v>
      </c>
      <c r="O105" s="168" t="s">
        <v>52</v>
      </c>
      <c r="P105" s="97" t="s">
        <v>52</v>
      </c>
      <c r="Q105" s="179"/>
      <c r="R105" s="179"/>
      <c r="S105" s="179"/>
      <c r="T105" s="179"/>
      <c r="U105" s="179"/>
    </row>
    <row r="106" spans="1:21" s="166" customFormat="1" x14ac:dyDescent="0.2">
      <c r="A106" s="168" t="s">
        <v>1183</v>
      </c>
      <c r="B106" s="800" t="s">
        <v>1288</v>
      </c>
      <c r="C106" s="800" t="s">
        <v>1288</v>
      </c>
      <c r="D106" s="800" t="s">
        <v>1288</v>
      </c>
      <c r="E106" s="168" t="s">
        <v>1273</v>
      </c>
      <c r="F106" s="168" t="s">
        <v>54</v>
      </c>
      <c r="G106" s="168" t="s">
        <v>55</v>
      </c>
      <c r="H106" s="168"/>
      <c r="I106" s="168" t="s">
        <v>1182</v>
      </c>
      <c r="J106" s="555">
        <v>180</v>
      </c>
      <c r="K106" s="555">
        <v>200</v>
      </c>
      <c r="L106" s="555">
        <v>200</v>
      </c>
      <c r="M106" s="555">
        <v>253.2</v>
      </c>
      <c r="N106" s="168" t="s">
        <v>463</v>
      </c>
      <c r="O106" s="168" t="s">
        <v>52</v>
      </c>
      <c r="P106" s="97" t="s">
        <v>52</v>
      </c>
      <c r="Q106" s="179"/>
      <c r="R106" s="179"/>
      <c r="S106" s="179"/>
      <c r="T106" s="179"/>
      <c r="U106" s="179"/>
    </row>
    <row r="107" spans="1:21" s="166" customFormat="1" x14ac:dyDescent="0.2">
      <c r="A107" s="168" t="s">
        <v>1183</v>
      </c>
      <c r="B107" s="800" t="s">
        <v>1218</v>
      </c>
      <c r="C107" s="800" t="s">
        <v>1218</v>
      </c>
      <c r="D107" s="800" t="s">
        <v>1218</v>
      </c>
      <c r="E107" s="168" t="s">
        <v>1271</v>
      </c>
      <c r="F107" s="168" t="s">
        <v>54</v>
      </c>
      <c r="G107" s="168" t="s">
        <v>55</v>
      </c>
      <c r="H107" s="168"/>
      <c r="I107" s="168" t="s">
        <v>1182</v>
      </c>
      <c r="J107" s="555">
        <v>180</v>
      </c>
      <c r="K107" s="555">
        <v>200</v>
      </c>
      <c r="L107" s="555">
        <v>200</v>
      </c>
      <c r="M107" s="555">
        <v>253.2</v>
      </c>
      <c r="N107" s="168" t="s">
        <v>463</v>
      </c>
      <c r="O107" s="168" t="s">
        <v>52</v>
      </c>
      <c r="P107" s="97" t="s">
        <v>52</v>
      </c>
      <c r="Q107" s="179"/>
      <c r="R107" s="179"/>
      <c r="S107" s="179"/>
      <c r="T107" s="179"/>
      <c r="U107" s="179"/>
    </row>
    <row r="108" spans="1:21" s="166" customFormat="1" x14ac:dyDescent="0.2">
      <c r="A108" s="168" t="s">
        <v>1183</v>
      </c>
      <c r="B108" s="800" t="s">
        <v>1289</v>
      </c>
      <c r="C108" s="800" t="s">
        <v>1289</v>
      </c>
      <c r="D108" s="800" t="s">
        <v>1289</v>
      </c>
      <c r="E108" s="168" t="s">
        <v>1273</v>
      </c>
      <c r="F108" s="168" t="s">
        <v>54</v>
      </c>
      <c r="G108" s="168" t="s">
        <v>55</v>
      </c>
      <c r="H108" s="168"/>
      <c r="I108" s="168" t="s">
        <v>1182</v>
      </c>
      <c r="J108" s="555">
        <v>180</v>
      </c>
      <c r="K108" s="555">
        <v>200</v>
      </c>
      <c r="L108" s="555">
        <v>200</v>
      </c>
      <c r="M108" s="555">
        <v>253.2</v>
      </c>
      <c r="N108" s="168" t="s">
        <v>463</v>
      </c>
      <c r="O108" s="168" t="s">
        <v>52</v>
      </c>
      <c r="P108" s="97" t="s">
        <v>52</v>
      </c>
      <c r="Q108" s="179"/>
      <c r="R108" s="179"/>
      <c r="S108" s="179"/>
      <c r="T108" s="179"/>
      <c r="U108" s="179"/>
    </row>
    <row r="109" spans="1:21" s="166" customFormat="1" x14ac:dyDescent="0.2">
      <c r="A109" s="168" t="s">
        <v>1183</v>
      </c>
      <c r="B109" s="800" t="s">
        <v>1219</v>
      </c>
      <c r="C109" s="800" t="s">
        <v>1219</v>
      </c>
      <c r="D109" s="800" t="s">
        <v>1219</v>
      </c>
      <c r="E109" s="168" t="s">
        <v>1271</v>
      </c>
      <c r="F109" s="168" t="s">
        <v>54</v>
      </c>
      <c r="G109" s="168" t="s">
        <v>55</v>
      </c>
      <c r="H109" s="168"/>
      <c r="I109" s="168" t="s">
        <v>1182</v>
      </c>
      <c r="J109" s="555">
        <v>180</v>
      </c>
      <c r="K109" s="555">
        <v>200</v>
      </c>
      <c r="L109" s="555">
        <v>200</v>
      </c>
      <c r="M109" s="555">
        <v>253.2</v>
      </c>
      <c r="N109" s="168" t="s">
        <v>463</v>
      </c>
      <c r="O109" s="168" t="s">
        <v>52</v>
      </c>
      <c r="P109" s="97" t="s">
        <v>52</v>
      </c>
      <c r="Q109" s="179"/>
      <c r="R109" s="179"/>
      <c r="S109" s="179"/>
      <c r="T109" s="179"/>
      <c r="U109" s="179"/>
    </row>
    <row r="110" spans="1:21" s="166" customFormat="1" x14ac:dyDescent="0.2">
      <c r="A110" s="168" t="s">
        <v>1183</v>
      </c>
      <c r="B110" s="800" t="s">
        <v>1222</v>
      </c>
      <c r="C110" s="800" t="s">
        <v>1222</v>
      </c>
      <c r="D110" s="800" t="s">
        <v>1222</v>
      </c>
      <c r="E110" s="168" t="s">
        <v>1272</v>
      </c>
      <c r="F110" s="168" t="s">
        <v>54</v>
      </c>
      <c r="G110" s="168" t="s">
        <v>55</v>
      </c>
      <c r="H110" s="168"/>
      <c r="I110" s="168" t="s">
        <v>1182</v>
      </c>
      <c r="J110" s="555">
        <v>135</v>
      </c>
      <c r="K110" s="555">
        <v>150</v>
      </c>
      <c r="L110" s="555">
        <v>150</v>
      </c>
      <c r="M110" s="555">
        <v>189.9</v>
      </c>
      <c r="N110" s="168" t="s">
        <v>463</v>
      </c>
      <c r="O110" s="168" t="s">
        <v>52</v>
      </c>
      <c r="P110" s="97" t="s">
        <v>52</v>
      </c>
      <c r="Q110" s="179"/>
      <c r="R110" s="179"/>
      <c r="S110" s="179"/>
      <c r="T110" s="179"/>
      <c r="U110" s="179"/>
    </row>
    <row r="111" spans="1:21" s="166" customFormat="1" x14ac:dyDescent="0.2">
      <c r="A111" s="168" t="s">
        <v>1183</v>
      </c>
      <c r="B111" s="800" t="s">
        <v>1290</v>
      </c>
      <c r="C111" s="800" t="s">
        <v>1290</v>
      </c>
      <c r="D111" s="800" t="s">
        <v>1290</v>
      </c>
      <c r="E111" s="168" t="s">
        <v>1272</v>
      </c>
      <c r="F111" s="168" t="s">
        <v>54</v>
      </c>
      <c r="G111" s="168" t="s">
        <v>55</v>
      </c>
      <c r="H111" s="168"/>
      <c r="I111" s="168" t="s">
        <v>1182</v>
      </c>
      <c r="J111" s="555">
        <v>225</v>
      </c>
      <c r="K111" s="555">
        <v>250</v>
      </c>
      <c r="L111" s="555">
        <v>250</v>
      </c>
      <c r="M111" s="555">
        <v>316.5</v>
      </c>
      <c r="N111" s="168" t="s">
        <v>463</v>
      </c>
      <c r="O111" s="168" t="s">
        <v>52</v>
      </c>
      <c r="P111" s="97" t="s">
        <v>52</v>
      </c>
      <c r="Q111" s="179"/>
      <c r="R111" s="179"/>
      <c r="S111" s="179"/>
      <c r="T111" s="179"/>
      <c r="U111" s="179"/>
    </row>
    <row r="112" spans="1:21" s="166" customFormat="1" x14ac:dyDescent="0.2">
      <c r="A112" s="168" t="s">
        <v>1183</v>
      </c>
      <c r="B112" s="800" t="s">
        <v>1223</v>
      </c>
      <c r="C112" s="800" t="s">
        <v>1223</v>
      </c>
      <c r="D112" s="800" t="s">
        <v>1223</v>
      </c>
      <c r="E112" s="168" t="s">
        <v>1272</v>
      </c>
      <c r="F112" s="168" t="s">
        <v>54</v>
      </c>
      <c r="G112" s="168" t="s">
        <v>55</v>
      </c>
      <c r="H112" s="168"/>
      <c r="I112" s="168" t="s">
        <v>1182</v>
      </c>
      <c r="J112" s="555">
        <v>315</v>
      </c>
      <c r="K112" s="555">
        <v>350</v>
      </c>
      <c r="L112" s="555">
        <v>350</v>
      </c>
      <c r="M112" s="555">
        <v>443.1</v>
      </c>
      <c r="N112" s="168" t="s">
        <v>463</v>
      </c>
      <c r="O112" s="168" t="s">
        <v>52</v>
      </c>
      <c r="P112" s="97" t="s">
        <v>52</v>
      </c>
      <c r="Q112" s="179"/>
      <c r="R112" s="179"/>
      <c r="S112" s="179"/>
      <c r="T112" s="179"/>
      <c r="U112" s="179"/>
    </row>
    <row r="113" spans="1:21" s="166" customFormat="1" x14ac:dyDescent="0.2">
      <c r="A113" s="168" t="s">
        <v>1183</v>
      </c>
      <c r="B113" s="800" t="s">
        <v>1224</v>
      </c>
      <c r="C113" s="800" t="s">
        <v>1224</v>
      </c>
      <c r="D113" s="800" t="s">
        <v>1224</v>
      </c>
      <c r="E113" s="168" t="s">
        <v>1272</v>
      </c>
      <c r="F113" s="168" t="s">
        <v>54</v>
      </c>
      <c r="G113" s="168" t="s">
        <v>55</v>
      </c>
      <c r="H113" s="168"/>
      <c r="I113" s="168" t="s">
        <v>1182</v>
      </c>
      <c r="J113" s="555">
        <v>225</v>
      </c>
      <c r="K113" s="555">
        <v>250</v>
      </c>
      <c r="L113" s="555">
        <v>250</v>
      </c>
      <c r="M113" s="555">
        <v>316.5</v>
      </c>
      <c r="N113" s="168" t="s">
        <v>463</v>
      </c>
      <c r="O113" s="168" t="s">
        <v>52</v>
      </c>
      <c r="P113" s="97" t="s">
        <v>52</v>
      </c>
      <c r="Q113" s="179"/>
      <c r="R113" s="179"/>
      <c r="S113" s="179"/>
      <c r="T113" s="179"/>
      <c r="U113" s="179"/>
    </row>
    <row r="114" spans="1:21" s="166" customFormat="1" x14ac:dyDescent="0.2">
      <c r="A114" s="168" t="s">
        <v>1183</v>
      </c>
      <c r="B114" s="800" t="s">
        <v>1226</v>
      </c>
      <c r="C114" s="800" t="s">
        <v>1226</v>
      </c>
      <c r="D114" s="800" t="s">
        <v>1226</v>
      </c>
      <c r="E114" s="168" t="s">
        <v>1301</v>
      </c>
      <c r="F114" s="168" t="s">
        <v>54</v>
      </c>
      <c r="G114" s="168" t="s">
        <v>55</v>
      </c>
      <c r="H114" s="168"/>
      <c r="I114" s="168" t="s">
        <v>1182</v>
      </c>
      <c r="J114" s="555">
        <v>135</v>
      </c>
      <c r="K114" s="555">
        <v>150</v>
      </c>
      <c r="L114" s="555">
        <v>150</v>
      </c>
      <c r="M114" s="555">
        <v>189.9</v>
      </c>
      <c r="N114" s="168" t="s">
        <v>463</v>
      </c>
      <c r="O114" s="168" t="s">
        <v>52</v>
      </c>
      <c r="P114" s="97" t="s">
        <v>52</v>
      </c>
      <c r="Q114" s="179"/>
      <c r="R114" s="179"/>
      <c r="S114" s="179"/>
      <c r="T114" s="179"/>
      <c r="U114" s="179"/>
    </row>
    <row r="115" spans="1:21" s="166" customFormat="1" x14ac:dyDescent="0.2">
      <c r="A115" s="168" t="s">
        <v>1183</v>
      </c>
      <c r="B115" s="800" t="s">
        <v>1227</v>
      </c>
      <c r="C115" s="800" t="s">
        <v>1227</v>
      </c>
      <c r="D115" s="800" t="s">
        <v>1227</v>
      </c>
      <c r="E115" s="168" t="s">
        <v>1276</v>
      </c>
      <c r="F115" s="168" t="s">
        <v>54</v>
      </c>
      <c r="G115" s="168" t="s">
        <v>55</v>
      </c>
      <c r="H115" s="168"/>
      <c r="I115" s="168" t="s">
        <v>1182</v>
      </c>
      <c r="J115" s="555">
        <v>360</v>
      </c>
      <c r="K115" s="555">
        <v>400</v>
      </c>
      <c r="L115" s="555">
        <v>400</v>
      </c>
      <c r="M115" s="555">
        <v>506.4</v>
      </c>
      <c r="N115" s="168" t="s">
        <v>463</v>
      </c>
      <c r="O115" s="168" t="s">
        <v>52</v>
      </c>
      <c r="P115" s="97" t="s">
        <v>52</v>
      </c>
      <c r="Q115" s="179"/>
      <c r="R115" s="179"/>
      <c r="S115" s="179"/>
      <c r="T115" s="179"/>
      <c r="U115" s="179"/>
    </row>
    <row r="116" spans="1:21" s="166" customFormat="1" x14ac:dyDescent="0.2">
      <c r="A116" s="168" t="s">
        <v>1183</v>
      </c>
      <c r="B116" s="800" t="s">
        <v>1228</v>
      </c>
      <c r="C116" s="800" t="s">
        <v>1228</v>
      </c>
      <c r="D116" s="800" t="s">
        <v>1228</v>
      </c>
      <c r="E116" s="168" t="s">
        <v>1271</v>
      </c>
      <c r="F116" s="168" t="s">
        <v>54</v>
      </c>
      <c r="G116" s="168" t="s">
        <v>55</v>
      </c>
      <c r="H116" s="168"/>
      <c r="I116" s="168" t="s">
        <v>1182</v>
      </c>
      <c r="J116" s="555">
        <v>360</v>
      </c>
      <c r="K116" s="555">
        <v>400</v>
      </c>
      <c r="L116" s="555">
        <v>400</v>
      </c>
      <c r="M116" s="555">
        <v>506.4</v>
      </c>
      <c r="N116" s="168" t="s">
        <v>463</v>
      </c>
      <c r="O116" s="168" t="s">
        <v>52</v>
      </c>
      <c r="P116" s="97" t="s">
        <v>52</v>
      </c>
      <c r="Q116" s="179"/>
      <c r="R116" s="179"/>
      <c r="S116" s="179"/>
      <c r="T116" s="179"/>
      <c r="U116" s="179"/>
    </row>
    <row r="117" spans="1:21" s="166" customFormat="1" x14ac:dyDescent="0.2">
      <c r="A117" s="168" t="s">
        <v>1183</v>
      </c>
      <c r="B117" s="800" t="s">
        <v>1229</v>
      </c>
      <c r="C117" s="800" t="s">
        <v>1229</v>
      </c>
      <c r="D117" s="800" t="s">
        <v>1229</v>
      </c>
      <c r="E117" s="168" t="s">
        <v>1271</v>
      </c>
      <c r="F117" s="168" t="s">
        <v>54</v>
      </c>
      <c r="G117" s="168" t="s">
        <v>55</v>
      </c>
      <c r="H117" s="168"/>
      <c r="I117" s="168" t="s">
        <v>1182</v>
      </c>
      <c r="J117" s="555">
        <v>270</v>
      </c>
      <c r="K117" s="555">
        <v>300</v>
      </c>
      <c r="L117" s="555">
        <v>300</v>
      </c>
      <c r="M117" s="555">
        <v>379.8</v>
      </c>
      <c r="N117" s="168" t="s">
        <v>463</v>
      </c>
      <c r="O117" s="168" t="s">
        <v>52</v>
      </c>
      <c r="P117" s="97" t="s">
        <v>52</v>
      </c>
      <c r="Q117" s="179"/>
      <c r="R117" s="179"/>
      <c r="S117" s="179"/>
      <c r="T117" s="179"/>
      <c r="U117" s="179"/>
    </row>
    <row r="118" spans="1:21" s="166" customFormat="1" x14ac:dyDescent="0.2">
      <c r="A118" s="168" t="s">
        <v>1183</v>
      </c>
      <c r="B118" s="800" t="s">
        <v>1230</v>
      </c>
      <c r="C118" s="800" t="s">
        <v>1230</v>
      </c>
      <c r="D118" s="800" t="s">
        <v>1230</v>
      </c>
      <c r="E118" s="168" t="s">
        <v>1272</v>
      </c>
      <c r="F118" s="168" t="s">
        <v>54</v>
      </c>
      <c r="G118" s="168" t="s">
        <v>55</v>
      </c>
      <c r="H118" s="168"/>
      <c r="I118" s="168" t="s">
        <v>1182</v>
      </c>
      <c r="J118" s="555">
        <v>225</v>
      </c>
      <c r="K118" s="555">
        <v>250</v>
      </c>
      <c r="L118" s="555">
        <v>250</v>
      </c>
      <c r="M118" s="555">
        <v>316.5</v>
      </c>
      <c r="N118" s="168" t="s">
        <v>463</v>
      </c>
      <c r="O118" s="168" t="s">
        <v>52</v>
      </c>
      <c r="P118" s="97" t="s">
        <v>52</v>
      </c>
      <c r="Q118" s="179"/>
      <c r="R118" s="179"/>
      <c r="S118" s="179"/>
      <c r="T118" s="179"/>
      <c r="U118" s="179"/>
    </row>
    <row r="119" spans="1:21" s="166" customFormat="1" x14ac:dyDescent="0.2">
      <c r="A119" s="168" t="s">
        <v>1183</v>
      </c>
      <c r="B119" s="800" t="s">
        <v>1231</v>
      </c>
      <c r="C119" s="800" t="s">
        <v>1231</v>
      </c>
      <c r="D119" s="800" t="s">
        <v>1231</v>
      </c>
      <c r="E119" s="168" t="s">
        <v>1272</v>
      </c>
      <c r="F119" s="168" t="s">
        <v>54</v>
      </c>
      <c r="G119" s="168" t="s">
        <v>55</v>
      </c>
      <c r="H119" s="168"/>
      <c r="I119" s="168" t="s">
        <v>1182</v>
      </c>
      <c r="J119" s="555">
        <v>180</v>
      </c>
      <c r="K119" s="555">
        <v>200</v>
      </c>
      <c r="L119" s="555">
        <v>200</v>
      </c>
      <c r="M119" s="555">
        <v>253.2</v>
      </c>
      <c r="N119" s="168" t="s">
        <v>463</v>
      </c>
      <c r="O119" s="168" t="s">
        <v>52</v>
      </c>
      <c r="P119" s="97" t="s">
        <v>52</v>
      </c>
      <c r="Q119" s="179"/>
      <c r="R119" s="179"/>
      <c r="S119" s="179"/>
      <c r="T119" s="179"/>
      <c r="U119" s="179"/>
    </row>
    <row r="120" spans="1:21" s="166" customFormat="1" x14ac:dyDescent="0.2">
      <c r="A120" s="168" t="s">
        <v>1183</v>
      </c>
      <c r="B120" s="800" t="s">
        <v>1233</v>
      </c>
      <c r="C120" s="800" t="s">
        <v>1233</v>
      </c>
      <c r="D120" s="800" t="s">
        <v>1233</v>
      </c>
      <c r="E120" s="168" t="s">
        <v>1271</v>
      </c>
      <c r="F120" s="168" t="s">
        <v>54</v>
      </c>
      <c r="G120" s="168" t="s">
        <v>55</v>
      </c>
      <c r="H120" s="168"/>
      <c r="I120" s="168" t="s">
        <v>1182</v>
      </c>
      <c r="J120" s="555">
        <v>360</v>
      </c>
      <c r="K120" s="555">
        <v>400</v>
      </c>
      <c r="L120" s="555">
        <v>400</v>
      </c>
      <c r="M120" s="555">
        <v>506.4</v>
      </c>
      <c r="N120" s="168" t="s">
        <v>463</v>
      </c>
      <c r="O120" s="168" t="s">
        <v>52</v>
      </c>
      <c r="P120" s="97" t="s">
        <v>52</v>
      </c>
      <c r="Q120" s="179"/>
      <c r="R120" s="179"/>
      <c r="S120" s="179"/>
      <c r="T120" s="179"/>
      <c r="U120" s="179"/>
    </row>
    <row r="121" spans="1:21" s="166" customFormat="1" x14ac:dyDescent="0.2">
      <c r="A121" s="168" t="s">
        <v>1183</v>
      </c>
      <c r="B121" s="800" t="s">
        <v>1234</v>
      </c>
      <c r="C121" s="800" t="s">
        <v>1234</v>
      </c>
      <c r="D121" s="800" t="s">
        <v>1234</v>
      </c>
      <c r="E121" s="168" t="s">
        <v>1271</v>
      </c>
      <c r="F121" s="168" t="s">
        <v>54</v>
      </c>
      <c r="G121" s="168" t="s">
        <v>55</v>
      </c>
      <c r="H121" s="168"/>
      <c r="I121" s="168" t="s">
        <v>1182</v>
      </c>
      <c r="J121" s="555">
        <v>405</v>
      </c>
      <c r="K121" s="555">
        <v>450</v>
      </c>
      <c r="L121" s="555">
        <v>450</v>
      </c>
      <c r="M121" s="555">
        <v>569.70000000000005</v>
      </c>
      <c r="N121" s="168" t="s">
        <v>463</v>
      </c>
      <c r="O121" s="168" t="s">
        <v>52</v>
      </c>
      <c r="P121" s="97" t="s">
        <v>52</v>
      </c>
      <c r="Q121" s="179"/>
      <c r="R121" s="179"/>
      <c r="S121" s="179"/>
      <c r="T121" s="179"/>
      <c r="U121" s="179"/>
    </row>
    <row r="122" spans="1:21" s="166" customFormat="1" x14ac:dyDescent="0.2">
      <c r="A122" s="168" t="s">
        <v>1183</v>
      </c>
      <c r="B122" s="800" t="s">
        <v>1235</v>
      </c>
      <c r="C122" s="800" t="s">
        <v>1235</v>
      </c>
      <c r="D122" s="800" t="s">
        <v>1235</v>
      </c>
      <c r="E122" s="168" t="s">
        <v>1271</v>
      </c>
      <c r="F122" s="168" t="s">
        <v>54</v>
      </c>
      <c r="G122" s="168" t="s">
        <v>55</v>
      </c>
      <c r="H122" s="168"/>
      <c r="I122" s="168" t="s">
        <v>1182</v>
      </c>
      <c r="J122" s="555">
        <v>135</v>
      </c>
      <c r="K122" s="555">
        <v>150</v>
      </c>
      <c r="L122" s="555">
        <v>150</v>
      </c>
      <c r="M122" s="555">
        <v>189.9</v>
      </c>
      <c r="N122" s="168" t="s">
        <v>463</v>
      </c>
      <c r="O122" s="168" t="s">
        <v>52</v>
      </c>
      <c r="P122" s="97" t="s">
        <v>52</v>
      </c>
      <c r="Q122" s="179"/>
      <c r="R122" s="179"/>
      <c r="S122" s="179"/>
      <c r="T122" s="179"/>
      <c r="U122" s="179"/>
    </row>
    <row r="123" spans="1:21" s="166" customFormat="1" x14ac:dyDescent="0.2">
      <c r="A123" s="168" t="s">
        <v>1183</v>
      </c>
      <c r="B123" s="800" t="s">
        <v>1237</v>
      </c>
      <c r="C123" s="800" t="s">
        <v>1237</v>
      </c>
      <c r="D123" s="800" t="s">
        <v>1237</v>
      </c>
      <c r="E123" s="168" t="s">
        <v>1272</v>
      </c>
      <c r="F123" s="168" t="s">
        <v>54</v>
      </c>
      <c r="G123" s="168" t="s">
        <v>55</v>
      </c>
      <c r="H123" s="168"/>
      <c r="I123" s="168" t="s">
        <v>1182</v>
      </c>
      <c r="J123" s="555">
        <v>225</v>
      </c>
      <c r="K123" s="555">
        <v>250</v>
      </c>
      <c r="L123" s="555">
        <v>250</v>
      </c>
      <c r="M123" s="555">
        <v>316.5</v>
      </c>
      <c r="N123" s="168" t="s">
        <v>463</v>
      </c>
      <c r="O123" s="168" t="s">
        <v>52</v>
      </c>
      <c r="P123" s="97" t="s">
        <v>52</v>
      </c>
      <c r="Q123" s="179"/>
      <c r="R123" s="179"/>
      <c r="S123" s="179"/>
      <c r="T123" s="179"/>
      <c r="U123" s="179"/>
    </row>
    <row r="124" spans="1:21" s="166" customFormat="1" x14ac:dyDescent="0.2">
      <c r="A124" s="168" t="s">
        <v>1183</v>
      </c>
      <c r="B124" s="800" t="s">
        <v>1238</v>
      </c>
      <c r="C124" s="800" t="s">
        <v>1238</v>
      </c>
      <c r="D124" s="800" t="s">
        <v>1238</v>
      </c>
      <c r="E124" s="168" t="s">
        <v>1272</v>
      </c>
      <c r="F124" s="168" t="s">
        <v>54</v>
      </c>
      <c r="G124" s="168" t="s">
        <v>55</v>
      </c>
      <c r="H124" s="168"/>
      <c r="I124" s="168" t="s">
        <v>1182</v>
      </c>
      <c r="J124" s="555">
        <v>90</v>
      </c>
      <c r="K124" s="555">
        <v>100</v>
      </c>
      <c r="L124" s="555">
        <v>100</v>
      </c>
      <c r="M124" s="555">
        <v>126.6</v>
      </c>
      <c r="N124" s="168" t="s">
        <v>463</v>
      </c>
      <c r="O124" s="168" t="s">
        <v>52</v>
      </c>
      <c r="P124" s="97" t="s">
        <v>52</v>
      </c>
      <c r="Q124" s="179"/>
      <c r="R124" s="179"/>
      <c r="S124" s="179"/>
      <c r="T124" s="179"/>
      <c r="U124" s="179"/>
    </row>
    <row r="125" spans="1:21" s="166" customFormat="1" x14ac:dyDescent="0.2">
      <c r="A125" s="168" t="s">
        <v>1183</v>
      </c>
      <c r="B125" s="800" t="s">
        <v>1239</v>
      </c>
      <c r="C125" s="800" t="s">
        <v>1239</v>
      </c>
      <c r="D125" s="800" t="s">
        <v>1239</v>
      </c>
      <c r="E125" s="168" t="s">
        <v>1271</v>
      </c>
      <c r="F125" s="168" t="s">
        <v>54</v>
      </c>
      <c r="G125" s="168" t="s">
        <v>55</v>
      </c>
      <c r="H125" s="168"/>
      <c r="I125" s="168" t="s">
        <v>1182</v>
      </c>
      <c r="J125" s="555">
        <v>225</v>
      </c>
      <c r="K125" s="555">
        <v>250</v>
      </c>
      <c r="L125" s="555">
        <v>250</v>
      </c>
      <c r="M125" s="555">
        <v>316.5</v>
      </c>
      <c r="N125" s="168" t="s">
        <v>463</v>
      </c>
      <c r="O125" s="168" t="s">
        <v>52</v>
      </c>
      <c r="P125" s="97" t="s">
        <v>52</v>
      </c>
      <c r="Q125" s="179"/>
      <c r="R125" s="179"/>
      <c r="S125" s="179"/>
      <c r="T125" s="179"/>
      <c r="U125" s="179"/>
    </row>
    <row r="126" spans="1:21" s="166" customFormat="1" x14ac:dyDescent="0.2">
      <c r="A126" s="168" t="s">
        <v>1183</v>
      </c>
      <c r="B126" s="800" t="s">
        <v>1240</v>
      </c>
      <c r="C126" s="800" t="s">
        <v>1240</v>
      </c>
      <c r="D126" s="800" t="s">
        <v>1240</v>
      </c>
      <c r="E126" s="168" t="s">
        <v>1272</v>
      </c>
      <c r="F126" s="168" t="s">
        <v>54</v>
      </c>
      <c r="G126" s="168" t="s">
        <v>55</v>
      </c>
      <c r="H126" s="168"/>
      <c r="I126" s="168" t="s">
        <v>1182</v>
      </c>
      <c r="J126" s="555">
        <v>270</v>
      </c>
      <c r="K126" s="555">
        <v>300</v>
      </c>
      <c r="L126" s="555">
        <v>300</v>
      </c>
      <c r="M126" s="555">
        <v>379.8</v>
      </c>
      <c r="N126" s="168" t="s">
        <v>463</v>
      </c>
      <c r="O126" s="168" t="s">
        <v>52</v>
      </c>
      <c r="P126" s="97" t="s">
        <v>52</v>
      </c>
      <c r="Q126" s="179"/>
      <c r="R126" s="179"/>
      <c r="S126" s="179"/>
      <c r="T126" s="179"/>
      <c r="U126" s="179"/>
    </row>
    <row r="127" spans="1:21" s="166" customFormat="1" x14ac:dyDescent="0.2">
      <c r="A127" s="168" t="s">
        <v>1183</v>
      </c>
      <c r="B127" s="800" t="s">
        <v>1241</v>
      </c>
      <c r="C127" s="800" t="s">
        <v>1241</v>
      </c>
      <c r="D127" s="800" t="s">
        <v>1241</v>
      </c>
      <c r="E127" s="168" t="s">
        <v>1272</v>
      </c>
      <c r="F127" s="168" t="s">
        <v>54</v>
      </c>
      <c r="G127" s="168" t="s">
        <v>55</v>
      </c>
      <c r="H127" s="168"/>
      <c r="I127" s="168" t="s">
        <v>1182</v>
      </c>
      <c r="J127" s="555">
        <v>180</v>
      </c>
      <c r="K127" s="555">
        <v>200</v>
      </c>
      <c r="L127" s="555">
        <v>200</v>
      </c>
      <c r="M127" s="555">
        <v>253.2</v>
      </c>
      <c r="N127" s="168" t="s">
        <v>463</v>
      </c>
      <c r="O127" s="168" t="s">
        <v>52</v>
      </c>
      <c r="P127" s="97" t="s">
        <v>52</v>
      </c>
      <c r="Q127" s="179"/>
      <c r="R127" s="179"/>
      <c r="S127" s="179"/>
      <c r="T127" s="179"/>
      <c r="U127" s="179"/>
    </row>
    <row r="128" spans="1:21" s="166" customFormat="1" x14ac:dyDescent="0.2">
      <c r="A128" s="168" t="s">
        <v>1185</v>
      </c>
      <c r="B128" s="800" t="s">
        <v>1291</v>
      </c>
      <c r="C128" s="800" t="s">
        <v>1291</v>
      </c>
      <c r="D128" s="800" t="s">
        <v>1291</v>
      </c>
      <c r="E128" s="168" t="s">
        <v>1277</v>
      </c>
      <c r="F128" s="168" t="s">
        <v>54</v>
      </c>
      <c r="G128" s="168" t="s">
        <v>55</v>
      </c>
      <c r="H128" s="168"/>
      <c r="I128" s="168" t="s">
        <v>1182</v>
      </c>
      <c r="J128" s="555">
        <v>585</v>
      </c>
      <c r="K128" s="555">
        <v>650</v>
      </c>
      <c r="L128" s="555">
        <v>650</v>
      </c>
      <c r="M128" s="555">
        <v>822.9</v>
      </c>
      <c r="N128" s="168" t="s">
        <v>463</v>
      </c>
      <c r="O128" s="168" t="s">
        <v>52</v>
      </c>
      <c r="P128" s="97" t="s">
        <v>52</v>
      </c>
      <c r="Q128" s="179"/>
      <c r="R128" s="179"/>
      <c r="S128" s="179"/>
      <c r="T128" s="179"/>
      <c r="U128" s="179"/>
    </row>
    <row r="129" spans="1:21" s="166" customFormat="1" x14ac:dyDescent="0.2">
      <c r="A129" s="168" t="s">
        <v>1185</v>
      </c>
      <c r="B129" s="800" t="s">
        <v>1243</v>
      </c>
      <c r="C129" s="800" t="s">
        <v>1243</v>
      </c>
      <c r="D129" s="800" t="s">
        <v>1243</v>
      </c>
      <c r="E129" s="168" t="s">
        <v>1277</v>
      </c>
      <c r="F129" s="168" t="s">
        <v>54</v>
      </c>
      <c r="G129" s="168" t="s">
        <v>55</v>
      </c>
      <c r="H129" s="168"/>
      <c r="I129" s="168" t="s">
        <v>1182</v>
      </c>
      <c r="J129" s="555">
        <v>315</v>
      </c>
      <c r="K129" s="555">
        <v>350</v>
      </c>
      <c r="L129" s="555">
        <v>350</v>
      </c>
      <c r="M129" s="555">
        <v>443.1</v>
      </c>
      <c r="N129" s="168" t="s">
        <v>463</v>
      </c>
      <c r="O129" s="168" t="s">
        <v>52</v>
      </c>
      <c r="P129" s="97" t="s">
        <v>52</v>
      </c>
      <c r="Q129" s="179"/>
      <c r="R129" s="179"/>
      <c r="S129" s="179"/>
      <c r="T129" s="179"/>
      <c r="U129" s="179"/>
    </row>
    <row r="130" spans="1:21" s="166" customFormat="1" x14ac:dyDescent="0.2">
      <c r="A130" s="168" t="s">
        <v>1185</v>
      </c>
      <c r="B130" s="800" t="s">
        <v>1247</v>
      </c>
      <c r="C130" s="800" t="s">
        <v>1247</v>
      </c>
      <c r="D130" s="800" t="s">
        <v>1247</v>
      </c>
      <c r="E130" s="168" t="s">
        <v>1277</v>
      </c>
      <c r="F130" s="168" t="s">
        <v>54</v>
      </c>
      <c r="G130" s="168" t="s">
        <v>55</v>
      </c>
      <c r="H130" s="168"/>
      <c r="I130" s="168" t="s">
        <v>1182</v>
      </c>
      <c r="J130" s="555">
        <v>450</v>
      </c>
      <c r="K130" s="555">
        <v>500</v>
      </c>
      <c r="L130" s="555">
        <v>500</v>
      </c>
      <c r="M130" s="555">
        <v>633</v>
      </c>
      <c r="N130" s="168" t="s">
        <v>463</v>
      </c>
      <c r="O130" s="168" t="s">
        <v>52</v>
      </c>
      <c r="P130" s="97" t="s">
        <v>52</v>
      </c>
      <c r="Q130" s="179"/>
      <c r="R130" s="179"/>
      <c r="S130" s="179"/>
      <c r="T130" s="179"/>
      <c r="U130" s="179"/>
    </row>
    <row r="131" spans="1:21" s="166" customFormat="1" x14ac:dyDescent="0.2">
      <c r="A131" s="168" t="s">
        <v>1185</v>
      </c>
      <c r="B131" s="800" t="s">
        <v>1245</v>
      </c>
      <c r="C131" s="800" t="s">
        <v>1245</v>
      </c>
      <c r="D131" s="800" t="s">
        <v>1245</v>
      </c>
      <c r="E131" s="168" t="s">
        <v>1277</v>
      </c>
      <c r="F131" s="168" t="s">
        <v>54</v>
      </c>
      <c r="G131" s="168" t="s">
        <v>55</v>
      </c>
      <c r="H131" s="168"/>
      <c r="I131" s="168" t="s">
        <v>1182</v>
      </c>
      <c r="J131" s="555">
        <v>900</v>
      </c>
      <c r="K131" s="555">
        <v>1000</v>
      </c>
      <c r="L131" s="555">
        <v>1000</v>
      </c>
      <c r="M131" s="555">
        <v>1266</v>
      </c>
      <c r="N131" s="168" t="s">
        <v>463</v>
      </c>
      <c r="O131" s="168" t="s">
        <v>52</v>
      </c>
      <c r="P131" s="97" t="s">
        <v>52</v>
      </c>
      <c r="Q131" s="179"/>
      <c r="R131" s="179"/>
      <c r="S131" s="179"/>
      <c r="T131" s="179"/>
      <c r="U131" s="179"/>
    </row>
    <row r="132" spans="1:21" s="166" customFormat="1" x14ac:dyDescent="0.2">
      <c r="A132" s="168" t="s">
        <v>1185</v>
      </c>
      <c r="B132" s="800" t="s">
        <v>1246</v>
      </c>
      <c r="C132" s="800" t="s">
        <v>1246</v>
      </c>
      <c r="D132" s="800" t="s">
        <v>1246</v>
      </c>
      <c r="E132" s="168" t="s">
        <v>1277</v>
      </c>
      <c r="F132" s="168" t="s">
        <v>54</v>
      </c>
      <c r="G132" s="168" t="s">
        <v>55</v>
      </c>
      <c r="H132" s="168"/>
      <c r="I132" s="168" t="s">
        <v>1182</v>
      </c>
      <c r="J132" s="555">
        <v>630</v>
      </c>
      <c r="K132" s="555">
        <v>700</v>
      </c>
      <c r="L132" s="555">
        <v>700</v>
      </c>
      <c r="M132" s="555">
        <v>886.2</v>
      </c>
      <c r="N132" s="168" t="s">
        <v>463</v>
      </c>
      <c r="O132" s="168" t="s">
        <v>52</v>
      </c>
      <c r="P132" s="97" t="s">
        <v>52</v>
      </c>
      <c r="Q132" s="179"/>
      <c r="R132" s="179"/>
      <c r="S132" s="179"/>
      <c r="T132" s="179"/>
      <c r="U132" s="179"/>
    </row>
    <row r="133" spans="1:21" s="166" customFormat="1" x14ac:dyDescent="0.2">
      <c r="A133" s="168" t="s">
        <v>1185</v>
      </c>
      <c r="B133" s="800" t="s">
        <v>1248</v>
      </c>
      <c r="C133" s="800" t="s">
        <v>1248</v>
      </c>
      <c r="D133" s="800" t="s">
        <v>1248</v>
      </c>
      <c r="E133" s="168" t="s">
        <v>1277</v>
      </c>
      <c r="F133" s="168" t="s">
        <v>54</v>
      </c>
      <c r="G133" s="168" t="s">
        <v>55</v>
      </c>
      <c r="H133" s="168"/>
      <c r="I133" s="168" t="s">
        <v>1182</v>
      </c>
      <c r="J133" s="555">
        <v>495</v>
      </c>
      <c r="K133" s="555">
        <v>550</v>
      </c>
      <c r="L133" s="555">
        <v>550</v>
      </c>
      <c r="M133" s="555">
        <v>696.3</v>
      </c>
      <c r="N133" s="168" t="s">
        <v>463</v>
      </c>
      <c r="O133" s="168" t="s">
        <v>52</v>
      </c>
      <c r="P133" s="97" t="s">
        <v>52</v>
      </c>
      <c r="Q133" s="179"/>
      <c r="R133" s="179"/>
      <c r="S133" s="179"/>
      <c r="T133" s="179"/>
      <c r="U133" s="179"/>
    </row>
    <row r="134" spans="1:21" s="166" customFormat="1" x14ac:dyDescent="0.2">
      <c r="A134" s="168" t="s">
        <v>1187</v>
      </c>
      <c r="B134" s="800" t="s">
        <v>1292</v>
      </c>
      <c r="C134" s="800" t="s">
        <v>1292</v>
      </c>
      <c r="D134" s="800" t="s">
        <v>1292</v>
      </c>
      <c r="E134" s="168" t="s">
        <v>1301</v>
      </c>
      <c r="F134" s="168" t="s">
        <v>54</v>
      </c>
      <c r="G134" s="168" t="s">
        <v>55</v>
      </c>
      <c r="H134" s="168"/>
      <c r="I134" s="168" t="s">
        <v>1182</v>
      </c>
      <c r="J134" s="555">
        <v>270</v>
      </c>
      <c r="K134" s="555">
        <v>300</v>
      </c>
      <c r="L134" s="555">
        <v>300</v>
      </c>
      <c r="M134" s="555">
        <v>379.8</v>
      </c>
      <c r="N134" s="168" t="s">
        <v>463</v>
      </c>
      <c r="O134" s="168" t="s">
        <v>52</v>
      </c>
      <c r="P134" s="97" t="s">
        <v>52</v>
      </c>
      <c r="Q134" s="179"/>
      <c r="R134" s="179"/>
      <c r="S134" s="179"/>
      <c r="T134" s="179"/>
      <c r="U134" s="179"/>
    </row>
    <row r="135" spans="1:21" s="166" customFormat="1" x14ac:dyDescent="0.2">
      <c r="A135" s="168" t="s">
        <v>1187</v>
      </c>
      <c r="B135" s="800" t="s">
        <v>1293</v>
      </c>
      <c r="C135" s="800" t="s">
        <v>1293</v>
      </c>
      <c r="D135" s="800" t="s">
        <v>1293</v>
      </c>
      <c r="E135" s="168" t="s">
        <v>1301</v>
      </c>
      <c r="F135" s="168" t="s">
        <v>54</v>
      </c>
      <c r="G135" s="168" t="s">
        <v>55</v>
      </c>
      <c r="H135" s="168"/>
      <c r="I135" s="168" t="s">
        <v>1182</v>
      </c>
      <c r="J135" s="555">
        <v>405</v>
      </c>
      <c r="K135" s="555">
        <v>450</v>
      </c>
      <c r="L135" s="555">
        <v>450</v>
      </c>
      <c r="M135" s="555">
        <v>569.70000000000005</v>
      </c>
      <c r="N135" s="168" t="s">
        <v>463</v>
      </c>
      <c r="O135" s="168" t="s">
        <v>52</v>
      </c>
      <c r="P135" s="97" t="s">
        <v>52</v>
      </c>
      <c r="Q135" s="179"/>
      <c r="R135" s="179"/>
      <c r="S135" s="179"/>
      <c r="T135" s="179"/>
      <c r="U135" s="179"/>
    </row>
    <row r="136" spans="1:21" s="166" customFormat="1" x14ac:dyDescent="0.2">
      <c r="A136" s="168" t="s">
        <v>1187</v>
      </c>
      <c r="B136" s="800" t="s">
        <v>1294</v>
      </c>
      <c r="C136" s="800" t="s">
        <v>1294</v>
      </c>
      <c r="D136" s="800" t="s">
        <v>1294</v>
      </c>
      <c r="E136" s="168" t="s">
        <v>1301</v>
      </c>
      <c r="F136" s="168" t="s">
        <v>54</v>
      </c>
      <c r="G136" s="168" t="s">
        <v>55</v>
      </c>
      <c r="H136" s="168"/>
      <c r="I136" s="168" t="s">
        <v>1182</v>
      </c>
      <c r="J136" s="555">
        <v>135</v>
      </c>
      <c r="K136" s="555">
        <v>150</v>
      </c>
      <c r="L136" s="555">
        <v>150</v>
      </c>
      <c r="M136" s="555">
        <v>189.9</v>
      </c>
      <c r="N136" s="168" t="s">
        <v>463</v>
      </c>
      <c r="O136" s="168" t="s">
        <v>52</v>
      </c>
      <c r="P136" s="97" t="s">
        <v>52</v>
      </c>
      <c r="Q136" s="179"/>
      <c r="R136" s="179"/>
      <c r="S136" s="179"/>
      <c r="T136" s="179"/>
      <c r="U136" s="179"/>
    </row>
    <row r="137" spans="1:21" s="166" customFormat="1" x14ac:dyDescent="0.2">
      <c r="A137" s="168" t="s">
        <v>1187</v>
      </c>
      <c r="B137" s="800" t="s">
        <v>1295</v>
      </c>
      <c r="C137" s="800" t="s">
        <v>1295</v>
      </c>
      <c r="D137" s="800" t="s">
        <v>1295</v>
      </c>
      <c r="E137" s="168" t="s">
        <v>1301</v>
      </c>
      <c r="F137" s="168" t="s">
        <v>54</v>
      </c>
      <c r="G137" s="168" t="s">
        <v>55</v>
      </c>
      <c r="H137" s="168"/>
      <c r="I137" s="168" t="s">
        <v>1182</v>
      </c>
      <c r="J137" s="555">
        <v>337.5</v>
      </c>
      <c r="K137" s="555">
        <v>375</v>
      </c>
      <c r="L137" s="555">
        <v>375</v>
      </c>
      <c r="M137" s="555">
        <v>474.75</v>
      </c>
      <c r="N137" s="168" t="s">
        <v>463</v>
      </c>
      <c r="O137" s="168" t="s">
        <v>52</v>
      </c>
      <c r="P137" s="97" t="s">
        <v>52</v>
      </c>
      <c r="Q137" s="179"/>
      <c r="R137" s="179"/>
      <c r="S137" s="179"/>
      <c r="T137" s="179"/>
      <c r="U137" s="179"/>
    </row>
    <row r="138" spans="1:21" s="166" customFormat="1" x14ac:dyDescent="0.2">
      <c r="A138" s="168" t="s">
        <v>1187</v>
      </c>
      <c r="B138" s="800" t="s">
        <v>1296</v>
      </c>
      <c r="C138" s="800" t="s">
        <v>1296</v>
      </c>
      <c r="D138" s="800" t="s">
        <v>1296</v>
      </c>
      <c r="E138" s="168" t="s">
        <v>1301</v>
      </c>
      <c r="F138" s="168" t="s">
        <v>54</v>
      </c>
      <c r="G138" s="168" t="s">
        <v>55</v>
      </c>
      <c r="H138" s="168"/>
      <c r="I138" s="168" t="s">
        <v>1182</v>
      </c>
      <c r="J138" s="555">
        <v>315</v>
      </c>
      <c r="K138" s="555">
        <v>350</v>
      </c>
      <c r="L138" s="555">
        <v>350</v>
      </c>
      <c r="M138" s="555">
        <v>443.1</v>
      </c>
      <c r="N138" s="168" t="s">
        <v>463</v>
      </c>
      <c r="O138" s="168" t="s">
        <v>52</v>
      </c>
      <c r="P138" s="97" t="s">
        <v>52</v>
      </c>
      <c r="Q138" s="179"/>
      <c r="R138" s="179"/>
      <c r="S138" s="179"/>
      <c r="T138" s="179"/>
      <c r="U138" s="179"/>
    </row>
    <row r="139" spans="1:21" s="166" customFormat="1" x14ac:dyDescent="0.2">
      <c r="A139" s="168" t="s">
        <v>1187</v>
      </c>
      <c r="B139" s="800" t="s">
        <v>1297</v>
      </c>
      <c r="C139" s="800" t="s">
        <v>1297</v>
      </c>
      <c r="D139" s="800" t="s">
        <v>1297</v>
      </c>
      <c r="E139" s="168" t="s">
        <v>1301</v>
      </c>
      <c r="F139" s="168" t="s">
        <v>54</v>
      </c>
      <c r="G139" s="168" t="s">
        <v>55</v>
      </c>
      <c r="H139" s="168"/>
      <c r="I139" s="168" t="s">
        <v>1182</v>
      </c>
      <c r="J139" s="555">
        <v>495</v>
      </c>
      <c r="K139" s="555">
        <v>550</v>
      </c>
      <c r="L139" s="555">
        <v>550</v>
      </c>
      <c r="M139" s="555">
        <v>696.3</v>
      </c>
      <c r="N139" s="168" t="s">
        <v>463</v>
      </c>
      <c r="O139" s="168" t="s">
        <v>52</v>
      </c>
      <c r="P139" s="97" t="s">
        <v>52</v>
      </c>
      <c r="Q139" s="179"/>
      <c r="R139" s="179"/>
      <c r="S139" s="179"/>
      <c r="T139" s="179"/>
      <c r="U139" s="179"/>
    </row>
    <row r="140" spans="1:21" s="166" customFormat="1" x14ac:dyDescent="0.2">
      <c r="A140" s="168" t="s">
        <v>1187</v>
      </c>
      <c r="B140" s="800" t="s">
        <v>1250</v>
      </c>
      <c r="C140" s="800" t="s">
        <v>1250</v>
      </c>
      <c r="D140" s="800" t="s">
        <v>1250</v>
      </c>
      <c r="E140" s="168" t="s">
        <v>1301</v>
      </c>
      <c r="F140" s="168" t="s">
        <v>54</v>
      </c>
      <c r="G140" s="168" t="s">
        <v>55</v>
      </c>
      <c r="H140" s="168"/>
      <c r="I140" s="168" t="s">
        <v>1182</v>
      </c>
      <c r="J140" s="555">
        <v>360</v>
      </c>
      <c r="K140" s="555">
        <v>400</v>
      </c>
      <c r="L140" s="555">
        <v>400</v>
      </c>
      <c r="M140" s="555">
        <v>506.4</v>
      </c>
      <c r="N140" s="168" t="s">
        <v>463</v>
      </c>
      <c r="O140" s="168" t="s">
        <v>52</v>
      </c>
      <c r="P140" s="97" t="s">
        <v>52</v>
      </c>
      <c r="Q140" s="179"/>
      <c r="R140" s="179"/>
      <c r="S140" s="179"/>
      <c r="T140" s="179"/>
      <c r="U140" s="179"/>
    </row>
    <row r="141" spans="1:21" s="166" customFormat="1" x14ac:dyDescent="0.2">
      <c r="A141" s="168" t="s">
        <v>1187</v>
      </c>
      <c r="B141" s="800" t="s">
        <v>1249</v>
      </c>
      <c r="C141" s="800" t="s">
        <v>1249</v>
      </c>
      <c r="D141" s="800" t="s">
        <v>1249</v>
      </c>
      <c r="E141" s="168" t="s">
        <v>1301</v>
      </c>
      <c r="F141" s="168" t="s">
        <v>54</v>
      </c>
      <c r="G141" s="168" t="s">
        <v>55</v>
      </c>
      <c r="H141" s="168"/>
      <c r="I141" s="168" t="s">
        <v>1182</v>
      </c>
      <c r="J141" s="555">
        <v>90</v>
      </c>
      <c r="K141" s="555">
        <v>100</v>
      </c>
      <c r="L141" s="555">
        <v>100</v>
      </c>
      <c r="M141" s="555">
        <v>126.6</v>
      </c>
      <c r="N141" s="168" t="s">
        <v>463</v>
      </c>
      <c r="O141" s="168" t="s">
        <v>52</v>
      </c>
      <c r="P141" s="97" t="s">
        <v>52</v>
      </c>
      <c r="Q141" s="179"/>
      <c r="R141" s="179"/>
      <c r="S141" s="179"/>
      <c r="T141" s="179"/>
      <c r="U141" s="179"/>
    </row>
    <row r="142" spans="1:21" s="166" customFormat="1" x14ac:dyDescent="0.2">
      <c r="A142" s="168" t="s">
        <v>1283</v>
      </c>
      <c r="B142" s="800" t="s">
        <v>1252</v>
      </c>
      <c r="C142" s="800" t="s">
        <v>1252</v>
      </c>
      <c r="D142" s="800" t="s">
        <v>1252</v>
      </c>
      <c r="E142" s="168" t="s">
        <v>1277</v>
      </c>
      <c r="F142" s="168" t="s">
        <v>54</v>
      </c>
      <c r="G142" s="168" t="s">
        <v>55</v>
      </c>
      <c r="H142" s="168"/>
      <c r="I142" s="168" t="s">
        <v>1182</v>
      </c>
      <c r="J142" s="555">
        <v>607.5</v>
      </c>
      <c r="K142" s="555">
        <v>675</v>
      </c>
      <c r="L142" s="555">
        <v>675</v>
      </c>
      <c r="M142" s="555">
        <v>854.55</v>
      </c>
      <c r="N142" s="168" t="s">
        <v>463</v>
      </c>
      <c r="O142" s="168" t="s">
        <v>52</v>
      </c>
      <c r="P142" s="97" t="s">
        <v>52</v>
      </c>
      <c r="Q142" s="179"/>
      <c r="R142" s="179"/>
      <c r="S142" s="179"/>
      <c r="T142" s="179"/>
      <c r="U142" s="179"/>
    </row>
    <row r="143" spans="1:21" s="166" customFormat="1" x14ac:dyDescent="0.2">
      <c r="A143" s="168" t="s">
        <v>1190</v>
      </c>
      <c r="B143" s="800" t="s">
        <v>1253</v>
      </c>
      <c r="C143" s="800" t="s">
        <v>1253</v>
      </c>
      <c r="D143" s="800" t="s">
        <v>1253</v>
      </c>
      <c r="E143" s="168" t="s">
        <v>1277</v>
      </c>
      <c r="F143" s="168" t="s">
        <v>54</v>
      </c>
      <c r="G143" s="168" t="s">
        <v>55</v>
      </c>
      <c r="H143" s="168"/>
      <c r="I143" s="168" t="s">
        <v>1182</v>
      </c>
      <c r="J143" s="555">
        <v>540</v>
      </c>
      <c r="K143" s="555">
        <v>600</v>
      </c>
      <c r="L143" s="555">
        <v>600</v>
      </c>
      <c r="M143" s="555">
        <v>759.6</v>
      </c>
      <c r="N143" s="168" t="s">
        <v>463</v>
      </c>
      <c r="O143" s="168" t="s">
        <v>52</v>
      </c>
      <c r="P143" s="97" t="s">
        <v>52</v>
      </c>
      <c r="Q143" s="179"/>
      <c r="R143" s="179"/>
      <c r="S143" s="179"/>
      <c r="T143" s="179"/>
      <c r="U143" s="179"/>
    </row>
    <row r="144" spans="1:21" s="166" customFormat="1" x14ac:dyDescent="0.2">
      <c r="A144" s="168" t="s">
        <v>1191</v>
      </c>
      <c r="B144" s="800" t="s">
        <v>1254</v>
      </c>
      <c r="C144" s="800" t="s">
        <v>1254</v>
      </c>
      <c r="D144" s="800" t="s">
        <v>1254</v>
      </c>
      <c r="E144" s="168" t="s">
        <v>1272</v>
      </c>
      <c r="F144" s="168" t="s">
        <v>54</v>
      </c>
      <c r="G144" s="168" t="s">
        <v>55</v>
      </c>
      <c r="H144" s="168"/>
      <c r="I144" s="168" t="s">
        <v>1182</v>
      </c>
      <c r="J144" s="555">
        <v>540</v>
      </c>
      <c r="K144" s="555">
        <v>600</v>
      </c>
      <c r="L144" s="555">
        <v>600</v>
      </c>
      <c r="M144" s="555">
        <v>759.6</v>
      </c>
      <c r="N144" s="168" t="s">
        <v>463</v>
      </c>
      <c r="O144" s="168" t="s">
        <v>52</v>
      </c>
      <c r="P144" s="97" t="s">
        <v>52</v>
      </c>
      <c r="Q144" s="179"/>
      <c r="R144" s="179"/>
      <c r="S144" s="179"/>
      <c r="T144" s="179"/>
      <c r="U144" s="179"/>
    </row>
    <row r="145" spans="1:21" s="166" customFormat="1" x14ac:dyDescent="0.2">
      <c r="A145" s="168" t="s">
        <v>1192</v>
      </c>
      <c r="B145" s="800" t="s">
        <v>1298</v>
      </c>
      <c r="C145" s="800" t="s">
        <v>1298</v>
      </c>
      <c r="D145" s="800" t="s">
        <v>1298</v>
      </c>
      <c r="E145" s="168" t="s">
        <v>1277</v>
      </c>
      <c r="F145" s="168" t="s">
        <v>54</v>
      </c>
      <c r="G145" s="168" t="s">
        <v>55</v>
      </c>
      <c r="H145" s="168"/>
      <c r="I145" s="168" t="s">
        <v>1182</v>
      </c>
      <c r="J145" s="555">
        <v>630</v>
      </c>
      <c r="K145" s="555">
        <v>700</v>
      </c>
      <c r="L145" s="555">
        <v>700</v>
      </c>
      <c r="M145" s="555">
        <v>886.2</v>
      </c>
      <c r="N145" s="168" t="s">
        <v>463</v>
      </c>
      <c r="O145" s="168" t="s">
        <v>52</v>
      </c>
      <c r="P145" s="97" t="s">
        <v>52</v>
      </c>
      <c r="Q145" s="179"/>
      <c r="R145" s="179"/>
      <c r="S145" s="179"/>
      <c r="T145" s="179"/>
      <c r="U145" s="179"/>
    </row>
    <row r="146" spans="1:21" s="166" customFormat="1" x14ac:dyDescent="0.2">
      <c r="A146" s="168" t="s">
        <v>1192</v>
      </c>
      <c r="B146" s="800" t="s">
        <v>1256</v>
      </c>
      <c r="C146" s="800" t="s">
        <v>1256</v>
      </c>
      <c r="D146" s="800" t="s">
        <v>1256</v>
      </c>
      <c r="E146" s="168" t="s">
        <v>1277</v>
      </c>
      <c r="F146" s="168" t="s">
        <v>54</v>
      </c>
      <c r="G146" s="168" t="s">
        <v>55</v>
      </c>
      <c r="H146" s="168"/>
      <c r="I146" s="168" t="s">
        <v>1182</v>
      </c>
      <c r="J146" s="555">
        <v>540</v>
      </c>
      <c r="K146" s="555">
        <v>600</v>
      </c>
      <c r="L146" s="555">
        <v>600</v>
      </c>
      <c r="M146" s="555">
        <v>759.6</v>
      </c>
      <c r="N146" s="168" t="s">
        <v>463</v>
      </c>
      <c r="O146" s="168" t="s">
        <v>52</v>
      </c>
      <c r="P146" s="97" t="s">
        <v>52</v>
      </c>
      <c r="Q146" s="179"/>
      <c r="R146" s="179"/>
      <c r="S146" s="179"/>
      <c r="T146" s="179"/>
      <c r="U146" s="179"/>
    </row>
    <row r="147" spans="1:21" s="166" customFormat="1" x14ac:dyDescent="0.2">
      <c r="A147" s="168" t="s">
        <v>1192</v>
      </c>
      <c r="B147" s="800" t="s">
        <v>1257</v>
      </c>
      <c r="C147" s="800" t="s">
        <v>1257</v>
      </c>
      <c r="D147" s="800" t="s">
        <v>1257</v>
      </c>
      <c r="E147" s="168" t="s">
        <v>1277</v>
      </c>
      <c r="F147" s="168" t="s">
        <v>54</v>
      </c>
      <c r="G147" s="168" t="s">
        <v>55</v>
      </c>
      <c r="H147" s="168"/>
      <c r="I147" s="168" t="s">
        <v>1182</v>
      </c>
      <c r="J147" s="555">
        <v>270</v>
      </c>
      <c r="K147" s="555">
        <v>300</v>
      </c>
      <c r="L147" s="555">
        <v>300</v>
      </c>
      <c r="M147" s="555">
        <v>379.8</v>
      </c>
      <c r="N147" s="168" t="s">
        <v>463</v>
      </c>
      <c r="O147" s="168" t="s">
        <v>52</v>
      </c>
      <c r="P147" s="97" t="s">
        <v>52</v>
      </c>
      <c r="Q147" s="179"/>
      <c r="R147" s="179"/>
      <c r="S147" s="179"/>
      <c r="T147" s="179"/>
      <c r="U147" s="179"/>
    </row>
    <row r="148" spans="1:21" s="166" customFormat="1" x14ac:dyDescent="0.2">
      <c r="A148" s="168" t="s">
        <v>1284</v>
      </c>
      <c r="B148" s="800" t="s">
        <v>1258</v>
      </c>
      <c r="C148" s="800" t="s">
        <v>1258</v>
      </c>
      <c r="D148" s="800" t="s">
        <v>1258</v>
      </c>
      <c r="E148" s="168" t="s">
        <v>1277</v>
      </c>
      <c r="F148" s="168" t="s">
        <v>54</v>
      </c>
      <c r="G148" s="168" t="s">
        <v>55</v>
      </c>
      <c r="H148" s="168"/>
      <c r="I148" s="168" t="s">
        <v>1182</v>
      </c>
      <c r="J148" s="555">
        <v>540</v>
      </c>
      <c r="K148" s="555">
        <v>600</v>
      </c>
      <c r="L148" s="555">
        <v>600</v>
      </c>
      <c r="M148" s="555">
        <v>759.6</v>
      </c>
      <c r="N148" s="168" t="s">
        <v>463</v>
      </c>
      <c r="O148" s="168" t="s">
        <v>52</v>
      </c>
      <c r="P148" s="97" t="s">
        <v>52</v>
      </c>
      <c r="Q148" s="179"/>
      <c r="R148" s="179"/>
      <c r="S148" s="179"/>
      <c r="T148" s="179"/>
      <c r="U148" s="179"/>
    </row>
    <row r="149" spans="1:21" s="166" customFormat="1" x14ac:dyDescent="0.2">
      <c r="A149" s="168" t="s">
        <v>1284</v>
      </c>
      <c r="B149" s="800" t="s">
        <v>1259</v>
      </c>
      <c r="C149" s="800" t="s">
        <v>1259</v>
      </c>
      <c r="D149" s="800" t="s">
        <v>1259</v>
      </c>
      <c r="E149" s="168" t="s">
        <v>1277</v>
      </c>
      <c r="F149" s="168" t="s">
        <v>54</v>
      </c>
      <c r="G149" s="168" t="s">
        <v>55</v>
      </c>
      <c r="H149" s="168"/>
      <c r="I149" s="168" t="s">
        <v>1182</v>
      </c>
      <c r="J149" s="555">
        <v>540</v>
      </c>
      <c r="K149" s="555">
        <v>600</v>
      </c>
      <c r="L149" s="555">
        <v>600</v>
      </c>
      <c r="M149" s="555">
        <v>759.6</v>
      </c>
      <c r="N149" s="168" t="s">
        <v>463</v>
      </c>
      <c r="O149" s="168" t="s">
        <v>52</v>
      </c>
      <c r="P149" s="97" t="s">
        <v>52</v>
      </c>
      <c r="Q149" s="179"/>
      <c r="R149" s="179"/>
      <c r="S149" s="179"/>
      <c r="T149" s="179"/>
      <c r="U149" s="179"/>
    </row>
    <row r="150" spans="1:21" s="166" customFormat="1" x14ac:dyDescent="0.2">
      <c r="A150" s="168" t="s">
        <v>1284</v>
      </c>
      <c r="B150" s="800" t="s">
        <v>1260</v>
      </c>
      <c r="C150" s="800" t="s">
        <v>1260</v>
      </c>
      <c r="D150" s="800" t="s">
        <v>1260</v>
      </c>
      <c r="E150" s="168" t="s">
        <v>1277</v>
      </c>
      <c r="F150" s="168" t="s">
        <v>54</v>
      </c>
      <c r="G150" s="168" t="s">
        <v>55</v>
      </c>
      <c r="H150" s="168"/>
      <c r="I150" s="168" t="s">
        <v>1182</v>
      </c>
      <c r="J150" s="555">
        <v>720</v>
      </c>
      <c r="K150" s="555">
        <v>800</v>
      </c>
      <c r="L150" s="555">
        <v>800</v>
      </c>
      <c r="M150" s="555">
        <v>1012.8</v>
      </c>
      <c r="N150" s="168" t="s">
        <v>463</v>
      </c>
      <c r="O150" s="168" t="s">
        <v>52</v>
      </c>
      <c r="P150" s="97" t="s">
        <v>52</v>
      </c>
      <c r="Q150" s="179"/>
      <c r="R150" s="179"/>
      <c r="S150" s="179"/>
      <c r="T150" s="179"/>
      <c r="U150" s="179"/>
    </row>
    <row r="151" spans="1:21" s="166" customFormat="1" x14ac:dyDescent="0.2">
      <c r="A151" s="168" t="s">
        <v>1284</v>
      </c>
      <c r="B151" s="800" t="s">
        <v>1261</v>
      </c>
      <c r="C151" s="800" t="s">
        <v>1261</v>
      </c>
      <c r="D151" s="800" t="s">
        <v>1261</v>
      </c>
      <c r="E151" s="168" t="s">
        <v>1277</v>
      </c>
      <c r="F151" s="168" t="s">
        <v>54</v>
      </c>
      <c r="G151" s="168" t="s">
        <v>55</v>
      </c>
      <c r="H151" s="168"/>
      <c r="I151" s="168" t="s">
        <v>1182</v>
      </c>
      <c r="J151" s="555">
        <v>540</v>
      </c>
      <c r="K151" s="555">
        <v>600</v>
      </c>
      <c r="L151" s="555">
        <v>600</v>
      </c>
      <c r="M151" s="555">
        <v>759.6</v>
      </c>
      <c r="N151" s="168" t="s">
        <v>463</v>
      </c>
      <c r="O151" s="168" t="s">
        <v>52</v>
      </c>
      <c r="P151" s="97" t="s">
        <v>52</v>
      </c>
      <c r="Q151" s="179"/>
      <c r="R151" s="179"/>
      <c r="S151" s="179"/>
      <c r="T151" s="179"/>
      <c r="U151" s="179"/>
    </row>
    <row r="152" spans="1:21" s="166" customFormat="1" x14ac:dyDescent="0.2">
      <c r="A152" s="168" t="s">
        <v>1284</v>
      </c>
      <c r="B152" s="800" t="s">
        <v>1262</v>
      </c>
      <c r="C152" s="800" t="s">
        <v>1262</v>
      </c>
      <c r="D152" s="800" t="s">
        <v>1262</v>
      </c>
      <c r="E152" s="168" t="s">
        <v>1277</v>
      </c>
      <c r="F152" s="168" t="s">
        <v>54</v>
      </c>
      <c r="G152" s="168" t="s">
        <v>55</v>
      </c>
      <c r="H152" s="168"/>
      <c r="I152" s="168" t="s">
        <v>1182</v>
      </c>
      <c r="J152" s="555">
        <v>810</v>
      </c>
      <c r="K152" s="555">
        <v>900</v>
      </c>
      <c r="L152" s="555">
        <v>900</v>
      </c>
      <c r="M152" s="555">
        <v>1139.4000000000001</v>
      </c>
      <c r="N152" s="168" t="s">
        <v>463</v>
      </c>
      <c r="O152" s="168" t="s">
        <v>52</v>
      </c>
      <c r="P152" s="97" t="s">
        <v>52</v>
      </c>
      <c r="Q152" s="179"/>
      <c r="R152" s="179"/>
      <c r="S152" s="179"/>
      <c r="T152" s="179"/>
      <c r="U152" s="179"/>
    </row>
    <row r="153" spans="1:21" s="166" customFormat="1" x14ac:dyDescent="0.2">
      <c r="A153" s="168" t="s">
        <v>1193</v>
      </c>
      <c r="B153" s="800" t="s">
        <v>1251</v>
      </c>
      <c r="C153" s="800" t="s">
        <v>1251</v>
      </c>
      <c r="D153" s="800" t="s">
        <v>1251</v>
      </c>
      <c r="E153" s="168" t="s">
        <v>1277</v>
      </c>
      <c r="F153" s="168" t="s">
        <v>54</v>
      </c>
      <c r="G153" s="168" t="s">
        <v>55</v>
      </c>
      <c r="H153" s="168"/>
      <c r="I153" s="168" t="s">
        <v>1182</v>
      </c>
      <c r="J153" s="555">
        <v>405</v>
      </c>
      <c r="K153" s="555">
        <v>450</v>
      </c>
      <c r="L153" s="555">
        <v>450</v>
      </c>
      <c r="M153" s="555">
        <v>569.70000000000005</v>
      </c>
      <c r="N153" s="168" t="s">
        <v>463</v>
      </c>
      <c r="O153" s="168" t="s">
        <v>52</v>
      </c>
      <c r="P153" s="97" t="s">
        <v>52</v>
      </c>
      <c r="Q153" s="179"/>
      <c r="R153" s="179"/>
      <c r="S153" s="179"/>
      <c r="T153" s="179"/>
      <c r="U153" s="179"/>
    </row>
    <row r="154" spans="1:21" s="166" customFormat="1" x14ac:dyDescent="0.2">
      <c r="A154" s="168" t="s">
        <v>914</v>
      </c>
      <c r="B154" s="800" t="s">
        <v>1263</v>
      </c>
      <c r="C154" s="800" t="s">
        <v>1263</v>
      </c>
      <c r="D154" s="800" t="s">
        <v>1263</v>
      </c>
      <c r="E154" s="168" t="s">
        <v>1277</v>
      </c>
      <c r="F154" s="168" t="s">
        <v>54</v>
      </c>
      <c r="G154" s="168" t="s">
        <v>55</v>
      </c>
      <c r="H154" s="168"/>
      <c r="I154" s="168" t="s">
        <v>1182</v>
      </c>
      <c r="J154" s="555">
        <v>405</v>
      </c>
      <c r="K154" s="555">
        <v>450</v>
      </c>
      <c r="L154" s="555">
        <v>450</v>
      </c>
      <c r="M154" s="555">
        <v>569.70000000000005</v>
      </c>
      <c r="N154" s="168" t="s">
        <v>463</v>
      </c>
      <c r="O154" s="168" t="s">
        <v>52</v>
      </c>
      <c r="P154" s="97" t="s">
        <v>52</v>
      </c>
      <c r="Q154" s="179"/>
      <c r="R154" s="179"/>
      <c r="S154" s="179"/>
      <c r="T154" s="179"/>
      <c r="U154" s="179"/>
    </row>
    <row r="155" spans="1:21" s="166" customFormat="1" x14ac:dyDescent="0.2">
      <c r="A155" s="168" t="s">
        <v>914</v>
      </c>
      <c r="B155" s="800" t="s">
        <v>1278</v>
      </c>
      <c r="C155" s="800" t="s">
        <v>1278</v>
      </c>
      <c r="D155" s="800" t="s">
        <v>1278</v>
      </c>
      <c r="E155" s="168" t="s">
        <v>1277</v>
      </c>
      <c r="F155" s="168" t="s">
        <v>54</v>
      </c>
      <c r="G155" s="168" t="s">
        <v>55</v>
      </c>
      <c r="H155" s="168"/>
      <c r="I155" s="168" t="s">
        <v>1182</v>
      </c>
      <c r="J155" s="555">
        <v>180</v>
      </c>
      <c r="K155" s="555">
        <v>200</v>
      </c>
      <c r="L155" s="555">
        <v>200</v>
      </c>
      <c r="M155" s="555">
        <v>253.2</v>
      </c>
      <c r="N155" s="168" t="s">
        <v>463</v>
      </c>
      <c r="O155" s="168" t="s">
        <v>52</v>
      </c>
      <c r="P155" s="97" t="s">
        <v>52</v>
      </c>
      <c r="Q155" s="179"/>
      <c r="R155" s="179"/>
      <c r="S155" s="179"/>
      <c r="T155" s="179"/>
      <c r="U155" s="179"/>
    </row>
    <row r="156" spans="1:21" s="166" customFormat="1" x14ac:dyDescent="0.2">
      <c r="A156" s="168" t="s">
        <v>914</v>
      </c>
      <c r="B156" s="800" t="s">
        <v>1264</v>
      </c>
      <c r="C156" s="800" t="s">
        <v>1264</v>
      </c>
      <c r="D156" s="800" t="s">
        <v>1264</v>
      </c>
      <c r="E156" s="168" t="s">
        <v>1278</v>
      </c>
      <c r="F156" s="168" t="s">
        <v>490</v>
      </c>
      <c r="G156" s="168" t="s">
        <v>55</v>
      </c>
      <c r="H156" s="168">
        <v>450</v>
      </c>
      <c r="I156" s="168" t="s">
        <v>1182</v>
      </c>
      <c r="J156" s="215"/>
      <c r="K156" s="215"/>
      <c r="L156" s="215"/>
      <c r="M156" s="215"/>
      <c r="N156" s="168" t="s">
        <v>463</v>
      </c>
      <c r="O156" s="168" t="s">
        <v>52</v>
      </c>
      <c r="P156" s="97" t="s">
        <v>52</v>
      </c>
      <c r="Q156" s="179"/>
      <c r="R156" s="179"/>
      <c r="S156" s="179"/>
      <c r="T156" s="179"/>
      <c r="U156" s="179"/>
    </row>
    <row r="157" spans="1:21" s="166" customFormat="1" x14ac:dyDescent="0.2">
      <c r="A157" s="168" t="s">
        <v>914</v>
      </c>
      <c r="B157" s="800" t="s">
        <v>1299</v>
      </c>
      <c r="C157" s="800" t="s">
        <v>1299</v>
      </c>
      <c r="D157" s="800" t="s">
        <v>1299</v>
      </c>
      <c r="E157" s="168" t="s">
        <v>1277</v>
      </c>
      <c r="F157" s="168" t="s">
        <v>54</v>
      </c>
      <c r="G157" s="168" t="s">
        <v>55</v>
      </c>
      <c r="H157" s="168"/>
      <c r="I157" s="168" t="s">
        <v>1182</v>
      </c>
      <c r="J157" s="555">
        <v>810</v>
      </c>
      <c r="K157" s="555">
        <v>900</v>
      </c>
      <c r="L157" s="555">
        <v>900</v>
      </c>
      <c r="M157" s="555">
        <v>1139.4000000000001</v>
      </c>
      <c r="N157" s="168" t="s">
        <v>463</v>
      </c>
      <c r="O157" s="168" t="s">
        <v>52</v>
      </c>
      <c r="P157" s="97" t="s">
        <v>52</v>
      </c>
      <c r="Q157" s="179"/>
      <c r="R157" s="179"/>
      <c r="S157" s="179"/>
      <c r="T157" s="179"/>
      <c r="U157" s="179"/>
    </row>
    <row r="158" spans="1:21" s="166" customFormat="1" x14ac:dyDescent="0.2">
      <c r="A158" s="168" t="s">
        <v>1194</v>
      </c>
      <c r="B158" s="800" t="s">
        <v>1265</v>
      </c>
      <c r="C158" s="800" t="s">
        <v>1265</v>
      </c>
      <c r="D158" s="800" t="s">
        <v>1265</v>
      </c>
      <c r="E158" s="168" t="s">
        <v>1279</v>
      </c>
      <c r="F158" s="168" t="s">
        <v>490</v>
      </c>
      <c r="G158" s="168" t="s">
        <v>55</v>
      </c>
      <c r="H158" s="168">
        <v>270</v>
      </c>
      <c r="I158" s="168" t="s">
        <v>1182</v>
      </c>
      <c r="J158" s="215"/>
      <c r="K158" s="215"/>
      <c r="L158" s="215"/>
      <c r="M158" s="215"/>
      <c r="N158" s="168" t="s">
        <v>463</v>
      </c>
      <c r="O158" s="168" t="s">
        <v>52</v>
      </c>
      <c r="P158" s="97" t="s">
        <v>52</v>
      </c>
      <c r="Q158" s="179"/>
      <c r="R158" s="179"/>
      <c r="S158" s="179"/>
      <c r="T158" s="179"/>
      <c r="U158" s="179"/>
    </row>
    <row r="159" spans="1:21" s="166" customFormat="1" x14ac:dyDescent="0.2">
      <c r="A159" s="168" t="s">
        <v>1194</v>
      </c>
      <c r="B159" s="800" t="s">
        <v>1266</v>
      </c>
      <c r="C159" s="800" t="s">
        <v>1266</v>
      </c>
      <c r="D159" s="800" t="s">
        <v>1266</v>
      </c>
      <c r="E159" s="168" t="s">
        <v>1279</v>
      </c>
      <c r="F159" s="168" t="s">
        <v>490</v>
      </c>
      <c r="G159" s="168" t="s">
        <v>55</v>
      </c>
      <c r="H159" s="168">
        <v>160</v>
      </c>
      <c r="I159" s="168" t="s">
        <v>1182</v>
      </c>
      <c r="J159" s="215"/>
      <c r="K159" s="215"/>
      <c r="L159" s="215"/>
      <c r="M159" s="215"/>
      <c r="N159" s="168" t="s">
        <v>463</v>
      </c>
      <c r="O159" s="168" t="s">
        <v>52</v>
      </c>
      <c r="P159" s="97" t="s">
        <v>52</v>
      </c>
      <c r="Q159" s="179"/>
      <c r="R159" s="179"/>
      <c r="S159" s="179"/>
      <c r="T159" s="179"/>
      <c r="U159" s="179"/>
    </row>
    <row r="160" spans="1:21" s="166" customFormat="1" x14ac:dyDescent="0.2">
      <c r="A160" s="168" t="s">
        <v>1194</v>
      </c>
      <c r="B160" s="800" t="s">
        <v>1267</v>
      </c>
      <c r="C160" s="800" t="s">
        <v>1267</v>
      </c>
      <c r="D160" s="800" t="s">
        <v>1267</v>
      </c>
      <c r="E160" s="168" t="s">
        <v>1279</v>
      </c>
      <c r="F160" s="168" t="s">
        <v>490</v>
      </c>
      <c r="G160" s="168" t="s">
        <v>55</v>
      </c>
      <c r="H160" s="168">
        <v>260</v>
      </c>
      <c r="I160" s="168" t="s">
        <v>1182</v>
      </c>
      <c r="J160" s="215"/>
      <c r="K160" s="215"/>
      <c r="L160" s="215"/>
      <c r="M160" s="215"/>
      <c r="N160" s="168" t="s">
        <v>463</v>
      </c>
      <c r="O160" s="168" t="s">
        <v>52</v>
      </c>
      <c r="P160" s="97" t="s">
        <v>52</v>
      </c>
      <c r="Q160" s="179"/>
      <c r="R160" s="179"/>
      <c r="S160" s="179"/>
      <c r="T160" s="179"/>
      <c r="U160" s="179"/>
    </row>
    <row r="161" spans="1:24" s="166" customFormat="1" x14ac:dyDescent="0.2">
      <c r="A161" s="168" t="s">
        <v>1195</v>
      </c>
      <c r="B161" s="800" t="s">
        <v>1268</v>
      </c>
      <c r="C161" s="800" t="s">
        <v>1268</v>
      </c>
      <c r="D161" s="800" t="s">
        <v>1268</v>
      </c>
      <c r="E161" s="168" t="s">
        <v>1277</v>
      </c>
      <c r="F161" s="168" t="s">
        <v>54</v>
      </c>
      <c r="G161" s="168" t="s">
        <v>55</v>
      </c>
      <c r="H161" s="168"/>
      <c r="I161" s="168" t="s">
        <v>1182</v>
      </c>
      <c r="J161" s="555">
        <v>720</v>
      </c>
      <c r="K161" s="555">
        <v>800</v>
      </c>
      <c r="L161" s="555">
        <v>800</v>
      </c>
      <c r="M161" s="555">
        <v>1012.8</v>
      </c>
      <c r="N161" s="168" t="s">
        <v>463</v>
      </c>
      <c r="O161" s="168" t="s">
        <v>52</v>
      </c>
      <c r="P161" s="97" t="s">
        <v>52</v>
      </c>
      <c r="Q161" s="179"/>
      <c r="R161" s="179"/>
      <c r="S161" s="179"/>
      <c r="T161" s="179"/>
      <c r="U161" s="179"/>
    </row>
    <row r="162" spans="1:24" s="166" customFormat="1" x14ac:dyDescent="0.2">
      <c r="A162" s="168" t="s">
        <v>1195</v>
      </c>
      <c r="B162" s="800" t="s">
        <v>1300</v>
      </c>
      <c r="C162" s="800" t="s">
        <v>1300</v>
      </c>
      <c r="D162" s="800" t="s">
        <v>1300</v>
      </c>
      <c r="E162" s="168" t="s">
        <v>1281</v>
      </c>
      <c r="F162" s="168" t="s">
        <v>395</v>
      </c>
      <c r="G162" s="168" t="s">
        <v>55</v>
      </c>
      <c r="H162" s="168"/>
      <c r="I162" s="168" t="s">
        <v>1182</v>
      </c>
      <c r="J162" s="555">
        <v>90</v>
      </c>
      <c r="K162" s="555">
        <v>100</v>
      </c>
      <c r="L162" s="555">
        <v>100</v>
      </c>
      <c r="M162" s="555">
        <v>126.6</v>
      </c>
      <c r="N162" s="168" t="s">
        <v>463</v>
      </c>
      <c r="O162" s="168" t="s">
        <v>52</v>
      </c>
      <c r="P162" s="97" t="s">
        <v>52</v>
      </c>
      <c r="Q162" s="179"/>
      <c r="R162" s="179"/>
      <c r="S162" s="179"/>
      <c r="T162" s="179"/>
      <c r="U162" s="179"/>
    </row>
    <row r="163" spans="1:24" s="166" customFormat="1" x14ac:dyDescent="0.2">
      <c r="A163" s="168" t="s">
        <v>1195</v>
      </c>
      <c r="B163" s="800" t="s">
        <v>1270</v>
      </c>
      <c r="C163" s="800" t="s">
        <v>1270</v>
      </c>
      <c r="D163" s="800" t="s">
        <v>1270</v>
      </c>
      <c r="E163" s="168" t="s">
        <v>1277</v>
      </c>
      <c r="F163" s="168" t="s">
        <v>54</v>
      </c>
      <c r="G163" s="168" t="s">
        <v>55</v>
      </c>
      <c r="H163" s="168"/>
      <c r="I163" s="168" t="s">
        <v>1182</v>
      </c>
      <c r="J163" s="555">
        <v>630</v>
      </c>
      <c r="K163" s="555">
        <v>700</v>
      </c>
      <c r="L163" s="555">
        <v>700</v>
      </c>
      <c r="M163" s="555">
        <v>886.2</v>
      </c>
      <c r="N163" s="168" t="s">
        <v>463</v>
      </c>
      <c r="O163" s="168" t="s">
        <v>52</v>
      </c>
      <c r="P163" s="97" t="s">
        <v>52</v>
      </c>
      <c r="Q163" s="179"/>
      <c r="R163" s="179"/>
      <c r="S163" s="179"/>
      <c r="T163" s="179"/>
      <c r="U163" s="179"/>
    </row>
    <row r="164" spans="1:24" s="166" customFormat="1" x14ac:dyDescent="0.2">
      <c r="A164" s="168"/>
      <c r="B164" s="800"/>
      <c r="C164" s="800"/>
      <c r="D164" s="800"/>
      <c r="E164" s="168"/>
      <c r="F164" s="168"/>
      <c r="G164" s="168"/>
      <c r="H164" s="168"/>
      <c r="I164" s="168"/>
      <c r="J164" s="215"/>
      <c r="K164" s="171"/>
      <c r="L164" s="171"/>
      <c r="M164" s="215"/>
      <c r="N164" s="168"/>
      <c r="O164" s="168"/>
      <c r="P164" s="97"/>
      <c r="Q164" s="179"/>
      <c r="R164" s="179"/>
      <c r="S164" s="179"/>
      <c r="T164" s="179"/>
      <c r="U164" s="179"/>
    </row>
    <row r="165" spans="1:24" s="166" customFormat="1" ht="13.5" thickBot="1" x14ac:dyDescent="0.25">
      <c r="A165" s="98"/>
      <c r="B165" s="822"/>
      <c r="C165" s="822"/>
      <c r="D165" s="822"/>
      <c r="E165" s="174"/>
      <c r="F165" s="174"/>
      <c r="G165" s="174"/>
      <c r="H165" s="174"/>
      <c r="I165" s="174"/>
      <c r="J165" s="216"/>
      <c r="K165" s="173"/>
      <c r="L165" s="173"/>
      <c r="M165" s="216"/>
      <c r="N165" s="174"/>
      <c r="O165" s="172"/>
      <c r="P165" s="176"/>
      <c r="Q165" s="179"/>
      <c r="R165" s="179"/>
      <c r="S165" s="179"/>
      <c r="T165" s="179"/>
      <c r="U165" s="179"/>
    </row>
    <row r="166" spans="1:24" x14ac:dyDescent="0.2">
      <c r="A166" s="178"/>
      <c r="B166" s="178"/>
      <c r="E166" s="178"/>
      <c r="J166" s="178"/>
      <c r="K166" s="178"/>
      <c r="L166" s="178"/>
      <c r="M166" s="178"/>
      <c r="O166" s="157"/>
      <c r="P166" s="157"/>
      <c r="Q166" s="157"/>
      <c r="R166" s="157"/>
      <c r="S166" s="157"/>
      <c r="T166" s="157"/>
      <c r="U166" s="157"/>
      <c r="V166" s="178"/>
      <c r="W166" s="178"/>
      <c r="X166" s="178"/>
    </row>
    <row r="167" spans="1:24" ht="13.5" thickBot="1" x14ac:dyDescent="0.25">
      <c r="A167" s="177"/>
      <c r="B167" s="177"/>
      <c r="C167" s="177"/>
      <c r="D167" s="177"/>
      <c r="E167" s="177"/>
      <c r="F167" s="177"/>
      <c r="G167" s="177"/>
      <c r="H167" s="177"/>
      <c r="I167" s="157"/>
      <c r="J167" s="157"/>
      <c r="K167" s="157"/>
      <c r="L167" s="157"/>
      <c r="M167" s="157"/>
      <c r="N167" s="178"/>
      <c r="O167" s="178"/>
      <c r="P167" s="178"/>
      <c r="Q167" s="178"/>
      <c r="R167" s="178"/>
      <c r="S167" s="178"/>
      <c r="T167" s="178"/>
      <c r="U167" s="178"/>
      <c r="V167" s="178"/>
      <c r="W167" s="157"/>
    </row>
    <row r="168" spans="1:24" ht="13.5" thickBot="1" x14ac:dyDescent="0.25">
      <c r="A168" s="814" t="s">
        <v>34</v>
      </c>
      <c r="B168" s="828"/>
      <c r="C168" s="829"/>
      <c r="D168" s="217"/>
      <c r="E168" s="177"/>
      <c r="F168" s="177"/>
      <c r="G168" s="177"/>
      <c r="H168" s="177"/>
      <c r="I168" s="157"/>
      <c r="J168" s="157"/>
      <c r="K168" s="157"/>
      <c r="L168" s="157"/>
      <c r="M168" s="157"/>
      <c r="N168" s="178"/>
      <c r="O168" s="178"/>
      <c r="P168" s="178"/>
      <c r="Q168" s="178"/>
      <c r="R168" s="178"/>
      <c r="S168" s="178"/>
      <c r="T168" s="178"/>
      <c r="U168" s="178"/>
      <c r="V168" s="178"/>
      <c r="W168" s="157"/>
    </row>
    <row r="169" spans="1:24" ht="13.5" thickBot="1" x14ac:dyDescent="0.25">
      <c r="A169" s="819" t="s">
        <v>566</v>
      </c>
      <c r="B169" s="820"/>
      <c r="C169" s="821"/>
      <c r="D169" s="108"/>
      <c r="E169" s="108"/>
      <c r="F169" s="108"/>
      <c r="G169" s="108"/>
      <c r="H169" s="109"/>
      <c r="I169" s="109"/>
      <c r="J169" s="108"/>
      <c r="K169" s="109"/>
      <c r="L169" s="108"/>
      <c r="M169" s="157"/>
      <c r="N169" s="178"/>
      <c r="O169" s="178"/>
      <c r="P169" s="178"/>
      <c r="Q169" s="178"/>
      <c r="R169" s="178"/>
      <c r="S169" s="178"/>
      <c r="T169" s="178"/>
      <c r="U169" s="178"/>
      <c r="V169" s="178"/>
      <c r="W169" s="157"/>
    </row>
    <row r="170" spans="1:24" x14ac:dyDescent="0.2">
      <c r="A170" s="193" t="s">
        <v>30</v>
      </c>
      <c r="B170" s="136"/>
      <c r="C170" s="195" t="s">
        <v>151</v>
      </c>
      <c r="D170" s="195"/>
      <c r="E170" s="196"/>
      <c r="F170" s="196"/>
      <c r="G170" s="196"/>
      <c r="H170" s="197"/>
      <c r="I170" s="197"/>
      <c r="J170" s="196"/>
      <c r="K170" s="197"/>
      <c r="L170" s="218"/>
      <c r="M170" s="157"/>
      <c r="N170" s="178"/>
      <c r="O170" s="178"/>
      <c r="P170" s="178"/>
      <c r="Q170" s="178"/>
      <c r="R170" s="178"/>
      <c r="S170" s="178"/>
      <c r="T170" s="178"/>
      <c r="U170" s="178"/>
      <c r="V170" s="178"/>
      <c r="W170" s="157"/>
    </row>
    <row r="171" spans="1:24" x14ac:dyDescent="0.2">
      <c r="A171" s="143" t="s">
        <v>35</v>
      </c>
      <c r="B171" s="201"/>
      <c r="C171" s="201"/>
      <c r="D171" s="201"/>
      <c r="E171" s="201"/>
      <c r="F171" s="201"/>
      <c r="G171" s="201"/>
      <c r="H171" s="202"/>
      <c r="I171" s="202"/>
      <c r="J171" s="201"/>
      <c r="K171" s="202"/>
      <c r="L171" s="219"/>
      <c r="M171" s="157"/>
      <c r="N171" s="178"/>
      <c r="O171" s="178"/>
      <c r="P171" s="178"/>
      <c r="Q171" s="178"/>
      <c r="R171" s="178"/>
      <c r="S171" s="178"/>
      <c r="T171" s="178"/>
      <c r="U171" s="178"/>
      <c r="V171" s="178"/>
      <c r="W171" s="157"/>
    </row>
    <row r="172" spans="1:24" x14ac:dyDescent="0.2">
      <c r="A172" s="143" t="s">
        <v>168</v>
      </c>
      <c r="B172" s="201"/>
      <c r="C172" s="201"/>
      <c r="D172" s="201"/>
      <c r="E172" s="201"/>
      <c r="F172" s="201"/>
      <c r="G172" s="201"/>
      <c r="H172" s="202"/>
      <c r="I172" s="202"/>
      <c r="J172" s="201"/>
      <c r="K172" s="202"/>
      <c r="L172" s="219"/>
      <c r="M172" s="157"/>
      <c r="N172" s="178"/>
      <c r="O172" s="178"/>
      <c r="P172" s="178"/>
      <c r="Q172" s="178"/>
      <c r="R172" s="178"/>
      <c r="S172" s="178"/>
      <c r="T172" s="178"/>
      <c r="U172" s="178"/>
      <c r="V172" s="178"/>
      <c r="W172" s="157"/>
    </row>
    <row r="173" spans="1:24" x14ac:dyDescent="0.2">
      <c r="A173" s="143" t="s">
        <v>874</v>
      </c>
      <c r="B173" s="201"/>
      <c r="C173" s="201"/>
      <c r="D173" s="201"/>
      <c r="E173" s="201"/>
      <c r="F173" s="201"/>
      <c r="G173" s="201"/>
      <c r="H173" s="202"/>
      <c r="I173" s="202"/>
      <c r="J173" s="201"/>
      <c r="K173" s="202"/>
      <c r="L173" s="219"/>
      <c r="M173" s="157"/>
      <c r="N173" s="178"/>
      <c r="O173" s="178"/>
      <c r="P173" s="178"/>
      <c r="Q173" s="178"/>
      <c r="R173" s="178"/>
      <c r="S173" s="178"/>
      <c r="T173" s="178"/>
      <c r="U173" s="178"/>
      <c r="V173" s="178"/>
      <c r="W173" s="157"/>
    </row>
    <row r="174" spans="1:24" ht="13.5" thickBot="1" x14ac:dyDescent="0.25">
      <c r="A174" s="523" t="s">
        <v>875</v>
      </c>
      <c r="B174" s="206"/>
      <c r="C174" s="206"/>
      <c r="D174" s="206"/>
      <c r="E174" s="206"/>
      <c r="F174" s="206"/>
      <c r="G174" s="206"/>
      <c r="H174" s="207"/>
      <c r="I174" s="207"/>
      <c r="J174" s="206"/>
      <c r="K174" s="207"/>
      <c r="L174" s="220"/>
      <c r="M174" s="157"/>
      <c r="N174" s="178"/>
      <c r="O174" s="178"/>
      <c r="P174" s="178"/>
      <c r="Q174" s="178"/>
      <c r="R174" s="178"/>
      <c r="S174" s="178"/>
      <c r="T174" s="178"/>
      <c r="U174" s="178"/>
      <c r="V174" s="178"/>
      <c r="W174" s="157"/>
    </row>
    <row r="175" spans="1:24" ht="13.5" thickBot="1" x14ac:dyDescent="0.25">
      <c r="A175" s="221"/>
      <c r="E175" s="108"/>
      <c r="F175" s="108"/>
      <c r="G175" s="108"/>
      <c r="H175" s="109"/>
      <c r="I175" s="111"/>
      <c r="J175" s="108"/>
      <c r="K175" s="109"/>
      <c r="L175" s="108"/>
      <c r="M175" s="157"/>
      <c r="N175" s="178"/>
      <c r="O175" s="178"/>
      <c r="P175" s="178"/>
      <c r="Q175" s="178"/>
      <c r="R175" s="157"/>
      <c r="V175" s="222"/>
      <c r="W175" s="222"/>
    </row>
    <row r="176" spans="1:24" s="159" customFormat="1" ht="26.25" thickBot="1" x14ac:dyDescent="0.25">
      <c r="A176" s="211" t="s">
        <v>31</v>
      </c>
      <c r="B176" s="823" t="s">
        <v>13</v>
      </c>
      <c r="C176" s="823"/>
      <c r="D176" s="824"/>
      <c r="E176" s="528" t="s">
        <v>12</v>
      </c>
      <c r="F176" s="528" t="s">
        <v>14</v>
      </c>
      <c r="G176" s="528" t="s">
        <v>264</v>
      </c>
      <c r="H176" s="528" t="s">
        <v>32</v>
      </c>
      <c r="I176" s="528" t="s">
        <v>16</v>
      </c>
      <c r="J176" s="528" t="s">
        <v>17</v>
      </c>
      <c r="K176" s="528" t="s">
        <v>18</v>
      </c>
      <c r="L176" s="528" t="s">
        <v>19</v>
      </c>
      <c r="M176" s="528" t="s">
        <v>20</v>
      </c>
      <c r="N176" s="212" t="s">
        <v>119</v>
      </c>
      <c r="O176" s="528" t="s">
        <v>91</v>
      </c>
      <c r="P176" s="213" t="s">
        <v>737</v>
      </c>
      <c r="W176" s="223"/>
    </row>
    <row r="177" spans="1:23" s="166" customFormat="1" x14ac:dyDescent="0.2">
      <c r="A177" s="161"/>
      <c r="B177" s="825"/>
      <c r="C177" s="825"/>
      <c r="D177" s="825"/>
      <c r="E177" s="162"/>
      <c r="F177" s="162"/>
      <c r="G177" s="162"/>
      <c r="H177" s="162"/>
      <c r="I177" s="162"/>
      <c r="J177" s="556"/>
      <c r="K177" s="556"/>
      <c r="L177" s="556"/>
      <c r="M177" s="556"/>
      <c r="N177" s="162"/>
      <c r="O177" s="162"/>
      <c r="P177" s="214"/>
      <c r="W177" s="179"/>
    </row>
    <row r="178" spans="1:23" s="166" customFormat="1" x14ac:dyDescent="0.2">
      <c r="A178" s="95"/>
      <c r="B178" s="800"/>
      <c r="C178" s="800"/>
      <c r="D178" s="800"/>
      <c r="E178" s="168"/>
      <c r="F178" s="168"/>
      <c r="G178" s="168"/>
      <c r="H178" s="168"/>
      <c r="I178" s="168"/>
      <c r="J178" s="171"/>
      <c r="K178" s="171"/>
      <c r="L178" s="171"/>
      <c r="M178" s="171"/>
      <c r="N178" s="168"/>
      <c r="O178" s="168"/>
      <c r="P178" s="97"/>
      <c r="W178" s="179"/>
    </row>
    <row r="179" spans="1:23" s="166" customFormat="1" x14ac:dyDescent="0.2">
      <c r="A179" s="95"/>
      <c r="B179" s="800"/>
      <c r="C179" s="800"/>
      <c r="D179" s="800"/>
      <c r="E179" s="168"/>
      <c r="F179" s="168"/>
      <c r="G179" s="168"/>
      <c r="H179" s="168"/>
      <c r="I179" s="168"/>
      <c r="J179" s="171"/>
      <c r="K179" s="171"/>
      <c r="L179" s="171"/>
      <c r="M179" s="171"/>
      <c r="N179" s="168"/>
      <c r="O179" s="168"/>
      <c r="P179" s="97"/>
      <c r="W179" s="179"/>
    </row>
    <row r="180" spans="1:23" s="166" customFormat="1" ht="13.5" thickBot="1" x14ac:dyDescent="0.25">
      <c r="A180" s="98"/>
      <c r="B180" s="822"/>
      <c r="C180" s="822"/>
      <c r="D180" s="822"/>
      <c r="E180" s="174"/>
      <c r="F180" s="174"/>
      <c r="G180" s="174"/>
      <c r="H180" s="174"/>
      <c r="I180" s="174"/>
      <c r="J180" s="173"/>
      <c r="K180" s="173"/>
      <c r="L180" s="173"/>
      <c r="M180" s="173"/>
      <c r="N180" s="174"/>
      <c r="O180" s="172"/>
      <c r="P180" s="176"/>
      <c r="W180" s="179"/>
    </row>
    <row r="181" spans="1:23" ht="13.5" thickBot="1" x14ac:dyDescent="0.25">
      <c r="A181" s="177"/>
      <c r="B181" s="177"/>
      <c r="C181" s="177"/>
      <c r="D181" s="177"/>
      <c r="E181" s="177"/>
      <c r="F181" s="177"/>
      <c r="G181" s="177"/>
      <c r="H181" s="157"/>
      <c r="I181" s="157"/>
      <c r="J181" s="157"/>
      <c r="K181" s="157"/>
      <c r="L181" s="157"/>
      <c r="M181" s="178"/>
      <c r="N181" s="178"/>
      <c r="O181" s="178"/>
      <c r="P181" s="178"/>
      <c r="Q181" s="178"/>
      <c r="R181" s="178"/>
      <c r="S181" s="178"/>
      <c r="T181" s="178"/>
      <c r="U181" s="178"/>
      <c r="V181" s="157"/>
    </row>
    <row r="182" spans="1:23" ht="13.5" thickBot="1" x14ac:dyDescent="0.25">
      <c r="A182" s="814" t="s">
        <v>36</v>
      </c>
      <c r="B182" s="815"/>
      <c r="C182" s="815"/>
      <c r="D182" s="815"/>
      <c r="E182" s="815"/>
      <c r="F182" s="815"/>
      <c r="G182" s="815"/>
      <c r="H182" s="815"/>
      <c r="I182" s="816"/>
      <c r="K182" s="157"/>
      <c r="L182" s="178"/>
      <c r="M182" s="178"/>
      <c r="N182" s="178"/>
      <c r="O182" s="178"/>
      <c r="P182" s="178"/>
      <c r="Q182" s="178"/>
      <c r="R182" s="178"/>
      <c r="S182" s="157"/>
      <c r="T182" s="157"/>
      <c r="U182" s="157"/>
    </row>
    <row r="183" spans="1:23" ht="13.5" thickBot="1" x14ac:dyDescent="0.25">
      <c r="A183" s="887" t="s">
        <v>37</v>
      </c>
      <c r="B183" s="888"/>
      <c r="C183" s="888"/>
      <c r="D183" s="888"/>
      <c r="E183" s="888"/>
      <c r="F183" s="888"/>
      <c r="G183" s="888"/>
      <c r="H183" s="888"/>
      <c r="I183" s="889"/>
      <c r="J183" s="109"/>
      <c r="K183" s="157"/>
      <c r="L183" s="178"/>
      <c r="M183" s="178"/>
      <c r="N183" s="178"/>
      <c r="O183" s="178"/>
      <c r="P183" s="178"/>
      <c r="Q183" s="178"/>
      <c r="R183" s="178"/>
      <c r="S183" s="157"/>
      <c r="T183" s="157"/>
      <c r="U183" s="157"/>
    </row>
    <row r="184" spans="1:23" s="522" customFormat="1" ht="15.75" customHeight="1" thickBot="1" x14ac:dyDescent="0.25">
      <c r="A184" s="228" t="s">
        <v>282</v>
      </c>
      <c r="B184" s="884" t="s">
        <v>990</v>
      </c>
      <c r="C184" s="885"/>
      <c r="D184" s="885"/>
      <c r="E184" s="885"/>
      <c r="F184" s="885"/>
      <c r="G184" s="885"/>
      <c r="H184" s="885"/>
      <c r="I184" s="886"/>
      <c r="J184" s="229"/>
      <c r="K184" s="230"/>
      <c r="L184" s="21"/>
      <c r="M184" s="21"/>
      <c r="N184" s="21"/>
      <c r="O184" s="21"/>
      <c r="P184" s="21"/>
      <c r="Q184" s="21"/>
      <c r="R184" s="21"/>
      <c r="S184" s="230"/>
      <c r="T184" s="230"/>
      <c r="U184" s="230"/>
    </row>
    <row r="185" spans="1:23" s="522" customFormat="1" ht="15.75" customHeight="1" thickBot="1" x14ac:dyDescent="0.25">
      <c r="A185" s="228" t="s">
        <v>1146</v>
      </c>
      <c r="B185" s="884" t="s">
        <v>1147</v>
      </c>
      <c r="C185" s="885"/>
      <c r="D185" s="885"/>
      <c r="E185" s="885"/>
      <c r="F185" s="885"/>
      <c r="G185" s="885"/>
      <c r="H185" s="885"/>
      <c r="I185" s="886"/>
      <c r="J185" s="229"/>
      <c r="K185" s="230"/>
      <c r="L185" s="21"/>
      <c r="M185" s="21"/>
      <c r="N185" s="21"/>
      <c r="O185" s="21"/>
      <c r="P185" s="21"/>
      <c r="Q185" s="21"/>
      <c r="R185" s="21"/>
      <c r="S185" s="230"/>
      <c r="T185" s="230"/>
      <c r="U185" s="230"/>
    </row>
    <row r="186" spans="1:23" s="522" customFormat="1" ht="15.75" customHeight="1" thickBot="1" x14ac:dyDescent="0.25">
      <c r="A186" s="228" t="s">
        <v>1169</v>
      </c>
      <c r="B186" s="884" t="s">
        <v>1313</v>
      </c>
      <c r="C186" s="885"/>
      <c r="D186" s="885"/>
      <c r="E186" s="885"/>
      <c r="F186" s="885"/>
      <c r="G186" s="885"/>
      <c r="H186" s="885"/>
      <c r="I186" s="886"/>
      <c r="J186" s="229"/>
      <c r="K186" s="230"/>
      <c r="L186" s="21"/>
      <c r="M186" s="21"/>
      <c r="N186" s="21"/>
      <c r="O186" s="21"/>
      <c r="P186" s="21"/>
      <c r="Q186" s="21"/>
      <c r="R186" s="21"/>
      <c r="S186" s="230"/>
      <c r="T186" s="230"/>
      <c r="U186" s="230"/>
    </row>
    <row r="187" spans="1:23" ht="13.5" thickBot="1" x14ac:dyDescent="0.25">
      <c r="A187" s="221"/>
      <c r="J187" s="178"/>
      <c r="K187" s="157"/>
      <c r="L187" s="178"/>
      <c r="M187" s="178"/>
      <c r="N187" s="178"/>
      <c r="O187" s="178"/>
      <c r="P187" s="178"/>
      <c r="Q187" s="157"/>
    </row>
    <row r="188" spans="1:23" ht="16.5" customHeight="1" thickBot="1" x14ac:dyDescent="0.25">
      <c r="A188" s="817" t="s">
        <v>206</v>
      </c>
      <c r="B188" s="818"/>
      <c r="C188" s="818"/>
      <c r="D188" s="818"/>
      <c r="E188" s="818"/>
      <c r="F188" s="818"/>
      <c r="G188" s="818"/>
      <c r="H188" s="881" t="s">
        <v>218</v>
      </c>
      <c r="I188" s="812" t="s">
        <v>568</v>
      </c>
      <c r="J188" s="812" t="s">
        <v>207</v>
      </c>
      <c r="K188" s="812" t="s">
        <v>23</v>
      </c>
      <c r="L188" s="812" t="s">
        <v>288</v>
      </c>
      <c r="M188" s="826" t="s">
        <v>82</v>
      </c>
      <c r="N188" s="178"/>
      <c r="O188" s="157"/>
      <c r="Q188" s="222"/>
      <c r="R188" s="222"/>
    </row>
    <row r="189" spans="1:23" s="110" customFormat="1" ht="13.5" thickBot="1" x14ac:dyDescent="0.25">
      <c r="A189" s="941" t="s">
        <v>1738</v>
      </c>
      <c r="B189" s="942"/>
      <c r="C189" s="942"/>
      <c r="D189" s="942"/>
      <c r="E189" s="942"/>
      <c r="F189" s="942"/>
      <c r="G189" s="943"/>
      <c r="H189" s="882"/>
      <c r="I189" s="813"/>
      <c r="J189" s="813"/>
      <c r="K189" s="813"/>
      <c r="L189" s="813"/>
      <c r="M189" s="827"/>
      <c r="N189" s="231"/>
      <c r="O189" s="231"/>
      <c r="P189" s="231"/>
      <c r="Q189" s="231"/>
      <c r="R189" s="231"/>
    </row>
    <row r="190" spans="1:23" s="110" customFormat="1" ht="15.75" customHeight="1" x14ac:dyDescent="0.2">
      <c r="A190" s="809" t="s">
        <v>336</v>
      </c>
      <c r="B190" s="810"/>
      <c r="C190" s="810"/>
      <c r="D190" s="810"/>
      <c r="E190" s="810"/>
      <c r="F190" s="810"/>
      <c r="G190" s="811"/>
      <c r="H190" s="882"/>
      <c r="I190" s="813"/>
      <c r="J190" s="813"/>
      <c r="K190" s="813"/>
      <c r="L190" s="813"/>
      <c r="M190" s="827"/>
      <c r="N190" s="231"/>
      <c r="O190" s="231"/>
      <c r="P190" s="231"/>
      <c r="Q190" s="231"/>
      <c r="R190" s="231"/>
    </row>
    <row r="191" spans="1:23" s="181" customFormat="1" ht="15.75" customHeight="1" x14ac:dyDescent="0.2">
      <c r="A191" s="233" t="s">
        <v>224</v>
      </c>
      <c r="B191" s="800" t="str">
        <f>IF($A191="","",VLOOKUP($A191,Listes!$A$3:$C$206,2,FALSE))</f>
        <v>Bunker Adjustment Factor</v>
      </c>
      <c r="C191" s="800"/>
      <c r="D191" s="800"/>
      <c r="E191" s="801" t="s">
        <v>50</v>
      </c>
      <c r="F191" s="801"/>
      <c r="G191" s="801"/>
      <c r="H191" s="507"/>
      <c r="I191" s="548"/>
      <c r="J191" s="548"/>
      <c r="K191" s="548"/>
      <c r="L191" s="548"/>
      <c r="M191" s="549"/>
      <c r="N191" s="166"/>
      <c r="O191" s="166"/>
      <c r="P191" s="166"/>
      <c r="Q191" s="166"/>
      <c r="R191" s="179"/>
    </row>
    <row r="192" spans="1:23" s="181" customFormat="1" ht="15.75" customHeight="1" x14ac:dyDescent="0.2">
      <c r="A192" s="233" t="s">
        <v>508</v>
      </c>
      <c r="B192" s="800" t="str">
        <f>IF($A192="","",VLOOKUP($A192,Listes!$A$3:$C$206,2,FALSE))</f>
        <v>Cargo Facility Charge</v>
      </c>
      <c r="C192" s="800"/>
      <c r="D192" s="800"/>
      <c r="E192" s="801" t="s">
        <v>52</v>
      </c>
      <c r="F192" s="801"/>
      <c r="G192" s="801"/>
      <c r="H192" s="507"/>
      <c r="I192" s="548"/>
      <c r="J192" s="548"/>
      <c r="K192" s="548"/>
      <c r="L192" s="548"/>
      <c r="M192" s="549"/>
      <c r="N192" s="166"/>
      <c r="O192" s="166"/>
      <c r="P192" s="166"/>
      <c r="Q192" s="166"/>
      <c r="R192" s="179"/>
    </row>
    <row r="193" spans="1:18" s="181" customFormat="1" ht="15.75" customHeight="1" x14ac:dyDescent="0.2">
      <c r="A193" s="233" t="s">
        <v>970</v>
      </c>
      <c r="B193" s="800" t="str">
        <f>IF($A193="","",VLOOKUP($A193,Listes!$A$3:$C$206,2,FALSE))</f>
        <v>Chassis Administration Fee On-Carriage</v>
      </c>
      <c r="C193" s="800"/>
      <c r="D193" s="800"/>
      <c r="E193" s="801" t="s">
        <v>50</v>
      </c>
      <c r="F193" s="801"/>
      <c r="G193" s="801"/>
      <c r="H193" s="507"/>
      <c r="I193" s="548"/>
      <c r="J193" s="548"/>
      <c r="K193" s="548"/>
      <c r="L193" s="548"/>
      <c r="M193" s="549"/>
      <c r="N193" s="166"/>
      <c r="O193" s="166"/>
      <c r="P193" s="166"/>
      <c r="Q193" s="166"/>
      <c r="R193" s="179"/>
    </row>
    <row r="194" spans="1:18" s="181" customFormat="1" ht="15.75" customHeight="1" x14ac:dyDescent="0.2">
      <c r="A194" s="233" t="s">
        <v>1138</v>
      </c>
      <c r="B194" s="800" t="str">
        <f>IF($A194="","",VLOOKUP($A194,Listes!$A$3:$C$206,2,FALSE))</f>
        <v>Contingency Charge</v>
      </c>
      <c r="C194" s="800"/>
      <c r="D194" s="800"/>
      <c r="E194" s="801" t="s">
        <v>52</v>
      </c>
      <c r="F194" s="801"/>
      <c r="G194" s="801"/>
      <c r="H194" s="507"/>
      <c r="I194" s="548"/>
      <c r="J194" s="548"/>
      <c r="K194" s="548"/>
      <c r="L194" s="548"/>
      <c r="M194" s="549"/>
      <c r="N194" s="166"/>
      <c r="O194" s="166"/>
      <c r="P194" s="166"/>
      <c r="Q194" s="166"/>
      <c r="R194" s="179"/>
    </row>
    <row r="195" spans="1:18" s="181" customFormat="1" ht="15.75" customHeight="1" x14ac:dyDescent="0.2">
      <c r="A195" s="233" t="s">
        <v>502</v>
      </c>
      <c r="B195" s="800" t="str">
        <f>IF($A195="","",VLOOKUP($A195,Listes!$A$3:$C$206,2,FALSE))</f>
        <v>Chassis Provision Charge</v>
      </c>
      <c r="C195" s="800"/>
      <c r="D195" s="800"/>
      <c r="E195" s="801" t="s">
        <v>50</v>
      </c>
      <c r="F195" s="801"/>
      <c r="G195" s="801"/>
      <c r="H195" s="507"/>
      <c r="I195" s="548"/>
      <c r="J195" s="548"/>
      <c r="K195" s="548"/>
      <c r="L195" s="548"/>
      <c r="M195" s="549"/>
      <c r="N195" s="166"/>
      <c r="O195" s="166"/>
      <c r="P195" s="166"/>
      <c r="Q195" s="166"/>
      <c r="R195" s="179"/>
    </row>
    <row r="196" spans="1:18" s="181" customFormat="1" ht="15.75" customHeight="1" x14ac:dyDescent="0.2">
      <c r="A196" s="233" t="s">
        <v>251</v>
      </c>
      <c r="B196" s="800" t="str">
        <f>IF($A196="","",VLOOKUP($A196,Listes!$A$3:$C$206,2,FALSE))</f>
        <v>Carrier Security Charge</v>
      </c>
      <c r="C196" s="800"/>
      <c r="D196" s="800"/>
      <c r="E196" s="801" t="s">
        <v>50</v>
      </c>
      <c r="F196" s="801"/>
      <c r="G196" s="801"/>
      <c r="H196" s="507"/>
      <c r="I196" s="548"/>
      <c r="J196" s="548"/>
      <c r="K196" s="548"/>
      <c r="L196" s="548"/>
      <c r="M196" s="549"/>
      <c r="N196" s="166"/>
      <c r="O196" s="166"/>
      <c r="P196" s="166"/>
      <c r="Q196" s="166"/>
      <c r="R196" s="179"/>
    </row>
    <row r="197" spans="1:18" s="181" customFormat="1" ht="15.75" customHeight="1" x14ac:dyDescent="0.2">
      <c r="A197" s="233" t="s">
        <v>1014</v>
      </c>
      <c r="B197" s="800" t="str">
        <f>IF($A197="","",VLOOKUP($A197,Listes!$A$3:$C$206,2,FALSE))</f>
        <v>Container Maintenance Charge Destination</v>
      </c>
      <c r="C197" s="800"/>
      <c r="D197" s="800"/>
      <c r="E197" s="801" t="s">
        <v>52</v>
      </c>
      <c r="F197" s="801"/>
      <c r="G197" s="801"/>
      <c r="H197" s="507"/>
      <c r="I197" s="548"/>
      <c r="J197" s="548"/>
      <c r="K197" s="548"/>
      <c r="L197" s="548"/>
      <c r="M197" s="549"/>
      <c r="N197" s="166"/>
      <c r="O197" s="166"/>
      <c r="P197" s="166"/>
      <c r="Q197" s="166"/>
      <c r="R197" s="179"/>
    </row>
    <row r="198" spans="1:18" s="181" customFormat="1" ht="15.75" customHeight="1" x14ac:dyDescent="0.2">
      <c r="A198" s="233" t="s">
        <v>222</v>
      </c>
      <c r="B198" s="800" t="str">
        <f>IF($A198="","",VLOOKUP($A198,Listes!$A$3:$C$206,2,FALSE))</f>
        <v>Destination THC / Destination Receiving Charge</v>
      </c>
      <c r="C198" s="800"/>
      <c r="D198" s="800"/>
      <c r="E198" s="801" t="s">
        <v>52</v>
      </c>
      <c r="F198" s="801"/>
      <c r="G198" s="801"/>
      <c r="H198" s="507"/>
      <c r="I198" s="548"/>
      <c r="J198" s="548"/>
      <c r="K198" s="548"/>
      <c r="L198" s="548"/>
      <c r="M198" s="549"/>
      <c r="N198" s="166"/>
      <c r="O198" s="166"/>
      <c r="P198" s="166"/>
      <c r="Q198" s="166"/>
      <c r="R198" s="179"/>
    </row>
    <row r="199" spans="1:18" s="181" customFormat="1" ht="15.75" customHeight="1" x14ac:dyDescent="0.2">
      <c r="A199" s="233" t="s">
        <v>796</v>
      </c>
      <c r="B199" s="800" t="str">
        <f>IF($A199="","",VLOOKUP($A199,Listes!$A$3:$C$206,2,FALSE))</f>
        <v>Export Documentation Fees - Carrier</v>
      </c>
      <c r="C199" s="800"/>
      <c r="D199" s="800"/>
      <c r="E199" s="801" t="s">
        <v>50</v>
      </c>
      <c r="F199" s="801"/>
      <c r="G199" s="801"/>
      <c r="H199" s="507"/>
      <c r="I199" s="548"/>
      <c r="J199" s="548"/>
      <c r="K199" s="548"/>
      <c r="L199" s="548"/>
      <c r="M199" s="549"/>
      <c r="N199" s="166"/>
      <c r="O199" s="166"/>
      <c r="P199" s="166"/>
      <c r="Q199" s="166"/>
      <c r="R199" s="179"/>
    </row>
    <row r="200" spans="1:18" s="181" customFormat="1" ht="15.75" customHeight="1" x14ac:dyDescent="0.2">
      <c r="A200" s="233" t="s">
        <v>779</v>
      </c>
      <c r="B200" s="800" t="str">
        <f>IF($A200="","",VLOOKUP($A200,Listes!$A$3:$C$206,2,FALSE))</f>
        <v>Export Declaration Surcharge</v>
      </c>
      <c r="C200" s="800"/>
      <c r="D200" s="800"/>
      <c r="E200" s="801" t="s">
        <v>50</v>
      </c>
      <c r="F200" s="801"/>
      <c r="G200" s="801"/>
      <c r="H200" s="507"/>
      <c r="I200" s="548"/>
      <c r="J200" s="548"/>
      <c r="K200" s="548"/>
      <c r="L200" s="548"/>
      <c r="M200" s="549"/>
      <c r="N200" s="166"/>
      <c r="O200" s="166"/>
      <c r="P200" s="166"/>
      <c r="Q200" s="166"/>
      <c r="R200" s="179"/>
    </row>
    <row r="201" spans="1:18" s="181" customFormat="1" ht="15.75" customHeight="1" x14ac:dyDescent="0.2">
      <c r="A201" s="233" t="s">
        <v>1058</v>
      </c>
      <c r="B201" s="800" t="str">
        <f>IF($A201="","",VLOOKUP($A201,Listes!$A$3:$C$206,2,FALSE))</f>
        <v>Export Seal Fee</v>
      </c>
      <c r="C201" s="800"/>
      <c r="D201" s="800"/>
      <c r="E201" s="801" t="s">
        <v>50</v>
      </c>
      <c r="F201" s="801"/>
      <c r="G201" s="801"/>
      <c r="H201" s="507"/>
      <c r="I201" s="548"/>
      <c r="J201" s="548"/>
      <c r="K201" s="548"/>
      <c r="L201" s="548"/>
      <c r="M201" s="549"/>
      <c r="N201" s="166"/>
      <c r="O201" s="166"/>
      <c r="P201" s="166"/>
      <c r="Q201" s="166"/>
      <c r="R201" s="179"/>
    </row>
    <row r="202" spans="1:18" s="181" customFormat="1" ht="15.75" customHeight="1" x14ac:dyDescent="0.2">
      <c r="A202" s="233" t="s">
        <v>70</v>
      </c>
      <c r="B202" s="800" t="str">
        <f>IF($A202="","",VLOOKUP($A202,Listes!$A$3:$C$206,2,FALSE))</f>
        <v>Flat Rack</v>
      </c>
      <c r="C202" s="800"/>
      <c r="D202" s="800"/>
      <c r="E202" s="801" t="s">
        <v>50</v>
      </c>
      <c r="F202" s="801"/>
      <c r="G202" s="801"/>
      <c r="H202" s="507"/>
      <c r="I202" s="548"/>
      <c r="J202" s="548"/>
      <c r="K202" s="548"/>
      <c r="L202" s="548"/>
      <c r="M202" s="549"/>
      <c r="N202" s="166"/>
      <c r="O202" s="166"/>
      <c r="P202" s="166"/>
      <c r="Q202" s="166"/>
      <c r="R202" s="179"/>
    </row>
    <row r="203" spans="1:18" s="181" customFormat="1" ht="15.75" customHeight="1" x14ac:dyDescent="0.2">
      <c r="A203" s="233" t="s">
        <v>90</v>
      </c>
      <c r="B203" s="800" t="str">
        <f>IF($A203="","",VLOOKUP($A203,Listes!$A$3:$C$206,2,FALSE))</f>
        <v>Garments on Hanger Additional</v>
      </c>
      <c r="C203" s="800"/>
      <c r="D203" s="800"/>
      <c r="E203" s="801" t="s">
        <v>50</v>
      </c>
      <c r="F203" s="801"/>
      <c r="G203" s="801"/>
      <c r="H203" s="507"/>
      <c r="I203" s="548"/>
      <c r="J203" s="548"/>
      <c r="K203" s="548"/>
      <c r="L203" s="548"/>
      <c r="M203" s="549"/>
      <c r="N203" s="166"/>
      <c r="O203" s="166"/>
      <c r="P203" s="166"/>
      <c r="Q203" s="166"/>
      <c r="R203" s="179"/>
    </row>
    <row r="204" spans="1:18" s="181" customFormat="1" ht="15.75" customHeight="1" x14ac:dyDescent="0.2">
      <c r="A204" s="233" t="s">
        <v>81</v>
      </c>
      <c r="B204" s="800" t="str">
        <f>IF($A204="","",VLOOKUP($A204,Listes!$A$3:$C$206,2,FALSE))</f>
        <v>General Rate Increase</v>
      </c>
      <c r="C204" s="800"/>
      <c r="D204" s="800"/>
      <c r="E204" s="801" t="s">
        <v>52</v>
      </c>
      <c r="F204" s="801"/>
      <c r="G204" s="801"/>
      <c r="H204" s="507"/>
      <c r="I204" s="548"/>
      <c r="J204" s="548"/>
      <c r="K204" s="548"/>
      <c r="L204" s="548"/>
      <c r="M204" s="549"/>
      <c r="N204" s="166"/>
      <c r="O204" s="166"/>
      <c r="P204" s="166"/>
      <c r="Q204" s="166"/>
      <c r="R204" s="179"/>
    </row>
    <row r="205" spans="1:18" s="181" customFormat="1" ht="15.75" customHeight="1" x14ac:dyDescent="0.2">
      <c r="A205" s="233" t="s">
        <v>248</v>
      </c>
      <c r="B205" s="800" t="str">
        <f>IF($A205="","",VLOOKUP($A205,Listes!$A$3:$C$206,2,FALSE))</f>
        <v>Hazardous Fees (Ocean)</v>
      </c>
      <c r="C205" s="800"/>
      <c r="D205" s="800"/>
      <c r="E205" s="801" t="s">
        <v>50</v>
      </c>
      <c r="F205" s="801"/>
      <c r="G205" s="801"/>
      <c r="H205" s="507"/>
      <c r="I205" s="548"/>
      <c r="J205" s="548"/>
      <c r="K205" s="548"/>
      <c r="L205" s="548"/>
      <c r="M205" s="549"/>
      <c r="N205" s="166"/>
      <c r="O205" s="166"/>
      <c r="P205" s="166"/>
      <c r="Q205" s="166"/>
      <c r="R205" s="179"/>
    </row>
    <row r="206" spans="1:18" s="181" customFormat="1" ht="15.75" customHeight="1" x14ac:dyDescent="0.2">
      <c r="A206" s="233" t="s">
        <v>809</v>
      </c>
      <c r="B206" s="800" t="str">
        <f>IF($A206="","",VLOOKUP($A206,Listes!$A$3:$C$206,2,FALSE))</f>
        <v>Oncarriage Additional Intermodal Door Delivery Surcharge</v>
      </c>
      <c r="C206" s="800"/>
      <c r="D206" s="800"/>
      <c r="E206" s="801" t="s">
        <v>52</v>
      </c>
      <c r="F206" s="801"/>
      <c r="G206" s="801"/>
      <c r="H206" s="507"/>
      <c r="I206" s="548"/>
      <c r="J206" s="548"/>
      <c r="K206" s="548"/>
      <c r="L206" s="548"/>
      <c r="M206" s="549"/>
      <c r="N206" s="166"/>
      <c r="O206" s="166"/>
      <c r="P206" s="166"/>
      <c r="Q206" s="166"/>
      <c r="R206" s="179"/>
    </row>
    <row r="207" spans="1:18" s="181" customFormat="1" ht="15.75" customHeight="1" x14ac:dyDescent="0.2">
      <c r="A207" s="233" t="s">
        <v>91</v>
      </c>
      <c r="B207" s="800" t="str">
        <f>IF($A207="","",VLOOKUP($A207,Listes!$A$3:$C$206,2,FALSE))</f>
        <v>Oncarriage Inland Fuel Charge</v>
      </c>
      <c r="C207" s="800"/>
      <c r="D207" s="800"/>
      <c r="E207" s="801" t="s">
        <v>52</v>
      </c>
      <c r="F207" s="801"/>
      <c r="G207" s="801"/>
      <c r="H207" s="507"/>
      <c r="I207" s="548"/>
      <c r="J207" s="548"/>
      <c r="K207" s="548"/>
      <c r="L207" s="548"/>
      <c r="M207" s="549"/>
      <c r="N207" s="166"/>
      <c r="O207" s="166"/>
      <c r="P207" s="166"/>
      <c r="Q207" s="166"/>
      <c r="R207" s="179"/>
    </row>
    <row r="208" spans="1:18" s="181" customFormat="1" x14ac:dyDescent="0.2">
      <c r="A208" s="233" t="s">
        <v>929</v>
      </c>
      <c r="B208" s="800" t="str">
        <f>IF($A208="","",VLOOKUP($A208,Listes!$A$3:$C$206,2,FALSE))</f>
        <v>On-Carriage Emergency Inland Fuel Surcharge</v>
      </c>
      <c r="C208" s="800"/>
      <c r="D208" s="800"/>
      <c r="E208" s="801" t="s">
        <v>52</v>
      </c>
      <c r="F208" s="801"/>
      <c r="G208" s="801"/>
      <c r="H208" s="507"/>
      <c r="I208" s="548"/>
      <c r="J208" s="548"/>
      <c r="K208" s="548"/>
      <c r="L208" s="548"/>
      <c r="M208" s="549"/>
      <c r="N208" s="166"/>
      <c r="O208" s="166"/>
      <c r="P208" s="166"/>
      <c r="Q208" s="166"/>
      <c r="R208" s="179"/>
    </row>
    <row r="209" spans="1:18" s="181" customFormat="1" x14ac:dyDescent="0.2">
      <c r="A209" s="233" t="s">
        <v>955</v>
      </c>
      <c r="B209" s="800" t="str">
        <f>IF($A209="","",VLOOKUP($A209,Listes!$A$3:$C$206,2,FALSE))</f>
        <v>On-Carriage Emergency Intermodal Surcharge</v>
      </c>
      <c r="C209" s="800"/>
      <c r="D209" s="800"/>
      <c r="E209" s="801" t="s">
        <v>52</v>
      </c>
      <c r="F209" s="801"/>
      <c r="G209" s="801"/>
      <c r="H209" s="507"/>
      <c r="I209" s="548"/>
      <c r="J209" s="548"/>
      <c r="K209" s="548"/>
      <c r="L209" s="548"/>
      <c r="M209" s="549"/>
      <c r="N209" s="166"/>
      <c r="O209" s="166"/>
      <c r="P209" s="166"/>
      <c r="Q209" s="166"/>
      <c r="R209" s="179"/>
    </row>
    <row r="210" spans="1:18" s="181" customFormat="1" ht="15.75" customHeight="1" x14ac:dyDescent="0.2">
      <c r="A210" s="233" t="s">
        <v>457</v>
      </c>
      <c r="B210" s="800" t="str">
        <f>IF($A210="","",VLOOKUP($A210,Listes!$A$3:$C$206,2,FALSE))</f>
        <v>Inland Hazardous Charge Oncarriage</v>
      </c>
      <c r="C210" s="800"/>
      <c r="D210" s="800"/>
      <c r="E210" s="801" t="s">
        <v>50</v>
      </c>
      <c r="F210" s="801"/>
      <c r="G210" s="801"/>
      <c r="H210" s="507"/>
      <c r="I210" s="548"/>
      <c r="J210" s="548"/>
      <c r="K210" s="548"/>
      <c r="L210" s="548"/>
      <c r="M210" s="549"/>
      <c r="N210" s="166"/>
      <c r="O210" s="166"/>
      <c r="P210" s="166"/>
      <c r="Q210" s="166"/>
      <c r="R210" s="179"/>
    </row>
    <row r="211" spans="1:18" s="181" customFormat="1" x14ac:dyDescent="0.2">
      <c r="A211" s="233" t="s">
        <v>143</v>
      </c>
      <c r="B211" s="800" t="str">
        <f>IF($A211="","",VLOOKUP($A211,Listes!$A$3:$C$206,2,FALSE))</f>
        <v>Open Top</v>
      </c>
      <c r="C211" s="800"/>
      <c r="D211" s="800"/>
      <c r="E211" s="801" t="s">
        <v>50</v>
      </c>
      <c r="F211" s="801"/>
      <c r="G211" s="801"/>
      <c r="H211" s="507"/>
      <c r="I211" s="548"/>
      <c r="J211" s="548"/>
      <c r="K211" s="548"/>
      <c r="L211" s="548"/>
      <c r="M211" s="549"/>
      <c r="N211" s="166"/>
      <c r="O211" s="166"/>
      <c r="P211" s="166"/>
      <c r="Q211" s="166"/>
      <c r="R211" s="179"/>
    </row>
    <row r="212" spans="1:18" s="181" customFormat="1" x14ac:dyDescent="0.2">
      <c r="A212" s="233" t="s">
        <v>88</v>
      </c>
      <c r="B212" s="800" t="str">
        <f>IF($A212="","",VLOOKUP($A212,Listes!$A$3:$C$206,2,FALSE))</f>
        <v>Origin THC / Origin Receiving Charge</v>
      </c>
      <c r="C212" s="800"/>
      <c r="D212" s="800"/>
      <c r="E212" s="801" t="s">
        <v>50</v>
      </c>
      <c r="F212" s="801"/>
      <c r="G212" s="801"/>
      <c r="H212" s="507"/>
      <c r="I212" s="548"/>
      <c r="J212" s="548"/>
      <c r="K212" s="548"/>
      <c r="L212" s="548"/>
      <c r="M212" s="549"/>
      <c r="N212" s="166"/>
      <c r="O212" s="166"/>
      <c r="P212" s="166"/>
      <c r="Q212" s="166"/>
      <c r="R212" s="179"/>
    </row>
    <row r="213" spans="1:18" s="181" customFormat="1" ht="15.75" customHeight="1" x14ac:dyDescent="0.2">
      <c r="A213" s="233" t="s">
        <v>1009</v>
      </c>
      <c r="B213" s="800" t="str">
        <f>IF($A213="","",VLOOKUP($A213,Listes!$A$3:$C$206,2,FALSE))</f>
        <v>Panama Canal Adj Factor</v>
      </c>
      <c r="C213" s="800"/>
      <c r="D213" s="800"/>
      <c r="E213" s="801" t="s">
        <v>52</v>
      </c>
      <c r="F213" s="801"/>
      <c r="G213" s="801"/>
      <c r="H213" s="507"/>
      <c r="I213" s="548"/>
      <c r="J213" s="548"/>
      <c r="K213" s="548"/>
      <c r="L213" s="548"/>
      <c r="M213" s="549"/>
      <c r="N213" s="166"/>
      <c r="O213" s="166"/>
      <c r="P213" s="166"/>
      <c r="Q213" s="166"/>
      <c r="R213" s="179"/>
    </row>
    <row r="214" spans="1:18" s="181" customFormat="1" ht="15.75" customHeight="1" x14ac:dyDescent="0.2">
      <c r="A214" s="233" t="s">
        <v>460</v>
      </c>
      <c r="B214" s="800" t="str">
        <f>IF($A214="","",VLOOKUP($A214,Listes!$A$3:$C$206,2,FALSE))</f>
        <v>Inland Hazardous Charge Precarriage</v>
      </c>
      <c r="C214" s="800"/>
      <c r="D214" s="800"/>
      <c r="E214" s="801" t="s">
        <v>50</v>
      </c>
      <c r="F214" s="801"/>
      <c r="G214" s="801"/>
      <c r="H214" s="507"/>
      <c r="I214" s="548"/>
      <c r="J214" s="548"/>
      <c r="K214" s="548"/>
      <c r="L214" s="548"/>
      <c r="M214" s="549"/>
      <c r="N214" s="166"/>
      <c r="O214" s="166"/>
      <c r="P214" s="166"/>
      <c r="Q214" s="166"/>
      <c r="R214" s="179"/>
    </row>
    <row r="215" spans="1:18" s="181" customFormat="1" ht="15.75" customHeight="1" x14ac:dyDescent="0.2">
      <c r="A215" s="233" t="s">
        <v>86</v>
      </c>
      <c r="B215" s="800" t="str">
        <f>IF($A215="","",VLOOKUP($A215,Listes!$A$3:$C$206,2,FALSE))</f>
        <v>Peak Season</v>
      </c>
      <c r="C215" s="800"/>
      <c r="D215" s="800"/>
      <c r="E215" s="801" t="s">
        <v>52</v>
      </c>
      <c r="F215" s="801"/>
      <c r="G215" s="801"/>
      <c r="H215" s="507"/>
      <c r="I215" s="548"/>
      <c r="J215" s="548"/>
      <c r="K215" s="548">
        <v>45457</v>
      </c>
      <c r="L215" s="548"/>
      <c r="M215" s="549"/>
      <c r="N215" s="166"/>
      <c r="O215" s="166"/>
      <c r="P215" s="166"/>
      <c r="Q215" s="166"/>
      <c r="R215" s="179"/>
    </row>
    <row r="216" spans="1:18" s="181" customFormat="1" ht="15.75" customHeight="1" x14ac:dyDescent="0.2">
      <c r="A216" s="233" t="s">
        <v>86</v>
      </c>
      <c r="B216" s="800" t="str">
        <f>IF($A216="","",VLOOKUP($A216,Listes!$A$3:$C$206,2,FALSE))</f>
        <v>Peak Season</v>
      </c>
      <c r="C216" s="800"/>
      <c r="D216" s="800"/>
      <c r="E216" s="801" t="s">
        <v>1745</v>
      </c>
      <c r="F216" s="801"/>
      <c r="G216" s="801"/>
      <c r="H216" s="507" t="s">
        <v>61</v>
      </c>
      <c r="I216" s="548"/>
      <c r="J216" s="548">
        <v>45458</v>
      </c>
      <c r="K216" s="548">
        <v>45489</v>
      </c>
      <c r="L216" s="548"/>
      <c r="M216" s="549"/>
      <c r="N216" s="166"/>
      <c r="O216" s="166"/>
      <c r="P216" s="166"/>
      <c r="Q216" s="166"/>
      <c r="R216" s="179"/>
    </row>
    <row r="217" spans="1:18" s="181" customFormat="1" ht="15.75" customHeight="1" x14ac:dyDescent="0.2">
      <c r="A217" s="233" t="s">
        <v>86</v>
      </c>
      <c r="B217" s="800" t="str">
        <f>IF($A217="","",VLOOKUP($A217,Listes!$A$3:$C$206,2,FALSE))</f>
        <v>Peak Season</v>
      </c>
      <c r="C217" s="800"/>
      <c r="D217" s="800"/>
      <c r="E217" s="801" t="s">
        <v>1746</v>
      </c>
      <c r="F217" s="801"/>
      <c r="G217" s="801"/>
      <c r="H217" s="507" t="s">
        <v>329</v>
      </c>
      <c r="I217" s="548"/>
      <c r="J217" s="548">
        <v>45458</v>
      </c>
      <c r="K217" s="548">
        <v>45489</v>
      </c>
      <c r="L217" s="548"/>
      <c r="M217" s="549"/>
      <c r="N217" s="166"/>
      <c r="O217" s="166"/>
      <c r="P217" s="166"/>
      <c r="Q217" s="166"/>
      <c r="R217" s="179"/>
    </row>
    <row r="218" spans="1:18" s="181" customFormat="1" ht="15.75" customHeight="1" x14ac:dyDescent="0.2">
      <c r="A218" s="233" t="s">
        <v>86</v>
      </c>
      <c r="B218" s="800" t="str">
        <f>IF($A218="","",VLOOKUP($A218,Listes!$A$3:$C$206,2,FALSE))</f>
        <v>Peak Season</v>
      </c>
      <c r="C218" s="800"/>
      <c r="D218" s="800"/>
      <c r="E218" s="801" t="s">
        <v>1746</v>
      </c>
      <c r="F218" s="801"/>
      <c r="G218" s="801"/>
      <c r="H218" s="507" t="s">
        <v>400</v>
      </c>
      <c r="I218" s="548"/>
      <c r="J218" s="548">
        <v>45458</v>
      </c>
      <c r="K218" s="548">
        <v>45489</v>
      </c>
      <c r="L218" s="548"/>
      <c r="M218" s="549"/>
      <c r="N218" s="166"/>
      <c r="O218" s="166"/>
      <c r="P218" s="166"/>
      <c r="Q218" s="166"/>
      <c r="R218" s="179"/>
    </row>
    <row r="219" spans="1:18" s="181" customFormat="1" ht="15.75" customHeight="1" x14ac:dyDescent="0.2">
      <c r="A219" s="233" t="s">
        <v>86</v>
      </c>
      <c r="B219" s="800" t="str">
        <f>IF($A219="","",VLOOKUP($A219,Listes!$A$3:$C$206,2,FALSE))</f>
        <v>Peak Season</v>
      </c>
      <c r="C219" s="800"/>
      <c r="D219" s="800"/>
      <c r="E219" s="801" t="s">
        <v>1747</v>
      </c>
      <c r="F219" s="801"/>
      <c r="G219" s="801"/>
      <c r="H219" s="507" t="s">
        <v>401</v>
      </c>
      <c r="I219" s="548"/>
      <c r="J219" s="548">
        <v>45458</v>
      </c>
      <c r="K219" s="548">
        <v>45489</v>
      </c>
      <c r="L219" s="548"/>
      <c r="M219" s="549"/>
      <c r="N219" s="166"/>
      <c r="O219" s="166"/>
      <c r="P219" s="166"/>
      <c r="Q219" s="166"/>
      <c r="R219" s="179"/>
    </row>
    <row r="220" spans="1:18" s="181" customFormat="1" ht="15.75" customHeight="1" x14ac:dyDescent="0.2">
      <c r="A220" s="233" t="s">
        <v>86</v>
      </c>
      <c r="B220" s="800" t="str">
        <f>IF($A220="","",VLOOKUP($A220,Listes!$A$3:$C$206,2,FALSE))</f>
        <v>Peak Season</v>
      </c>
      <c r="C220" s="800"/>
      <c r="D220" s="800"/>
      <c r="E220" s="801" t="s">
        <v>1834</v>
      </c>
      <c r="F220" s="801"/>
      <c r="G220" s="801"/>
      <c r="H220" s="507" t="s">
        <v>61</v>
      </c>
      <c r="I220" s="548"/>
      <c r="J220" s="548">
        <v>45490</v>
      </c>
      <c r="K220" s="548"/>
      <c r="L220" s="548"/>
      <c r="M220" s="549"/>
      <c r="N220" s="166"/>
      <c r="O220" s="166"/>
      <c r="P220" s="166"/>
      <c r="Q220" s="166"/>
      <c r="R220" s="179"/>
    </row>
    <row r="221" spans="1:18" s="181" customFormat="1" ht="15.75" customHeight="1" x14ac:dyDescent="0.2">
      <c r="A221" s="233" t="s">
        <v>86</v>
      </c>
      <c r="B221" s="800" t="str">
        <f>IF($A221="","",VLOOKUP($A221,Listes!$A$3:$C$206,2,FALSE))</f>
        <v>Peak Season</v>
      </c>
      <c r="C221" s="800"/>
      <c r="D221" s="800"/>
      <c r="E221" s="801" t="s">
        <v>1835</v>
      </c>
      <c r="F221" s="801"/>
      <c r="G221" s="801"/>
      <c r="H221" s="507" t="s">
        <v>329</v>
      </c>
      <c r="I221" s="548"/>
      <c r="J221" s="548">
        <v>45490</v>
      </c>
      <c r="K221" s="548"/>
      <c r="L221" s="548"/>
      <c r="M221" s="549"/>
      <c r="N221" s="166"/>
      <c r="O221" s="166"/>
      <c r="P221" s="166"/>
      <c r="Q221" s="166"/>
      <c r="R221" s="179"/>
    </row>
    <row r="222" spans="1:18" s="181" customFormat="1" ht="15.75" customHeight="1" x14ac:dyDescent="0.2">
      <c r="A222" s="233" t="s">
        <v>86</v>
      </c>
      <c r="B222" s="800" t="str">
        <f>IF($A222="","",VLOOKUP($A222,Listes!$A$3:$C$206,2,FALSE))</f>
        <v>Peak Season</v>
      </c>
      <c r="C222" s="800"/>
      <c r="D222" s="800"/>
      <c r="E222" s="801" t="s">
        <v>1835</v>
      </c>
      <c r="F222" s="801"/>
      <c r="G222" s="801"/>
      <c r="H222" s="507" t="s">
        <v>400</v>
      </c>
      <c r="I222" s="548"/>
      <c r="J222" s="548">
        <v>45490</v>
      </c>
      <c r="K222" s="548"/>
      <c r="L222" s="548"/>
      <c r="M222" s="549"/>
      <c r="N222" s="166"/>
      <c r="O222" s="166"/>
      <c r="P222" s="166"/>
      <c r="Q222" s="166"/>
      <c r="R222" s="179"/>
    </row>
    <row r="223" spans="1:18" s="181" customFormat="1" ht="15.75" customHeight="1" x14ac:dyDescent="0.2">
      <c r="A223" s="233" t="s">
        <v>86</v>
      </c>
      <c r="B223" s="800" t="str">
        <f>IF($A223="","",VLOOKUP($A223,Listes!$A$3:$C$206,2,FALSE))</f>
        <v>Peak Season</v>
      </c>
      <c r="C223" s="800"/>
      <c r="D223" s="800"/>
      <c r="E223" s="801" t="s">
        <v>1836</v>
      </c>
      <c r="F223" s="801"/>
      <c r="G223" s="801"/>
      <c r="H223" s="507" t="s">
        <v>401</v>
      </c>
      <c r="I223" s="548"/>
      <c r="J223" s="548">
        <v>45490</v>
      </c>
      <c r="K223" s="548"/>
      <c r="L223" s="548"/>
      <c r="M223" s="549"/>
      <c r="N223" s="166"/>
      <c r="O223" s="166"/>
      <c r="P223" s="166"/>
      <c r="Q223" s="166"/>
      <c r="R223" s="179"/>
    </row>
    <row r="224" spans="1:18" s="181" customFormat="1" ht="15.75" customHeight="1" x14ac:dyDescent="0.2">
      <c r="A224" s="233" t="s">
        <v>781</v>
      </c>
      <c r="B224" s="800" t="str">
        <f>IF($A224="","",VLOOKUP($A224,Listes!$A$3:$C$206,2,FALSE))</f>
        <v>Peak Season Surcharge 2</v>
      </c>
      <c r="C224" s="800"/>
      <c r="D224" s="800"/>
      <c r="E224" s="801" t="s">
        <v>50</v>
      </c>
      <c r="F224" s="801"/>
      <c r="G224" s="801"/>
      <c r="H224" s="507"/>
      <c r="I224" s="548"/>
      <c r="J224" s="548"/>
      <c r="K224" s="548"/>
      <c r="L224" s="548"/>
      <c r="M224" s="549"/>
      <c r="N224" s="166"/>
      <c r="O224" s="166"/>
      <c r="P224" s="166"/>
      <c r="Q224" s="166"/>
      <c r="R224" s="179"/>
    </row>
    <row r="225" spans="1:23" s="181" customFormat="1" ht="15.75" customHeight="1" x14ac:dyDescent="0.2">
      <c r="A225" s="233" t="s">
        <v>909</v>
      </c>
      <c r="B225" s="800" t="str">
        <f>IF($A225="","",VLOOKUP($A225,Listes!$A$3:$C$206,2,FALSE))</f>
        <v>Peak Season Surcharge 3</v>
      </c>
      <c r="C225" s="800"/>
      <c r="D225" s="800"/>
      <c r="E225" s="801" t="s">
        <v>50</v>
      </c>
      <c r="F225" s="801"/>
      <c r="G225" s="801"/>
      <c r="H225" s="507"/>
      <c r="I225" s="548"/>
      <c r="J225" s="548"/>
      <c r="K225" s="548"/>
      <c r="L225" s="548"/>
      <c r="M225" s="549"/>
      <c r="N225" s="166"/>
      <c r="O225" s="166"/>
      <c r="P225" s="166"/>
      <c r="Q225" s="166"/>
      <c r="R225" s="179"/>
    </row>
    <row r="226" spans="1:23" s="181" customFormat="1" ht="15.75" customHeight="1" x14ac:dyDescent="0.2">
      <c r="A226" s="233" t="s">
        <v>266</v>
      </c>
      <c r="B226" s="800" t="str">
        <f>IF($A226="","",VLOOKUP($A226,Listes!$A$3:$C$206,2,FALSE))</f>
        <v>Destination Terminal Security Charge</v>
      </c>
      <c r="C226" s="800"/>
      <c r="D226" s="800"/>
      <c r="E226" s="801" t="s">
        <v>52</v>
      </c>
      <c r="F226" s="801"/>
      <c r="G226" s="801"/>
      <c r="H226" s="507"/>
      <c r="I226" s="548"/>
      <c r="J226" s="548"/>
      <c r="K226" s="548"/>
      <c r="L226" s="548"/>
      <c r="M226" s="549"/>
      <c r="N226" s="166"/>
      <c r="O226" s="166"/>
      <c r="P226" s="166"/>
      <c r="Q226" s="166"/>
      <c r="R226" s="179"/>
    </row>
    <row r="227" spans="1:23" s="181" customFormat="1" x14ac:dyDescent="0.2">
      <c r="A227" s="233" t="s">
        <v>350</v>
      </c>
      <c r="B227" s="800" t="str">
        <f>IF($A227="","",VLOOKUP($A227,Listes!$A$3:$C$206,2,FALSE))</f>
        <v>Tri-Axle / Super Chassis Oncarriage Surcharge</v>
      </c>
      <c r="C227" s="800"/>
      <c r="D227" s="800"/>
      <c r="E227" s="801" t="s">
        <v>50</v>
      </c>
      <c r="F227" s="801"/>
      <c r="G227" s="801"/>
      <c r="H227" s="507"/>
      <c r="I227" s="548"/>
      <c r="J227" s="548"/>
      <c r="K227" s="548"/>
      <c r="L227" s="548"/>
      <c r="M227" s="549"/>
      <c r="N227" s="166"/>
      <c r="O227" s="166"/>
      <c r="P227" s="166"/>
      <c r="Q227" s="166"/>
      <c r="R227" s="179"/>
    </row>
    <row r="228" spans="1:23" s="181" customFormat="1" ht="13.5" thickBot="1" x14ac:dyDescent="0.25">
      <c r="A228" s="271" t="s">
        <v>675</v>
      </c>
      <c r="B228" s="822" t="str">
        <f>IF($A228="","",VLOOKUP($A228,Listes!$A$3:$C$206,2,FALSE))</f>
        <v>Wharfage (Destination)</v>
      </c>
      <c r="C228" s="822"/>
      <c r="D228" s="822"/>
      <c r="E228" s="945" t="s">
        <v>52</v>
      </c>
      <c r="F228" s="945"/>
      <c r="G228" s="945"/>
      <c r="H228" s="529"/>
      <c r="I228" s="562"/>
      <c r="J228" s="562"/>
      <c r="K228" s="562"/>
      <c r="L228" s="562"/>
      <c r="M228" s="563"/>
      <c r="N228" s="166"/>
      <c r="O228" s="166"/>
      <c r="P228" s="166"/>
      <c r="Q228" s="166"/>
      <c r="R228" s="179"/>
    </row>
    <row r="229" spans="1:23" ht="13.5" thickBot="1" x14ac:dyDescent="0.25">
      <c r="A229" s="905" t="s">
        <v>208</v>
      </c>
      <c r="B229" s="906"/>
      <c r="C229" s="906"/>
      <c r="D229" s="906"/>
      <c r="E229" s="906"/>
      <c r="F229" s="906"/>
      <c r="G229" s="906"/>
      <c r="H229" s="906"/>
      <c r="I229" s="907"/>
      <c r="K229" s="157"/>
      <c r="L229" s="178"/>
      <c r="M229" s="178"/>
      <c r="N229" s="178"/>
      <c r="O229" s="178"/>
      <c r="P229" s="178"/>
      <c r="Q229" s="157"/>
    </row>
    <row r="230" spans="1:23" ht="13.5" thickBot="1" x14ac:dyDescent="0.25">
      <c r="A230" s="896" t="s">
        <v>541</v>
      </c>
      <c r="B230" s="897"/>
      <c r="C230" s="897"/>
      <c r="D230" s="897"/>
      <c r="E230" s="897"/>
      <c r="F230" s="897"/>
      <c r="G230" s="897"/>
      <c r="H230" s="897"/>
      <c r="I230" s="898"/>
      <c r="K230" s="178"/>
      <c r="L230" s="178"/>
      <c r="M230" s="178"/>
      <c r="N230" s="178"/>
      <c r="O230" s="157"/>
    </row>
    <row r="231" spans="1:23" ht="13.5" thickBot="1" x14ac:dyDescent="0.25">
      <c r="A231" s="111"/>
      <c r="B231" s="111"/>
      <c r="C231" s="234"/>
      <c r="D231" s="108"/>
      <c r="E231" s="109"/>
      <c r="F231" s="109"/>
      <c r="G231" s="109"/>
      <c r="H231" s="109"/>
      <c r="I231" s="109"/>
      <c r="J231" s="108"/>
      <c r="L231" s="157"/>
      <c r="M231" s="178"/>
      <c r="N231" s="178"/>
      <c r="O231" s="178"/>
      <c r="P231" s="178"/>
      <c r="Q231" s="178"/>
      <c r="R231" s="157"/>
    </row>
    <row r="232" spans="1:23" ht="15.6" customHeight="1" x14ac:dyDescent="0.2">
      <c r="A232" s="892" t="s">
        <v>476</v>
      </c>
      <c r="B232" s="893"/>
      <c r="C232" s="893"/>
      <c r="D232" s="893"/>
      <c r="E232" s="807" t="s">
        <v>276</v>
      </c>
      <c r="F232" s="807">
        <v>20</v>
      </c>
      <c r="G232" s="807">
        <v>40</v>
      </c>
      <c r="H232" s="807" t="s">
        <v>19</v>
      </c>
      <c r="I232" s="807" t="s">
        <v>20</v>
      </c>
      <c r="J232" s="926" t="s">
        <v>283</v>
      </c>
      <c r="K232" s="926" t="s">
        <v>33</v>
      </c>
      <c r="L232" s="924" t="s">
        <v>209</v>
      </c>
      <c r="M232" s="108"/>
      <c r="N232" s="178"/>
      <c r="O232" s="178"/>
      <c r="P232" s="178"/>
      <c r="Q232" s="178"/>
      <c r="R232" s="178"/>
      <c r="S232" s="178"/>
      <c r="T232" s="178"/>
      <c r="U232" s="178"/>
    </row>
    <row r="233" spans="1:23" x14ac:dyDescent="0.2">
      <c r="A233" s="18" t="s">
        <v>210</v>
      </c>
      <c r="B233" s="19" t="s">
        <v>11</v>
      </c>
      <c r="C233" s="19" t="s">
        <v>12</v>
      </c>
      <c r="D233" s="19" t="s">
        <v>211</v>
      </c>
      <c r="E233" s="895"/>
      <c r="F233" s="895"/>
      <c r="G233" s="895"/>
      <c r="H233" s="895"/>
      <c r="I233" s="895"/>
      <c r="J233" s="895"/>
      <c r="K233" s="895"/>
      <c r="L233" s="925"/>
      <c r="M233" s="108"/>
      <c r="N233" s="178"/>
      <c r="O233" s="178"/>
      <c r="P233" s="178"/>
      <c r="Q233" s="178"/>
      <c r="R233" s="178"/>
      <c r="S233" s="178"/>
      <c r="T233" s="178"/>
      <c r="U233" s="178"/>
    </row>
    <row r="234" spans="1:23" s="181" customFormat="1" x14ac:dyDescent="0.2">
      <c r="A234" s="235"/>
      <c r="B234" s="508"/>
      <c r="C234" s="508"/>
      <c r="D234" s="508"/>
      <c r="E234" s="508"/>
      <c r="F234" s="358"/>
      <c r="G234" s="358"/>
      <c r="H234" s="358"/>
      <c r="I234" s="358"/>
      <c r="J234" s="508"/>
      <c r="K234" s="516"/>
      <c r="L234" s="20"/>
      <c r="M234" s="236"/>
      <c r="N234" s="166"/>
      <c r="O234" s="166"/>
      <c r="P234" s="166"/>
      <c r="Q234" s="166"/>
      <c r="R234" s="166"/>
      <c r="S234" s="166"/>
      <c r="T234" s="166"/>
      <c r="U234" s="166"/>
    </row>
    <row r="235" spans="1:23" s="181" customFormat="1" x14ac:dyDescent="0.2">
      <c r="A235" s="235"/>
      <c r="B235" s="508"/>
      <c r="C235" s="508"/>
      <c r="D235" s="508"/>
      <c r="E235" s="508"/>
      <c r="F235" s="226"/>
      <c r="G235" s="226"/>
      <c r="H235" s="226"/>
      <c r="I235" s="226"/>
      <c r="J235" s="508"/>
      <c r="K235" s="516"/>
      <c r="L235" s="20"/>
      <c r="M235" s="166"/>
      <c r="N235" s="166"/>
      <c r="O235" s="166"/>
      <c r="P235" s="166"/>
      <c r="Q235" s="166"/>
      <c r="R235" s="166"/>
      <c r="S235" s="166"/>
      <c r="T235" s="166"/>
      <c r="U235" s="166"/>
    </row>
    <row r="236" spans="1:23" s="181" customFormat="1" x14ac:dyDescent="0.2">
      <c r="A236" s="235"/>
      <c r="B236" s="508"/>
      <c r="C236" s="508"/>
      <c r="D236" s="508"/>
      <c r="E236" s="508"/>
      <c r="F236" s="226"/>
      <c r="G236" s="226"/>
      <c r="H236" s="226"/>
      <c r="I236" s="226"/>
      <c r="J236" s="508"/>
      <c r="K236" s="516"/>
      <c r="L236" s="20"/>
      <c r="M236" s="166"/>
      <c r="N236" s="166"/>
      <c r="O236" s="166"/>
      <c r="P236" s="166"/>
      <c r="Q236" s="166"/>
      <c r="R236" s="166"/>
      <c r="S236" s="166"/>
      <c r="T236" s="166"/>
      <c r="U236" s="166"/>
    </row>
    <row r="237" spans="1:23" s="181" customFormat="1" ht="13.5" thickBot="1" x14ac:dyDescent="0.25">
      <c r="A237" s="237"/>
      <c r="B237" s="527"/>
      <c r="C237" s="527"/>
      <c r="D237" s="527"/>
      <c r="E237" s="527"/>
      <c r="F237" s="227"/>
      <c r="G237" s="227"/>
      <c r="H237" s="227"/>
      <c r="I237" s="227"/>
      <c r="J237" s="527"/>
      <c r="K237" s="520"/>
      <c r="L237" s="103"/>
      <c r="M237" s="166"/>
      <c r="N237" s="166"/>
      <c r="O237" s="166"/>
      <c r="P237" s="166"/>
      <c r="Q237" s="166"/>
      <c r="R237" s="166"/>
      <c r="S237" s="166"/>
      <c r="T237" s="166"/>
      <c r="U237" s="166"/>
    </row>
    <row r="238" spans="1:23" s="181" customFormat="1" x14ac:dyDescent="0.2">
      <c r="A238" s="21"/>
      <c r="B238" s="21"/>
      <c r="C238" s="21"/>
      <c r="D238" s="21"/>
      <c r="E238" s="21"/>
      <c r="F238" s="21"/>
      <c r="G238" s="21"/>
      <c r="H238" s="21"/>
      <c r="I238" s="21"/>
      <c r="J238" s="21"/>
      <c r="K238" s="21"/>
      <c r="L238" s="104"/>
      <c r="M238" s="166"/>
      <c r="N238" s="166"/>
      <c r="O238" s="166"/>
      <c r="P238" s="166"/>
      <c r="Q238" s="166"/>
      <c r="R238" s="166"/>
      <c r="S238" s="166"/>
      <c r="T238" s="166"/>
      <c r="U238" s="166"/>
    </row>
    <row r="239" spans="1:23" ht="15.6" customHeight="1" x14ac:dyDescent="0.2">
      <c r="A239" s="908" t="s">
        <v>540</v>
      </c>
      <c r="B239" s="908"/>
      <c r="C239" s="908"/>
      <c r="D239" s="908"/>
      <c r="E239" s="908" t="s">
        <v>276</v>
      </c>
      <c r="F239" s="908">
        <v>20</v>
      </c>
      <c r="G239" s="908">
        <v>40</v>
      </c>
      <c r="H239" s="908" t="s">
        <v>19</v>
      </c>
      <c r="I239" s="908" t="s">
        <v>20</v>
      </c>
      <c r="J239" s="909" t="s">
        <v>283</v>
      </c>
      <c r="K239" s="909" t="s">
        <v>33</v>
      </c>
      <c r="L239" s="908" t="s">
        <v>209</v>
      </c>
      <c r="M239" s="908" t="s">
        <v>23</v>
      </c>
      <c r="O239" s="157"/>
      <c r="P239" s="178"/>
      <c r="Q239" s="178"/>
      <c r="R239" s="178"/>
      <c r="S239" s="178"/>
      <c r="T239" s="178"/>
      <c r="U239" s="178"/>
      <c r="V239" s="178"/>
      <c r="W239" s="178"/>
    </row>
    <row r="240" spans="1:23" x14ac:dyDescent="0.2">
      <c r="A240" s="510" t="s">
        <v>210</v>
      </c>
      <c r="B240" s="510" t="s">
        <v>11</v>
      </c>
      <c r="C240" s="510" t="s">
        <v>12</v>
      </c>
      <c r="D240" s="510" t="s">
        <v>211</v>
      </c>
      <c r="E240" s="908"/>
      <c r="F240" s="908"/>
      <c r="G240" s="908"/>
      <c r="H240" s="908"/>
      <c r="I240" s="908"/>
      <c r="J240" s="908"/>
      <c r="K240" s="908"/>
      <c r="L240" s="908"/>
      <c r="M240" s="908"/>
      <c r="O240" s="157"/>
      <c r="P240" s="178"/>
      <c r="Q240" s="178"/>
      <c r="R240" s="178"/>
      <c r="S240" s="178"/>
      <c r="T240" s="178"/>
      <c r="U240" s="178"/>
      <c r="V240" s="178"/>
      <c r="W240" s="178"/>
    </row>
    <row r="241" spans="1:23" s="181" customFormat="1" x14ac:dyDescent="0.2">
      <c r="A241" s="22"/>
      <c r="B241" s="22"/>
      <c r="C241" s="22"/>
      <c r="D241" s="22"/>
      <c r="E241" s="22"/>
      <c r="F241" s="238"/>
      <c r="G241" s="238"/>
      <c r="H241" s="238"/>
      <c r="I241" s="238"/>
      <c r="J241" s="22"/>
      <c r="K241" s="239"/>
      <c r="L241" s="23"/>
      <c r="M241" s="23"/>
      <c r="O241" s="179"/>
      <c r="P241" s="166"/>
      <c r="Q241" s="166"/>
      <c r="R241" s="166"/>
      <c r="S241" s="166"/>
      <c r="T241" s="166"/>
      <c r="U241" s="166"/>
      <c r="V241" s="166"/>
      <c r="W241" s="166"/>
    </row>
    <row r="242" spans="1:23" s="181" customFormat="1" x14ac:dyDescent="0.2">
      <c r="A242" s="22"/>
      <c r="B242" s="22"/>
      <c r="C242" s="22"/>
      <c r="D242" s="22"/>
      <c r="E242" s="22"/>
      <c r="F242" s="238"/>
      <c r="G242" s="238"/>
      <c r="H242" s="238"/>
      <c r="I242" s="238"/>
      <c r="J242" s="22"/>
      <c r="K242" s="239"/>
      <c r="L242" s="23"/>
      <c r="M242" s="23"/>
      <c r="O242" s="179"/>
      <c r="P242" s="166"/>
      <c r="Q242" s="166"/>
      <c r="R242" s="166"/>
      <c r="S242" s="166"/>
      <c r="T242" s="166"/>
      <c r="U242" s="166"/>
      <c r="V242" s="166"/>
      <c r="W242" s="166"/>
    </row>
    <row r="243" spans="1:23" s="181" customFormat="1" x14ac:dyDescent="0.2">
      <c r="A243" s="22"/>
      <c r="B243" s="22"/>
      <c r="C243" s="22"/>
      <c r="D243" s="22"/>
      <c r="E243" s="22"/>
      <c r="F243" s="238"/>
      <c r="G243" s="238"/>
      <c r="H243" s="238"/>
      <c r="I243" s="238"/>
      <c r="J243" s="22"/>
      <c r="K243" s="239"/>
      <c r="L243" s="23"/>
      <c r="M243" s="23"/>
      <c r="O243" s="179"/>
      <c r="P243" s="166"/>
      <c r="Q243" s="166"/>
      <c r="R243" s="166"/>
      <c r="S243" s="166"/>
      <c r="T243" s="166"/>
      <c r="U243" s="166"/>
      <c r="V243" s="166"/>
      <c r="W243" s="166"/>
    </row>
    <row r="244" spans="1:23" s="181" customFormat="1" x14ac:dyDescent="0.2">
      <c r="A244" s="22"/>
      <c r="B244" s="22"/>
      <c r="C244" s="22"/>
      <c r="D244" s="22"/>
      <c r="E244" s="22"/>
      <c r="F244" s="238"/>
      <c r="G244" s="238"/>
      <c r="H244" s="238"/>
      <c r="I244" s="238"/>
      <c r="J244" s="22"/>
      <c r="K244" s="239"/>
      <c r="L244" s="23"/>
      <c r="M244" s="23"/>
      <c r="N244" s="166"/>
      <c r="O244" s="179"/>
      <c r="P244" s="166"/>
      <c r="Q244" s="166"/>
      <c r="R244" s="166"/>
      <c r="S244" s="166"/>
      <c r="T244" s="166"/>
      <c r="U244" s="166"/>
      <c r="V244" s="166"/>
      <c r="W244" s="166"/>
    </row>
    <row r="245" spans="1:23" x14ac:dyDescent="0.2">
      <c r="F245" s="109"/>
      <c r="G245" s="17"/>
      <c r="H245" s="159"/>
      <c r="I245" s="159"/>
      <c r="J245" s="178"/>
      <c r="K245" s="157"/>
      <c r="L245" s="178"/>
      <c r="M245" s="178"/>
      <c r="N245" s="178"/>
      <c r="O245" s="178"/>
      <c r="P245" s="178"/>
      <c r="Q245" s="178"/>
    </row>
    <row r="246" spans="1:23" ht="13.5" thickBot="1" x14ac:dyDescent="0.25">
      <c r="A246" s="221"/>
      <c r="B246" s="240"/>
      <c r="C246" s="241"/>
      <c r="D246" s="241"/>
      <c r="J246" s="109"/>
      <c r="K246" s="157"/>
      <c r="L246" s="178"/>
      <c r="M246" s="178"/>
      <c r="N246" s="178"/>
      <c r="O246" s="178"/>
      <c r="P246" s="178"/>
      <c r="Q246" s="178"/>
      <c r="R246" s="178"/>
      <c r="S246" s="157"/>
      <c r="T246" s="157"/>
      <c r="U246" s="157"/>
    </row>
    <row r="247" spans="1:23" ht="13.5" thickBot="1" x14ac:dyDescent="0.25">
      <c r="A247" s="814" t="s">
        <v>212</v>
      </c>
      <c r="B247" s="815"/>
      <c r="C247" s="815"/>
      <c r="D247" s="815"/>
      <c r="E247" s="816"/>
      <c r="J247" s="109"/>
      <c r="K247" s="157"/>
      <c r="L247" s="178"/>
      <c r="M247" s="178"/>
      <c r="N247" s="178"/>
      <c r="O247" s="178"/>
      <c r="P247" s="178"/>
      <c r="Q247" s="178"/>
      <c r="R247" s="178"/>
      <c r="S247" s="157"/>
      <c r="T247" s="157"/>
      <c r="U247" s="157"/>
    </row>
    <row r="248" spans="1:23" ht="13.5" thickBot="1" x14ac:dyDescent="0.25">
      <c r="A248" s="234"/>
      <c r="F248" s="109"/>
      <c r="G248" s="17"/>
      <c r="H248" s="108"/>
      <c r="I248" s="109"/>
      <c r="J248" s="109"/>
      <c r="K248" s="157"/>
      <c r="L248" s="178"/>
      <c r="M248" s="178"/>
      <c r="N248" s="178"/>
      <c r="O248" s="178"/>
      <c r="P248" s="178"/>
      <c r="Q248" s="178"/>
      <c r="R248" s="178"/>
      <c r="S248" s="157"/>
      <c r="T248" s="157"/>
      <c r="U248" s="157"/>
    </row>
    <row r="249" spans="1:23" ht="13.5" thickBot="1" x14ac:dyDescent="0.25">
      <c r="A249" s="902" t="s">
        <v>213</v>
      </c>
      <c r="B249" s="903"/>
      <c r="C249" s="903"/>
      <c r="D249" s="903"/>
      <c r="E249" s="903"/>
      <c r="F249" s="904"/>
      <c r="G249" s="17"/>
      <c r="H249" s="108"/>
      <c r="I249" s="109"/>
      <c r="J249" s="109"/>
      <c r="K249" s="157"/>
      <c r="L249" s="178"/>
      <c r="M249" s="178"/>
      <c r="N249" s="178"/>
      <c r="O249" s="178"/>
      <c r="P249" s="178"/>
      <c r="Q249" s="178"/>
      <c r="R249" s="178"/>
      <c r="S249" s="157"/>
      <c r="T249" s="157"/>
      <c r="U249" s="157"/>
    </row>
    <row r="250" spans="1:23" ht="16.5" customHeight="1" x14ac:dyDescent="0.2">
      <c r="A250" s="835" t="s">
        <v>214</v>
      </c>
      <c r="B250" s="927"/>
      <c r="C250" s="927"/>
      <c r="D250" s="927"/>
      <c r="E250" s="927"/>
      <c r="F250" s="836"/>
      <c r="G250" s="17"/>
      <c r="H250" s="242"/>
      <c r="I250" s="109"/>
      <c r="J250" s="109"/>
      <c r="K250" s="157"/>
      <c r="L250" s="178"/>
      <c r="M250" s="178"/>
      <c r="N250" s="178"/>
      <c r="O250" s="178"/>
      <c r="P250" s="178"/>
      <c r="Q250" s="178"/>
      <c r="R250" s="178"/>
      <c r="S250" s="157"/>
      <c r="T250" s="157"/>
      <c r="U250" s="157"/>
    </row>
    <row r="251" spans="1:23" ht="13.5" thickBot="1" x14ac:dyDescent="0.25">
      <c r="A251" s="928" t="s">
        <v>215</v>
      </c>
      <c r="B251" s="897"/>
      <c r="C251" s="897"/>
      <c r="D251" s="897"/>
      <c r="E251" s="897"/>
      <c r="F251" s="898"/>
    </row>
    <row r="252" spans="1:23" x14ac:dyDescent="0.2">
      <c r="A252" s="243" t="s">
        <v>216</v>
      </c>
      <c r="B252" s="115" t="s">
        <v>217</v>
      </c>
      <c r="C252" s="524" t="s">
        <v>218</v>
      </c>
      <c r="D252" s="244" t="s">
        <v>219</v>
      </c>
      <c r="E252" s="178"/>
      <c r="H252" s="17"/>
      <c r="I252" s="17"/>
    </row>
    <row r="253" spans="1:23" s="181" customFormat="1" x14ac:dyDescent="0.2">
      <c r="A253" s="245"/>
      <c r="B253" s="246" t="s">
        <v>329</v>
      </c>
      <c r="C253" s="517" t="s">
        <v>61</v>
      </c>
      <c r="D253" s="494">
        <v>0.9</v>
      </c>
      <c r="E253" s="166"/>
      <c r="F253" s="166"/>
      <c r="G253" s="166"/>
    </row>
    <row r="254" spans="1:23" s="181" customFormat="1" x14ac:dyDescent="0.2">
      <c r="A254" s="245"/>
      <c r="B254" s="246" t="s">
        <v>329</v>
      </c>
      <c r="C254" s="517" t="s">
        <v>400</v>
      </c>
      <c r="D254" s="494">
        <v>1</v>
      </c>
      <c r="E254" s="166"/>
      <c r="F254" s="166"/>
      <c r="G254" s="166"/>
    </row>
    <row r="255" spans="1:23" s="181" customFormat="1" ht="13.5" thickBot="1" x14ac:dyDescent="0.25">
      <c r="A255" s="248"/>
      <c r="B255" s="249" t="s">
        <v>329</v>
      </c>
      <c r="C255" s="250" t="s">
        <v>401</v>
      </c>
      <c r="D255" s="495">
        <v>1.266</v>
      </c>
      <c r="E255" s="166"/>
      <c r="F255" s="166"/>
      <c r="G255" s="166"/>
    </row>
    <row r="256" spans="1:23" ht="13.5" thickBot="1" x14ac:dyDescent="0.25"/>
    <row r="257" spans="1:21" ht="13.5" thickBot="1" x14ac:dyDescent="0.25">
      <c r="A257" s="814" t="s">
        <v>220</v>
      </c>
      <c r="B257" s="815"/>
      <c r="C257" s="815"/>
      <c r="D257" s="815"/>
      <c r="E257" s="815"/>
      <c r="F257" s="815"/>
      <c r="G257" s="815"/>
      <c r="H257" s="815"/>
      <c r="I257" s="816"/>
      <c r="K257" s="157"/>
      <c r="L257" s="178"/>
      <c r="M257" s="178"/>
      <c r="N257" s="178"/>
      <c r="O257" s="178"/>
      <c r="P257" s="178"/>
      <c r="Q257" s="178"/>
      <c r="R257" s="178"/>
      <c r="S257" s="157"/>
      <c r="T257" s="157"/>
      <c r="U257" s="157"/>
    </row>
    <row r="258" spans="1:21" ht="13.5" thickBot="1" x14ac:dyDescent="0.25">
      <c r="A258" s="252" t="s">
        <v>221</v>
      </c>
      <c r="B258" s="253"/>
      <c r="C258" s="105"/>
      <c r="D258" s="105"/>
      <c r="E258" s="105"/>
      <c r="F258" s="105"/>
      <c r="G258" s="202"/>
      <c r="H258" s="105"/>
      <c r="I258" s="254"/>
      <c r="J258" s="109"/>
      <c r="K258" s="157"/>
      <c r="L258" s="178"/>
      <c r="M258" s="178"/>
      <c r="N258" s="178"/>
      <c r="O258" s="178"/>
      <c r="P258" s="178"/>
      <c r="Q258" s="178"/>
      <c r="R258" s="178"/>
      <c r="S258" s="157"/>
      <c r="T258" s="157"/>
      <c r="U258" s="157"/>
    </row>
    <row r="259" spans="1:21" s="522" customFormat="1" x14ac:dyDescent="0.2">
      <c r="A259" s="255"/>
      <c r="B259" s="899"/>
      <c r="C259" s="900"/>
      <c r="D259" s="900"/>
      <c r="E259" s="900"/>
      <c r="F259" s="900"/>
      <c r="G259" s="900"/>
      <c r="H259" s="900"/>
      <c r="I259" s="901"/>
      <c r="J259" s="229"/>
      <c r="K259" s="230"/>
      <c r="L259" s="21"/>
      <c r="M259" s="21"/>
      <c r="N259" s="21"/>
      <c r="O259" s="21"/>
      <c r="P259" s="21"/>
      <c r="Q259" s="21"/>
      <c r="R259" s="21"/>
      <c r="S259" s="230"/>
      <c r="T259" s="230"/>
      <c r="U259" s="230"/>
    </row>
    <row r="260" spans="1:21" s="181" customFormat="1" x14ac:dyDescent="0.2">
      <c r="A260" s="256"/>
      <c r="B260" s="891"/>
      <c r="C260" s="851"/>
      <c r="D260" s="851"/>
      <c r="E260" s="851"/>
      <c r="F260" s="851"/>
      <c r="G260" s="851"/>
      <c r="H260" s="851"/>
      <c r="I260" s="852"/>
    </row>
    <row r="261" spans="1:21" s="181" customFormat="1" x14ac:dyDescent="0.2">
      <c r="A261" s="256"/>
      <c r="B261" s="891"/>
      <c r="C261" s="851"/>
      <c r="D261" s="851"/>
      <c r="E261" s="851"/>
      <c r="F261" s="851"/>
      <c r="G261" s="851"/>
      <c r="H261" s="851"/>
      <c r="I261" s="852"/>
    </row>
    <row r="262" spans="1:21" s="181" customFormat="1" x14ac:dyDescent="0.2">
      <c r="A262" s="256"/>
      <c r="B262" s="891"/>
      <c r="C262" s="851"/>
      <c r="D262" s="851"/>
      <c r="E262" s="851"/>
      <c r="F262" s="851"/>
      <c r="G262" s="851"/>
      <c r="H262" s="851"/>
      <c r="I262" s="852"/>
    </row>
    <row r="263" spans="1:21" s="181" customFormat="1" x14ac:dyDescent="0.2">
      <c r="A263" s="256"/>
      <c r="B263" s="891"/>
      <c r="C263" s="851"/>
      <c r="D263" s="851"/>
      <c r="E263" s="851"/>
      <c r="F263" s="851"/>
      <c r="G263" s="851"/>
      <c r="H263" s="851"/>
      <c r="I263" s="852"/>
    </row>
    <row r="264" spans="1:21" s="181" customFormat="1" x14ac:dyDescent="0.2">
      <c r="A264" s="256"/>
      <c r="B264" s="891"/>
      <c r="C264" s="851"/>
      <c r="D264" s="851"/>
      <c r="E264" s="851"/>
      <c r="F264" s="851"/>
      <c r="G264" s="851"/>
      <c r="H264" s="851"/>
      <c r="I264" s="852"/>
    </row>
    <row r="265" spans="1:21" s="181" customFormat="1" x14ac:dyDescent="0.2">
      <c r="A265" s="256"/>
      <c r="B265" s="891"/>
      <c r="C265" s="851"/>
      <c r="D265" s="851"/>
      <c r="E265" s="851"/>
      <c r="F265" s="851"/>
      <c r="G265" s="851"/>
      <c r="H265" s="851"/>
      <c r="I265" s="852"/>
    </row>
    <row r="266" spans="1:21" s="181" customFormat="1" x14ac:dyDescent="0.2">
      <c r="A266" s="256"/>
      <c r="B266" s="891"/>
      <c r="C266" s="851"/>
      <c r="D266" s="851"/>
      <c r="E266" s="851"/>
      <c r="F266" s="851"/>
      <c r="G266" s="851"/>
      <c r="H266" s="851"/>
      <c r="I266" s="852"/>
    </row>
    <row r="267" spans="1:21" s="181" customFormat="1" x14ac:dyDescent="0.2">
      <c r="A267" s="256"/>
      <c r="B267" s="891"/>
      <c r="C267" s="851"/>
      <c r="D267" s="851"/>
      <c r="E267" s="851"/>
      <c r="F267" s="851"/>
      <c r="G267" s="851"/>
      <c r="H267" s="851"/>
      <c r="I267" s="852"/>
    </row>
    <row r="268" spans="1:21" s="181" customFormat="1" x14ac:dyDescent="0.2">
      <c r="A268" s="256"/>
      <c r="B268" s="891"/>
      <c r="C268" s="851"/>
      <c r="D268" s="851"/>
      <c r="E268" s="851"/>
      <c r="F268" s="851"/>
      <c r="G268" s="851"/>
      <c r="H268" s="851"/>
      <c r="I268" s="852"/>
    </row>
    <row r="269" spans="1:21" s="181" customFormat="1" x14ac:dyDescent="0.2">
      <c r="A269" s="256"/>
      <c r="B269" s="891"/>
      <c r="C269" s="851"/>
      <c r="D269" s="851"/>
      <c r="E269" s="851"/>
      <c r="F269" s="851"/>
      <c r="G269" s="851"/>
      <c r="H269" s="851"/>
      <c r="I269" s="852"/>
    </row>
    <row r="270" spans="1:21" s="181" customFormat="1" x14ac:dyDescent="0.2">
      <c r="A270" s="256"/>
      <c r="B270" s="891"/>
      <c r="C270" s="851"/>
      <c r="D270" s="851"/>
      <c r="E270" s="851"/>
      <c r="F270" s="851"/>
      <c r="G270" s="851"/>
      <c r="H270" s="851"/>
      <c r="I270" s="852"/>
    </row>
    <row r="271" spans="1:21" s="181" customFormat="1" x14ac:dyDescent="0.2">
      <c r="A271" s="256"/>
      <c r="B271" s="891"/>
      <c r="C271" s="851"/>
      <c r="D271" s="851"/>
      <c r="E271" s="851"/>
      <c r="F271" s="851"/>
      <c r="G271" s="851"/>
      <c r="H271" s="851"/>
      <c r="I271" s="852"/>
    </row>
    <row r="272" spans="1:21" s="181" customFormat="1" x14ac:dyDescent="0.2">
      <c r="A272" s="256"/>
      <c r="B272" s="891"/>
      <c r="C272" s="851"/>
      <c r="D272" s="851"/>
      <c r="E272" s="851"/>
      <c r="F272" s="851"/>
      <c r="G272" s="851"/>
      <c r="H272" s="851"/>
      <c r="I272" s="852"/>
    </row>
    <row r="273" spans="1:14" s="181" customFormat="1" ht="13.5" thickBot="1" x14ac:dyDescent="0.25">
      <c r="A273" s="257"/>
      <c r="B273" s="916"/>
      <c r="C273" s="917"/>
      <c r="D273" s="917"/>
      <c r="E273" s="917"/>
      <c r="F273" s="917"/>
      <c r="G273" s="917"/>
      <c r="H273" s="917"/>
      <c r="I273" s="918"/>
    </row>
    <row r="275" spans="1:14" s="181" customFormat="1" x14ac:dyDescent="0.2">
      <c r="F275" s="166"/>
      <c r="G275" s="166"/>
      <c r="H275" s="166"/>
      <c r="I275" s="166"/>
    </row>
    <row r="276" spans="1:14" s="181" customFormat="1" ht="13.5" thickBot="1" x14ac:dyDescent="0.25">
      <c r="F276" s="166"/>
      <c r="G276" s="166"/>
      <c r="H276" s="166"/>
      <c r="I276" s="166"/>
    </row>
    <row r="277" spans="1:14" s="181" customFormat="1" ht="13.5" thickBot="1" x14ac:dyDescent="0.25">
      <c r="A277" s="902" t="s">
        <v>3</v>
      </c>
      <c r="B277" s="923"/>
      <c r="F277" s="166"/>
      <c r="G277" s="166"/>
      <c r="H277" s="166"/>
      <c r="I277" s="166"/>
    </row>
    <row r="278" spans="1:14" s="259" customFormat="1" ht="13.5" thickBot="1" x14ac:dyDescent="0.25">
      <c r="A278" s="258"/>
      <c r="B278" s="258"/>
      <c r="F278" s="260"/>
      <c r="G278" s="260"/>
      <c r="H278" s="260"/>
      <c r="I278" s="260"/>
    </row>
    <row r="279" spans="1:14" s="181" customFormat="1" ht="15.75" customHeight="1" thickBot="1" x14ac:dyDescent="0.25">
      <c r="A279" s="819" t="s">
        <v>2</v>
      </c>
      <c r="B279" s="820"/>
      <c r="C279" s="820"/>
      <c r="D279" s="820"/>
      <c r="E279" s="820"/>
      <c r="F279" s="820"/>
      <c r="G279" s="821"/>
      <c r="H279" s="166"/>
      <c r="I279" s="166"/>
    </row>
    <row r="280" spans="1:14" s="259" customFormat="1" ht="15.75" customHeight="1" thickBot="1" x14ac:dyDescent="0.25">
      <c r="A280" s="258"/>
      <c r="B280" s="258"/>
      <c r="C280" s="258"/>
      <c r="D280" s="258"/>
      <c r="E280" s="258"/>
      <c r="F280" s="258"/>
      <c r="G280" s="258"/>
      <c r="H280" s="260"/>
      <c r="I280" s="260"/>
    </row>
    <row r="281" spans="1:14" s="181" customFormat="1" ht="15.75" customHeight="1" thickBot="1" x14ac:dyDescent="0.25">
      <c r="A281" s="919" t="s">
        <v>1</v>
      </c>
      <c r="B281" s="920"/>
      <c r="C281" s="920"/>
      <c r="D281" s="920"/>
      <c r="E281" s="921"/>
      <c r="F281" s="261"/>
      <c r="G281" s="261"/>
      <c r="H281" s="166"/>
      <c r="I281" s="166"/>
    </row>
    <row r="282" spans="1:14" s="181" customFormat="1" x14ac:dyDescent="0.2">
      <c r="A282" s="912" t="s">
        <v>568</v>
      </c>
      <c r="B282" s="914" t="s">
        <v>1739</v>
      </c>
      <c r="C282" s="812" t="s">
        <v>0</v>
      </c>
      <c r="D282" s="812" t="s">
        <v>551</v>
      </c>
      <c r="E282" s="914" t="s">
        <v>1740</v>
      </c>
      <c r="F282" s="812" t="s">
        <v>416</v>
      </c>
      <c r="G282" s="812" t="s">
        <v>403</v>
      </c>
      <c r="H282" s="812" t="s">
        <v>569</v>
      </c>
      <c r="I282" s="812" t="s">
        <v>11</v>
      </c>
      <c r="J282" s="812" t="s">
        <v>12</v>
      </c>
      <c r="K282" s="812" t="s">
        <v>13</v>
      </c>
      <c r="L282" s="812" t="s">
        <v>428</v>
      </c>
      <c r="M282" s="812" t="s">
        <v>552</v>
      </c>
      <c r="N282" s="826"/>
    </row>
    <row r="283" spans="1:14" s="181" customFormat="1" ht="32.25" customHeight="1" thickBot="1" x14ac:dyDescent="0.25">
      <c r="A283" s="913"/>
      <c r="B283" s="915"/>
      <c r="C283" s="890"/>
      <c r="D283" s="890"/>
      <c r="E283" s="915"/>
      <c r="F283" s="890"/>
      <c r="G283" s="890"/>
      <c r="H283" s="890"/>
      <c r="I283" s="890"/>
      <c r="J283" s="890"/>
      <c r="K283" s="890"/>
      <c r="L283" s="890"/>
      <c r="M283" s="890"/>
      <c r="N283" s="922"/>
    </row>
    <row r="284" spans="1:14" s="181" customFormat="1" x14ac:dyDescent="0.2">
      <c r="A284" s="161" t="s">
        <v>4</v>
      </c>
      <c r="B284" s="162" t="s">
        <v>308</v>
      </c>
      <c r="C284" s="518" t="s">
        <v>6</v>
      </c>
      <c r="D284" s="162">
        <v>10</v>
      </c>
      <c r="E284" s="162" t="s">
        <v>406</v>
      </c>
      <c r="F284" s="162" t="s">
        <v>409</v>
      </c>
      <c r="G284" s="162"/>
      <c r="H284" s="162"/>
      <c r="I284" s="162"/>
      <c r="J284" s="162"/>
      <c r="K284" s="162"/>
      <c r="L284" s="545" t="s">
        <v>1314</v>
      </c>
      <c r="M284" s="929"/>
      <c r="N284" s="930"/>
    </row>
    <row r="285" spans="1:14" s="181" customFormat="1" x14ac:dyDescent="0.2">
      <c r="A285" s="95"/>
      <c r="B285" s="168"/>
      <c r="C285" s="508"/>
      <c r="D285" s="168"/>
      <c r="E285" s="168"/>
      <c r="F285" s="168"/>
      <c r="G285" s="168"/>
      <c r="H285" s="168"/>
      <c r="I285" s="168"/>
      <c r="J285" s="168"/>
      <c r="K285" s="168"/>
      <c r="L285" s="262"/>
      <c r="M285" s="910"/>
      <c r="N285" s="911"/>
    </row>
    <row r="286" spans="1:14" s="181" customFormat="1" x14ac:dyDescent="0.2">
      <c r="A286" s="95"/>
      <c r="B286" s="168"/>
      <c r="C286" s="508"/>
      <c r="D286" s="168"/>
      <c r="E286" s="168"/>
      <c r="F286" s="168"/>
      <c r="G286" s="168"/>
      <c r="H286" s="168"/>
      <c r="I286" s="168"/>
      <c r="J286" s="168"/>
      <c r="K286" s="168"/>
      <c r="L286" s="262"/>
      <c r="M286" s="910"/>
      <c r="N286" s="911"/>
    </row>
    <row r="287" spans="1:14" s="181" customFormat="1" x14ac:dyDescent="0.2">
      <c r="A287" s="95"/>
      <c r="B287" s="168"/>
      <c r="C287" s="508"/>
      <c r="D287" s="168"/>
      <c r="E287" s="168"/>
      <c r="F287" s="168"/>
      <c r="G287" s="168"/>
      <c r="H287" s="168"/>
      <c r="I287" s="168"/>
      <c r="J287" s="168"/>
      <c r="K287" s="168"/>
      <c r="L287" s="262"/>
      <c r="M287" s="910"/>
      <c r="N287" s="911"/>
    </row>
    <row r="288" spans="1:14" s="181" customFormat="1" x14ac:dyDescent="0.2">
      <c r="A288" s="95"/>
      <c r="B288" s="168"/>
      <c r="C288" s="508"/>
      <c r="D288" s="168"/>
      <c r="E288" s="168"/>
      <c r="F288" s="168"/>
      <c r="G288" s="168"/>
      <c r="H288" s="168"/>
      <c r="I288" s="168"/>
      <c r="J288" s="168"/>
      <c r="K288" s="168"/>
      <c r="L288" s="262"/>
      <c r="M288" s="910"/>
      <c r="N288" s="911"/>
    </row>
    <row r="289" spans="1:23" s="181" customFormat="1" ht="13.5" thickBot="1" x14ac:dyDescent="0.25">
      <c r="A289" s="98"/>
      <c r="B289" s="174"/>
      <c r="C289" s="527"/>
      <c r="D289" s="174"/>
      <c r="E289" s="174"/>
      <c r="F289" s="174"/>
      <c r="G289" s="174"/>
      <c r="H289" s="174"/>
      <c r="I289" s="174"/>
      <c r="J289" s="174"/>
      <c r="K289" s="174"/>
      <c r="L289" s="263"/>
      <c r="M289" s="933"/>
      <c r="N289" s="934"/>
    </row>
    <row r="290" spans="1:23" s="181" customFormat="1" x14ac:dyDescent="0.2">
      <c r="F290" s="166"/>
      <c r="G290" s="166"/>
      <c r="H290" s="166"/>
      <c r="I290" s="166"/>
    </row>
    <row r="291" spans="1:23" s="181" customFormat="1" ht="13.5" thickBot="1" x14ac:dyDescent="0.25">
      <c r="F291" s="166"/>
      <c r="G291" s="166"/>
      <c r="H291" s="166"/>
      <c r="I291" s="166"/>
    </row>
    <row r="292" spans="1:23" s="181" customFormat="1" ht="13.5" thickBot="1" x14ac:dyDescent="0.25">
      <c r="A292" s="819" t="s">
        <v>723</v>
      </c>
      <c r="B292" s="820"/>
      <c r="C292" s="820"/>
      <c r="D292" s="820"/>
      <c r="E292" s="820"/>
      <c r="F292" s="820"/>
      <c r="G292" s="821"/>
      <c r="H292" s="166"/>
      <c r="I292" s="166"/>
    </row>
    <row r="293" spans="1:23" s="181" customFormat="1" ht="13.5" thickBot="1" x14ac:dyDescent="0.25">
      <c r="F293" s="166"/>
      <c r="G293" s="166"/>
      <c r="H293" s="166"/>
      <c r="I293" s="166"/>
    </row>
    <row r="294" spans="1:23" s="181" customFormat="1" ht="13.5" thickBot="1" x14ac:dyDescent="0.25">
      <c r="A294" s="919" t="s">
        <v>1</v>
      </c>
      <c r="B294" s="920"/>
      <c r="C294" s="920"/>
      <c r="D294" s="920"/>
      <c r="E294" s="920"/>
      <c r="F294" s="920"/>
      <c r="G294" s="920"/>
      <c r="H294" s="921"/>
      <c r="I294" s="166"/>
    </row>
    <row r="295" spans="1:23" s="181" customFormat="1" ht="16.5" customHeight="1" thickBot="1" x14ac:dyDescent="0.25">
      <c r="A295" s="912" t="s">
        <v>568</v>
      </c>
      <c r="B295" s="914" t="s">
        <v>1739</v>
      </c>
      <c r="C295" s="812" t="s">
        <v>0</v>
      </c>
      <c r="D295" s="812" t="s">
        <v>551</v>
      </c>
      <c r="E295" s="914" t="s">
        <v>1740</v>
      </c>
      <c r="F295" s="812" t="s">
        <v>41</v>
      </c>
      <c r="G295" s="939" t="s">
        <v>722</v>
      </c>
      <c r="H295" s="939"/>
      <c r="I295" s="939"/>
      <c r="J295" s="939"/>
      <c r="K295" s="939"/>
      <c r="L295" s="939"/>
      <c r="M295" s="939"/>
      <c r="N295" s="939"/>
      <c r="O295" s="812" t="s">
        <v>416</v>
      </c>
      <c r="P295" s="812" t="s">
        <v>403</v>
      </c>
      <c r="Q295" s="812" t="s">
        <v>569</v>
      </c>
      <c r="R295" s="812" t="s">
        <v>11</v>
      </c>
      <c r="S295" s="812" t="s">
        <v>12</v>
      </c>
      <c r="T295" s="812" t="s">
        <v>13</v>
      </c>
      <c r="U295" s="812" t="s">
        <v>428</v>
      </c>
      <c r="V295" s="812" t="s">
        <v>552</v>
      </c>
      <c r="W295" s="826"/>
    </row>
    <row r="296" spans="1:23" s="181" customFormat="1" ht="13.5" thickBot="1" x14ac:dyDescent="0.25">
      <c r="A296" s="913"/>
      <c r="B296" s="915"/>
      <c r="C296" s="890"/>
      <c r="D296" s="890"/>
      <c r="E296" s="915"/>
      <c r="F296" s="890"/>
      <c r="G296" s="528" t="s">
        <v>412</v>
      </c>
      <c r="H296" s="528" t="s">
        <v>42</v>
      </c>
      <c r="I296" s="528" t="s">
        <v>413</v>
      </c>
      <c r="J296" s="528" t="s">
        <v>43</v>
      </c>
      <c r="K296" s="528" t="s">
        <v>414</v>
      </c>
      <c r="L296" s="528" t="s">
        <v>44</v>
      </c>
      <c r="M296" s="528" t="s">
        <v>415</v>
      </c>
      <c r="N296" s="528" t="s">
        <v>45</v>
      </c>
      <c r="O296" s="890"/>
      <c r="P296" s="890"/>
      <c r="Q296" s="890"/>
      <c r="R296" s="890"/>
      <c r="S296" s="890"/>
      <c r="T296" s="890"/>
      <c r="U296" s="890"/>
      <c r="V296" s="890"/>
      <c r="W296" s="922"/>
    </row>
    <row r="297" spans="1:23" s="181" customFormat="1" x14ac:dyDescent="0.2">
      <c r="A297" s="161"/>
      <c r="B297" s="162"/>
      <c r="C297" s="518"/>
      <c r="D297" s="162"/>
      <c r="E297" s="162"/>
      <c r="F297" s="264"/>
      <c r="G297" s="162"/>
      <c r="H297" s="162"/>
      <c r="I297" s="162"/>
      <c r="J297" s="162"/>
      <c r="K297" s="162"/>
      <c r="L297" s="162"/>
      <c r="M297" s="162"/>
      <c r="N297" s="162"/>
      <c r="O297" s="162"/>
      <c r="P297" s="162"/>
      <c r="Q297" s="162"/>
      <c r="R297" s="162"/>
      <c r="S297" s="162"/>
      <c r="T297" s="162"/>
      <c r="U297" s="545"/>
      <c r="V297" s="935"/>
      <c r="W297" s="936"/>
    </row>
    <row r="298" spans="1:23" s="181" customFormat="1" x14ac:dyDescent="0.2">
      <c r="A298" s="95"/>
      <c r="B298" s="168"/>
      <c r="C298" s="508"/>
      <c r="D298" s="168"/>
      <c r="E298" s="168"/>
      <c r="F298" s="265"/>
      <c r="G298" s="168"/>
      <c r="H298" s="168"/>
      <c r="I298" s="168"/>
      <c r="J298" s="168"/>
      <c r="K298" s="168"/>
      <c r="L298" s="168"/>
      <c r="M298" s="168"/>
      <c r="N298" s="168"/>
      <c r="O298" s="168"/>
      <c r="P298" s="168"/>
      <c r="Q298" s="168"/>
      <c r="R298" s="168"/>
      <c r="S298" s="168"/>
      <c r="T298" s="168"/>
      <c r="U298" s="262"/>
      <c r="V298" s="937"/>
      <c r="W298" s="938"/>
    </row>
    <row r="299" spans="1:23" s="181" customFormat="1" x14ac:dyDescent="0.2">
      <c r="A299" s="95"/>
      <c r="B299" s="168"/>
      <c r="C299" s="508"/>
      <c r="D299" s="168"/>
      <c r="E299" s="168"/>
      <c r="F299" s="265"/>
      <c r="G299" s="168"/>
      <c r="H299" s="168"/>
      <c r="I299" s="168"/>
      <c r="J299" s="168"/>
      <c r="K299" s="168"/>
      <c r="L299" s="168"/>
      <c r="M299" s="168"/>
      <c r="N299" s="168"/>
      <c r="O299" s="168"/>
      <c r="P299" s="168"/>
      <c r="Q299" s="168"/>
      <c r="R299" s="168"/>
      <c r="S299" s="168"/>
      <c r="T299" s="168"/>
      <c r="U299" s="262"/>
      <c r="V299" s="937"/>
      <c r="W299" s="938"/>
    </row>
    <row r="300" spans="1:23" s="181" customFormat="1" x14ac:dyDescent="0.2">
      <c r="A300" s="95"/>
      <c r="B300" s="168"/>
      <c r="C300" s="508"/>
      <c r="D300" s="168"/>
      <c r="E300" s="168"/>
      <c r="F300" s="265"/>
      <c r="G300" s="168"/>
      <c r="H300" s="168"/>
      <c r="I300" s="168"/>
      <c r="J300" s="168"/>
      <c r="K300" s="168"/>
      <c r="L300" s="168"/>
      <c r="M300" s="168"/>
      <c r="N300" s="168"/>
      <c r="O300" s="168"/>
      <c r="P300" s="168"/>
      <c r="Q300" s="168"/>
      <c r="R300" s="168"/>
      <c r="S300" s="168"/>
      <c r="T300" s="168"/>
      <c r="U300" s="262"/>
      <c r="V300" s="937"/>
      <c r="W300" s="938"/>
    </row>
    <row r="301" spans="1:23" s="181" customFormat="1" x14ac:dyDescent="0.2">
      <c r="A301" s="95"/>
      <c r="B301" s="168"/>
      <c r="C301" s="508"/>
      <c r="D301" s="168"/>
      <c r="E301" s="168"/>
      <c r="F301" s="265"/>
      <c r="G301" s="168"/>
      <c r="H301" s="168"/>
      <c r="I301" s="168"/>
      <c r="J301" s="168"/>
      <c r="K301" s="168"/>
      <c r="L301" s="168"/>
      <c r="M301" s="168"/>
      <c r="N301" s="168"/>
      <c r="O301" s="168"/>
      <c r="P301" s="168"/>
      <c r="Q301" s="168"/>
      <c r="R301" s="168"/>
      <c r="S301" s="168"/>
      <c r="T301" s="168"/>
      <c r="U301" s="262"/>
      <c r="V301" s="937"/>
      <c r="W301" s="938"/>
    </row>
    <row r="302" spans="1:23" s="181" customFormat="1" ht="13.5" thickBot="1" x14ac:dyDescent="0.25">
      <c r="A302" s="98"/>
      <c r="B302" s="174"/>
      <c r="C302" s="527"/>
      <c r="D302" s="174"/>
      <c r="E302" s="174"/>
      <c r="F302" s="266"/>
      <c r="G302" s="174"/>
      <c r="H302" s="174"/>
      <c r="I302" s="174"/>
      <c r="J302" s="174"/>
      <c r="K302" s="174"/>
      <c r="L302" s="174"/>
      <c r="M302" s="174"/>
      <c r="N302" s="174"/>
      <c r="O302" s="174"/>
      <c r="P302" s="174"/>
      <c r="Q302" s="174"/>
      <c r="R302" s="174"/>
      <c r="S302" s="174"/>
      <c r="T302" s="174"/>
      <c r="U302" s="263"/>
      <c r="V302" s="931"/>
      <c r="W302" s="932"/>
    </row>
    <row r="303" spans="1:23" s="181" customFormat="1" x14ac:dyDescent="0.2">
      <c r="F303" s="166"/>
      <c r="G303" s="166"/>
      <c r="H303" s="166"/>
      <c r="I303" s="166"/>
    </row>
    <row r="304" spans="1:23" s="181" customFormat="1" x14ac:dyDescent="0.2">
      <c r="F304" s="166"/>
      <c r="G304" s="166"/>
      <c r="H304" s="166"/>
      <c r="I304" s="166"/>
    </row>
    <row r="305" spans="1:9" s="181" customFormat="1" ht="13.5" thickBot="1" x14ac:dyDescent="0.25">
      <c r="F305" s="166"/>
      <c r="G305" s="166"/>
      <c r="H305" s="166"/>
      <c r="I305" s="166"/>
    </row>
    <row r="306" spans="1:9" ht="13.5" thickBot="1" x14ac:dyDescent="0.25">
      <c r="A306" s="112" t="s">
        <v>432</v>
      </c>
      <c r="B306" s="267" t="s">
        <v>433</v>
      </c>
    </row>
    <row r="307" spans="1:9" x14ac:dyDescent="0.2">
      <c r="A307" s="115" t="s">
        <v>434</v>
      </c>
      <c r="B307" s="214" t="s">
        <v>50</v>
      </c>
    </row>
    <row r="308" spans="1:9" x14ac:dyDescent="0.2">
      <c r="A308" s="268" t="s">
        <v>64</v>
      </c>
      <c r="B308" s="97" t="s">
        <v>50</v>
      </c>
    </row>
    <row r="309" spans="1:9" x14ac:dyDescent="0.2">
      <c r="A309" s="268" t="s">
        <v>245</v>
      </c>
      <c r="B309" s="97" t="s">
        <v>50</v>
      </c>
    </row>
    <row r="310" spans="1:9" x14ac:dyDescent="0.2">
      <c r="A310" s="268" t="s">
        <v>246</v>
      </c>
      <c r="B310" s="97" t="s">
        <v>50</v>
      </c>
      <c r="F310" s="17"/>
      <c r="G310" s="17"/>
      <c r="H310" s="17"/>
      <c r="I310" s="17"/>
    </row>
    <row r="311" spans="1:9" x14ac:dyDescent="0.2">
      <c r="A311" s="268" t="s">
        <v>247</v>
      </c>
      <c r="B311" s="97" t="s">
        <v>52</v>
      </c>
      <c r="F311" s="17"/>
      <c r="G311" s="17"/>
      <c r="H311" s="17"/>
      <c r="I311" s="17"/>
    </row>
    <row r="312" spans="1:9" x14ac:dyDescent="0.2">
      <c r="A312" s="268" t="s">
        <v>269</v>
      </c>
      <c r="B312" s="97" t="s">
        <v>52</v>
      </c>
      <c r="F312" s="17"/>
      <c r="G312" s="17"/>
      <c r="H312" s="17"/>
      <c r="I312" s="17"/>
    </row>
    <row r="313" spans="1:9" x14ac:dyDescent="0.2">
      <c r="A313" s="269" t="s">
        <v>267</v>
      </c>
      <c r="B313" s="97" t="s">
        <v>52</v>
      </c>
      <c r="F313" s="17"/>
      <c r="G313" s="17"/>
      <c r="H313" s="17"/>
      <c r="I313" s="17"/>
    </row>
    <row r="314" spans="1:9" x14ac:dyDescent="0.2">
      <c r="A314" s="269" t="s">
        <v>435</v>
      </c>
      <c r="B314" s="97" t="s">
        <v>50</v>
      </c>
      <c r="F314" s="17"/>
      <c r="G314" s="17"/>
      <c r="H314" s="17"/>
      <c r="I314" s="17"/>
    </row>
    <row r="315" spans="1:9" ht="13.5" thickBot="1" x14ac:dyDescent="0.25">
      <c r="A315" s="270" t="s">
        <v>438</v>
      </c>
      <c r="B315" s="100" t="s">
        <v>50</v>
      </c>
      <c r="F315" s="17"/>
      <c r="G315" s="17"/>
      <c r="H315" s="17"/>
      <c r="I315" s="17"/>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362">
    <mergeCell ref="B28:H28"/>
    <mergeCell ref="B203:D203"/>
    <mergeCell ref="E203:G203"/>
    <mergeCell ref="B202:D202"/>
    <mergeCell ref="E202:G202"/>
    <mergeCell ref="B211:D211"/>
    <mergeCell ref="E211:G211"/>
    <mergeCell ref="E199:G199"/>
    <mergeCell ref="E198:G198"/>
    <mergeCell ref="B205:D205"/>
    <mergeCell ref="E192:G192"/>
    <mergeCell ref="B196:D196"/>
    <mergeCell ref="E191:G191"/>
    <mergeCell ref="B191:D191"/>
    <mergeCell ref="E196:G196"/>
    <mergeCell ref="B193:D193"/>
    <mergeCell ref="H55:H56"/>
    <mergeCell ref="E195:G195"/>
    <mergeCell ref="B199:D199"/>
    <mergeCell ref="B194:D194"/>
    <mergeCell ref="E194:G194"/>
    <mergeCell ref="B186:I186"/>
    <mergeCell ref="I55:I56"/>
    <mergeCell ref="B185:I185"/>
    <mergeCell ref="B214:D214"/>
    <mergeCell ref="E206:G206"/>
    <mergeCell ref="B210:D210"/>
    <mergeCell ref="B207:D207"/>
    <mergeCell ref="B225:D225"/>
    <mergeCell ref="E214:G214"/>
    <mergeCell ref="B215:D215"/>
    <mergeCell ref="E215:G215"/>
    <mergeCell ref="E225:G225"/>
    <mergeCell ref="E212:G212"/>
    <mergeCell ref="E207:G207"/>
    <mergeCell ref="B224:D224"/>
    <mergeCell ref="E224:G224"/>
    <mergeCell ref="B209:D209"/>
    <mergeCell ref="E209:G209"/>
    <mergeCell ref="B208:D208"/>
    <mergeCell ref="E208:G208"/>
    <mergeCell ref="B212:D212"/>
    <mergeCell ref="B213:D213"/>
    <mergeCell ref="E213:G213"/>
    <mergeCell ref="B216:D216"/>
    <mergeCell ref="E216:G216"/>
    <mergeCell ref="B217:D217"/>
    <mergeCell ref="E217:G217"/>
    <mergeCell ref="E36:E37"/>
    <mergeCell ref="E55:E56"/>
    <mergeCell ref="B36:B37"/>
    <mergeCell ref="C36:C37"/>
    <mergeCell ref="B30:H30"/>
    <mergeCell ref="B192:D192"/>
    <mergeCell ref="B195:D195"/>
    <mergeCell ref="F64:F65"/>
    <mergeCell ref="A73:C73"/>
    <mergeCell ref="B184:I184"/>
    <mergeCell ref="B64:B65"/>
    <mergeCell ref="B89:D89"/>
    <mergeCell ref="B90:D90"/>
    <mergeCell ref="B91:D91"/>
    <mergeCell ref="B92:D92"/>
    <mergeCell ref="B93:D93"/>
    <mergeCell ref="B94:D94"/>
    <mergeCell ref="B95:D95"/>
    <mergeCell ref="B96:D96"/>
    <mergeCell ref="B97:D97"/>
    <mergeCell ref="B98:D98"/>
    <mergeCell ref="B99:D99"/>
    <mergeCell ref="B100:D100"/>
    <mergeCell ref="B101:D101"/>
    <mergeCell ref="Z64:Z65"/>
    <mergeCell ref="B164:D164"/>
    <mergeCell ref="B81:D81"/>
    <mergeCell ref="B82:D82"/>
    <mergeCell ref="H188:H190"/>
    <mergeCell ref="A182:I182"/>
    <mergeCell ref="B165:D165"/>
    <mergeCell ref="B180:D180"/>
    <mergeCell ref="A169:C169"/>
    <mergeCell ref="I188:I190"/>
    <mergeCell ref="B179:D179"/>
    <mergeCell ref="A189:G189"/>
    <mergeCell ref="A190:G190"/>
    <mergeCell ref="B177:D177"/>
    <mergeCell ref="A183:I183"/>
    <mergeCell ref="B178:D178"/>
    <mergeCell ref="A188:G188"/>
    <mergeCell ref="C64:C65"/>
    <mergeCell ref="B83:D83"/>
    <mergeCell ref="B84:D84"/>
    <mergeCell ref="B85:D85"/>
    <mergeCell ref="B86:D86"/>
    <mergeCell ref="B87:D87"/>
    <mergeCell ref="B88:D88"/>
    <mergeCell ref="K36:K37"/>
    <mergeCell ref="J36:J37"/>
    <mergeCell ref="Y36:Y37"/>
    <mergeCell ref="Y55:Y56"/>
    <mergeCell ref="AC64:AC65"/>
    <mergeCell ref="AA64:AA65"/>
    <mergeCell ref="D55:D56"/>
    <mergeCell ref="D36:D37"/>
    <mergeCell ref="G55:G56"/>
    <mergeCell ref="H36:H37"/>
    <mergeCell ref="AA36:AA37"/>
    <mergeCell ref="AA55:AA56"/>
    <mergeCell ref="I36:I37"/>
    <mergeCell ref="J55:J56"/>
    <mergeCell ref="Z36:Z37"/>
    <mergeCell ref="Z55:Z56"/>
    <mergeCell ref="F36:F37"/>
    <mergeCell ref="L36:L37"/>
    <mergeCell ref="G36:G37"/>
    <mergeCell ref="X36:X37"/>
    <mergeCell ref="G64:G65"/>
    <mergeCell ref="E64:E65"/>
    <mergeCell ref="K64:K65"/>
    <mergeCell ref="AB64:AB65"/>
    <mergeCell ref="B20:H20"/>
    <mergeCell ref="B17:I17"/>
    <mergeCell ref="A1:B1"/>
    <mergeCell ref="C1:F1"/>
    <mergeCell ref="A2:B2"/>
    <mergeCell ref="C2:F2"/>
    <mergeCell ref="A3:B3"/>
    <mergeCell ref="A4:B4"/>
    <mergeCell ref="C3:F3"/>
    <mergeCell ref="C4:F4"/>
    <mergeCell ref="B14:I14"/>
    <mergeCell ref="A5:B5"/>
    <mergeCell ref="C5:F5"/>
    <mergeCell ref="A6:B6"/>
    <mergeCell ref="C6:F6"/>
    <mergeCell ref="A7:B7"/>
    <mergeCell ref="C7:F7"/>
    <mergeCell ref="C8:F8"/>
    <mergeCell ref="A12:J12"/>
    <mergeCell ref="J13:K13"/>
    <mergeCell ref="A8:B8"/>
    <mergeCell ref="J16:K16"/>
    <mergeCell ref="J15:K15"/>
    <mergeCell ref="B13:I13"/>
    <mergeCell ref="B15:I15"/>
    <mergeCell ref="B16:I16"/>
    <mergeCell ref="L15:M15"/>
    <mergeCell ref="L13:M13"/>
    <mergeCell ref="L14:M14"/>
    <mergeCell ref="L17:M17"/>
    <mergeCell ref="J17:K17"/>
    <mergeCell ref="L16:M16"/>
    <mergeCell ref="J14:K14"/>
    <mergeCell ref="B21:H21"/>
    <mergeCell ref="B24:H24"/>
    <mergeCell ref="B29:H29"/>
    <mergeCell ref="B26:H26"/>
    <mergeCell ref="B25:H25"/>
    <mergeCell ref="J239:J240"/>
    <mergeCell ref="J64:J65"/>
    <mergeCell ref="J188:J190"/>
    <mergeCell ref="H64:H65"/>
    <mergeCell ref="B55:B56"/>
    <mergeCell ref="F55:F56"/>
    <mergeCell ref="D64:D65"/>
    <mergeCell ref="A74:C74"/>
    <mergeCell ref="A168:C168"/>
    <mergeCell ref="A64:A65"/>
    <mergeCell ref="I64:I65"/>
    <mergeCell ref="B176:D176"/>
    <mergeCell ref="C55:C56"/>
    <mergeCell ref="A63:D63"/>
    <mergeCell ref="A55:A56"/>
    <mergeCell ref="J232:J233"/>
    <mergeCell ref="E210:G210"/>
    <mergeCell ref="A36:A37"/>
    <mergeCell ref="B27:H27"/>
    <mergeCell ref="K232:K233"/>
    <mergeCell ref="M188:M190"/>
    <mergeCell ref="K55:K56"/>
    <mergeCell ref="K188:K190"/>
    <mergeCell ref="L188:L190"/>
    <mergeCell ref="L239:L240"/>
    <mergeCell ref="X55:X56"/>
    <mergeCell ref="K239:K240"/>
    <mergeCell ref="L232:L233"/>
    <mergeCell ref="M239:M240"/>
    <mergeCell ref="M64:M65"/>
    <mergeCell ref="L64:L65"/>
    <mergeCell ref="B262:I262"/>
    <mergeCell ref="E228:G228"/>
    <mergeCell ref="A239:D239"/>
    <mergeCell ref="A250:F250"/>
    <mergeCell ref="I239:I240"/>
    <mergeCell ref="A249:F249"/>
    <mergeCell ref="F239:F240"/>
    <mergeCell ref="A247:E247"/>
    <mergeCell ref="E239:E240"/>
    <mergeCell ref="G232:G233"/>
    <mergeCell ref="B228:D228"/>
    <mergeCell ref="H232:H233"/>
    <mergeCell ref="A251:F251"/>
    <mergeCell ref="H239:H240"/>
    <mergeCell ref="A229:I229"/>
    <mergeCell ref="A257:I257"/>
    <mergeCell ref="B226:D226"/>
    <mergeCell ref="E226:G226"/>
    <mergeCell ref="B227:D227"/>
    <mergeCell ref="G239:G240"/>
    <mergeCell ref="B259:I259"/>
    <mergeCell ref="A232:D232"/>
    <mergeCell ref="E232:E233"/>
    <mergeCell ref="F232:F233"/>
    <mergeCell ref="E227:G227"/>
    <mergeCell ref="A230:I230"/>
    <mergeCell ref="I232:I233"/>
    <mergeCell ref="A281:E281"/>
    <mergeCell ref="A279:G279"/>
    <mergeCell ref="B272:I272"/>
    <mergeCell ref="M288:N288"/>
    <mergeCell ref="F295:F296"/>
    <mergeCell ref="I282:I283"/>
    <mergeCell ref="J282:J283"/>
    <mergeCell ref="K282:K283"/>
    <mergeCell ref="F282:F283"/>
    <mergeCell ref="A295:A296"/>
    <mergeCell ref="H282:H283"/>
    <mergeCell ref="E282:E283"/>
    <mergeCell ref="V302:W302"/>
    <mergeCell ref="V297:W297"/>
    <mergeCell ref="V298:W298"/>
    <mergeCell ref="V299:W299"/>
    <mergeCell ref="V301:W301"/>
    <mergeCell ref="A277:B277"/>
    <mergeCell ref="A282:A283"/>
    <mergeCell ref="D282:D283"/>
    <mergeCell ref="B282:B283"/>
    <mergeCell ref="V300:W300"/>
    <mergeCell ref="V295:W296"/>
    <mergeCell ref="P295:P296"/>
    <mergeCell ref="M285:N285"/>
    <mergeCell ref="M286:N286"/>
    <mergeCell ref="R295:R296"/>
    <mergeCell ref="G295:N295"/>
    <mergeCell ref="M287:N287"/>
    <mergeCell ref="A292:G292"/>
    <mergeCell ref="A294:H294"/>
    <mergeCell ref="B295:B296"/>
    <mergeCell ref="C295:C296"/>
    <mergeCell ref="D295:D296"/>
    <mergeCell ref="E295:E296"/>
    <mergeCell ref="O295:O296"/>
    <mergeCell ref="B22:H22"/>
    <mergeCell ref="B23:H23"/>
    <mergeCell ref="T295:T296"/>
    <mergeCell ref="U295:U296"/>
    <mergeCell ref="M282:N283"/>
    <mergeCell ref="M284:N284"/>
    <mergeCell ref="S295:S296"/>
    <mergeCell ref="B260:I260"/>
    <mergeCell ref="B261:I261"/>
    <mergeCell ref="B264:I264"/>
    <mergeCell ref="B263:I263"/>
    <mergeCell ref="L282:L283"/>
    <mergeCell ref="B267:I267"/>
    <mergeCell ref="Q295:Q296"/>
    <mergeCell ref="M289:N289"/>
    <mergeCell ref="B271:I271"/>
    <mergeCell ref="C282:C283"/>
    <mergeCell ref="B265:I265"/>
    <mergeCell ref="B266:I266"/>
    <mergeCell ref="B273:I273"/>
    <mergeCell ref="B270:I270"/>
    <mergeCell ref="B268:I268"/>
    <mergeCell ref="B269:I269"/>
    <mergeCell ref="G282:G283"/>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B134:D134"/>
    <mergeCell ref="B135:D135"/>
    <mergeCell ref="B136:D136"/>
    <mergeCell ref="B137:D137"/>
    <mergeCell ref="E205:G205"/>
    <mergeCell ref="B206:D206"/>
    <mergeCell ref="E193:G193"/>
    <mergeCell ref="B138:D138"/>
    <mergeCell ref="B139:D139"/>
    <mergeCell ref="B140:D140"/>
    <mergeCell ref="B141:D141"/>
    <mergeCell ref="B142:D142"/>
    <mergeCell ref="B143:D143"/>
    <mergeCell ref="B144:D144"/>
    <mergeCell ref="B145:D145"/>
    <mergeCell ref="B146:D146"/>
    <mergeCell ref="B197:D197"/>
    <mergeCell ref="E197:G197"/>
    <mergeCell ref="B204:D204"/>
    <mergeCell ref="E204:G204"/>
    <mergeCell ref="B200:D200"/>
    <mergeCell ref="E200:G200"/>
    <mergeCell ref="B198:D198"/>
    <mergeCell ref="B201:D201"/>
    <mergeCell ref="E201:G201"/>
    <mergeCell ref="B147:D147"/>
    <mergeCell ref="B148:D148"/>
    <mergeCell ref="B149:D149"/>
    <mergeCell ref="B150:D150"/>
    <mergeCell ref="B151:D151"/>
    <mergeCell ref="B161:D161"/>
    <mergeCell ref="B162:D162"/>
    <mergeCell ref="B163:D163"/>
    <mergeCell ref="B152:D152"/>
    <mergeCell ref="B153:D153"/>
    <mergeCell ref="B154:D154"/>
    <mergeCell ref="B155:D155"/>
    <mergeCell ref="B156:D156"/>
    <mergeCell ref="B157:D157"/>
    <mergeCell ref="B158:D158"/>
    <mergeCell ref="B159:D159"/>
    <mergeCell ref="B160:D160"/>
    <mergeCell ref="B221:D221"/>
    <mergeCell ref="E221:G221"/>
    <mergeCell ref="B222:D222"/>
    <mergeCell ref="E222:G222"/>
    <mergeCell ref="B223:D223"/>
    <mergeCell ref="E223:G223"/>
    <mergeCell ref="B220:D220"/>
    <mergeCell ref="E220:G220"/>
    <mergeCell ref="B218:D218"/>
    <mergeCell ref="E218:G218"/>
    <mergeCell ref="B219:D219"/>
    <mergeCell ref="E219:G219"/>
  </mergeCells>
  <phoneticPr fontId="3" type="noConversion"/>
  <dataValidations count="33">
    <dataValidation type="list" allowBlank="1" showInputMessage="1" showErrorMessage="1" sqref="B307:B315" xr:uid="{00000000-0002-0000-0600-000000000000}">
      <formula1>Autom</formula1>
    </dataValidation>
    <dataValidation type="list" showInputMessage="1" showErrorMessage="1" sqref="C284:C289 C297:C302" xr:uid="{00000000-0002-0000-0600-000001000000}">
      <formula1>IF($B284="I",DDTARIFFUS,DDTARIFF)</formula1>
    </dataValidation>
    <dataValidation type="list" allowBlank="1" showInputMessage="1" showErrorMessage="1" sqref="B297:B302 B284:B289" xr:uid="{00000000-0002-0000-0600-000002000000}">
      <formula1>EXPIMP</formula1>
    </dataValidation>
    <dataValidation type="list" allowBlank="1" showInputMessage="1" showErrorMessage="1" sqref="O297:O302 F284:F289" xr:uid="{00000000-0002-0000-0600-000003000000}">
      <formula1>EQTYPE</formula1>
    </dataValidation>
    <dataValidation type="list" allowBlank="1" showInputMessage="1" showErrorMessage="1" sqref="P297:P302 G284:G289" xr:uid="{00000000-0002-0000-0600-000004000000}">
      <formula1>OPREEFER</formula1>
    </dataValidation>
    <dataValidation type="list" allowBlank="1" showInputMessage="1" showErrorMessage="1" sqref="F297:F302" xr:uid="{00000000-0002-0000-0600-000005000000}">
      <formula1>CURRENCY</formula1>
    </dataValidation>
    <dataValidation type="whole" allowBlank="1" showInputMessage="1" showErrorMessage="1" error="Only whole numbers can be entered into this field" sqref="D284:D289 D297:D302" xr:uid="{00000000-0002-0000-0600-000006000000}">
      <formula1>1</formula1>
      <formula2>99</formula2>
    </dataValidation>
    <dataValidation type="list" showInputMessage="1" showErrorMessage="1" sqref="E297:E302 E284:E289" xr:uid="{00000000-0002-0000-0600-000007000000}">
      <formula1>DAYS</formula1>
    </dataValidation>
    <dataValidation type="whole" allowBlank="1" showInputMessage="1" showErrorMessage="1" error="Only whole numbers may be entered into this field_x000a_" sqref="G297:G302 M297:M302 K297:K302 I297:I302" xr:uid="{00000000-0002-0000-0600-000008000000}">
      <formula1>1</formula1>
      <formula2>99</formula2>
    </dataValidation>
    <dataValidation type="decimal" allowBlank="1" showInputMessage="1" showErrorMessage="1" error="Only numbers may be entered into this field" sqref="H297:H302 N297:N302 L297:L302 J297:J302" xr:uid="{00000000-0002-0000-0600-000009000000}">
      <formula1>1</formula1>
      <formula2>1000000000</formula2>
    </dataValidation>
    <dataValidation type="list" showInputMessage="1" showErrorMessage="1" sqref="K234:K237 K241:K244 N177:N180 N82:N165 A66:A69 A57:A60 A38:A51" xr:uid="{00000000-0002-0000-0600-00000A000000}">
      <formula1>$A$14:$A$18</formula1>
    </dataValidation>
    <dataValidation type="list" allowBlank="1" showInputMessage="1" showErrorMessage="1" sqref="J234:J237 J241:J244" xr:uid="{00000000-0002-0000-0600-00000B000000}">
      <formula1>GRIPSS</formula1>
    </dataValidation>
    <dataValidation type="decimal" allowBlank="1" showInputMessage="1" showErrorMessage="1" sqref="F241:I244 F234:I237 I66:L69 J177:M180 I57:K60 I38:L51" xr:uid="{00000000-0002-0000-0600-00000C000000}">
      <formula1>0</formula1>
      <formula2>999999999999999</formula2>
    </dataValidation>
    <dataValidation type="list" allowBlank="1" showInputMessage="1" showErrorMessage="1" sqref="E234:E237 E241:E244" xr:uid="{00000000-0002-0000-0600-00000D000000}">
      <formula1>GRIPSS_EQ</formula1>
    </dataValidation>
    <dataValidation type="list" showInputMessage="1" showErrorMessage="1" sqref="A284:A289 A297:A302" xr:uid="{00000000-0002-0000-0600-00000E000000}">
      <formula1>BULLET</formula1>
    </dataValidation>
    <dataValidation type="date" allowBlank="1" showInputMessage="1" showErrorMessage="1" sqref="X38:Y51 J191:K228" xr:uid="{00000000-0002-0000-0600-00000F000000}">
      <formula1>10101</formula1>
      <formula2>311299</formula2>
    </dataValidation>
    <dataValidation type="list" showDropDown="1" showErrorMessage="1" sqref="O81:P81 O176:P176" xr:uid="{00000000-0002-0000-0600-000010000000}">
      <formula1>Charges</formula1>
    </dataValidation>
    <dataValidation type="list" allowBlank="1" showInputMessage="1" showErrorMessage="1" sqref="O177:P180 O82:P165" xr:uid="{00000000-0002-0000-0600-000011000000}">
      <formula1 xml:space="preserve"> droppull</formula1>
    </dataValidation>
    <dataValidation type="list" allowBlank="1" showInputMessage="1" showErrorMessage="1" sqref="L57:L60 G177:G180 N57:N60 P66:P69 G82:G165" xr:uid="{00000000-0002-0000-0600-000012000000}">
      <formula1>YesNo</formula1>
    </dataValidation>
    <dataValidation type="list" allowBlank="1" showInputMessage="1" showErrorMessage="1" sqref="M66:M69" xr:uid="{00000000-0002-0000-0600-000013000000}">
      <formula1>Equip</formula1>
    </dataValidation>
    <dataValidation type="list" allowBlank="1" showInputMessage="1" showErrorMessage="1" sqref="F177:F180 F82:F165" xr:uid="{00000000-0002-0000-0600-000014000000}">
      <formula1>ArbMode</formula1>
    </dataValidation>
    <dataValidation type="list" allowBlank="1" showInputMessage="1" showErrorMessage="1" sqref="G57:G60 G66:G69 G38:G51" xr:uid="{00000000-0002-0000-0600-000015000000}">
      <formula1>SDD</formula1>
    </dataValidation>
    <dataValidation type="list" allowBlank="1" showInputMessage="1" showErrorMessage="1" sqref="M37:W37 Q65:Y65" xr:uid="{00000000-0002-0000-0600-000016000000}">
      <formula1>Container</formula1>
    </dataValidation>
    <dataValidation type="list" allowBlank="1" showInputMessage="1" showErrorMessage="1" sqref="O56:W56" xr:uid="{00000000-0002-0000-0600-000017000000}">
      <formula1>Reefer</formula1>
    </dataValidation>
    <dataValidation type="list" allowBlank="1" showInputMessage="1" showErrorMessage="1" sqref="F66:F69 F57:F60 F38:F51" xr:uid="{00000000-0002-0000-0600-000018000000}">
      <formula1>Mode</formula1>
    </dataValidation>
    <dataValidation type="list" allowBlank="1" showInputMessage="1" showErrorMessage="1" sqref="M57:M60 O66:O69" xr:uid="{00000000-0002-0000-0600-000019000000}">
      <formula1>ShipperOwn</formula1>
    </dataValidation>
    <dataValidation type="list" allowBlank="1" showInputMessage="1" showErrorMessage="1" sqref="N66:N69" xr:uid="{00000000-0002-0000-0600-00001A000000}">
      <formula1>OOG</formula1>
    </dataValidation>
    <dataValidation type="list" allowBlank="1" showErrorMessage="1" sqref="M36:W36 O55:W55 Q64:Y64" xr:uid="{00000000-0002-0000-0600-00001B000000}">
      <formula1>Exceptions</formula1>
    </dataValidation>
    <dataValidation type="list" allowBlank="1" showInputMessage="1" showErrorMessage="1" sqref="AC66:AC69 AA57:AA60 AA38:AA51" xr:uid="{00000000-0002-0000-0600-00001C000000}">
      <formula1>CST</formula1>
    </dataValidation>
    <dataValidation type="list" allowBlank="1" showInputMessage="1" showErrorMessage="1" sqref="I191:I228" xr:uid="{00000000-0002-0000-0600-00001D000000}">
      <formula1>$A$14:$A$18</formula1>
    </dataValidation>
    <dataValidation type="list" allowBlank="1" showErrorMessage="1" sqref="A191:A228" xr:uid="{00000000-0002-0000-06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91:G228" xr:uid="{00000000-0002-0000-0600-00001F000000}"/>
    <dataValidation type="list" allowBlank="1" showInputMessage="1" showErrorMessage="1" errorTitle="Pick up the list" promptTitle="Blank = ALL" sqref="H191:H228" xr:uid="{00000000-0002-0000-0600-000020000000}">
      <formula1>Type_note2</formula1>
    </dataValidation>
  </dataValidations>
  <pageMargins left="0.25" right="0.25" top="0.25" bottom="0.25" header="0.5" footer="0"/>
  <pageSetup scale="28" fitToHeight="0" orientation="landscape" r:id="rId1"/>
  <headerFooter alignWithMargins="0"/>
  <rowBreaks count="1" manualBreakCount="1">
    <brk id="186"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4435F-0393-401B-AFC2-9264DAA08E32}">
  <sheetPr>
    <pageSetUpPr fitToPage="1"/>
  </sheetPr>
  <dimension ref="A1:BB221"/>
  <sheetViews>
    <sheetView showGridLines="0" zoomScaleNormal="100" zoomScaleSheetLayoutView="75" workbookViewId="0">
      <selection sqref="A1:B1"/>
    </sheetView>
  </sheetViews>
  <sheetFormatPr defaultColWidth="9.42578125" defaultRowHeight="12.75" x14ac:dyDescent="0.2"/>
  <cols>
    <col min="1" max="1" width="25.42578125" style="635" customWidth="1"/>
    <col min="2" max="2" width="18.5703125" style="635" customWidth="1"/>
    <col min="3" max="3" width="18.42578125" style="635" customWidth="1"/>
    <col min="4" max="4" width="17.42578125" style="635" customWidth="1"/>
    <col min="5" max="5" width="19.42578125" style="635" customWidth="1"/>
    <col min="6" max="6" width="12.42578125" style="667" customWidth="1"/>
    <col min="7" max="8" width="17.42578125" style="667" customWidth="1"/>
    <col min="9" max="9" width="17.5703125" style="667" customWidth="1"/>
    <col min="10" max="10" width="17.5703125" style="635" customWidth="1"/>
    <col min="11" max="11" width="16.5703125" style="635" customWidth="1"/>
    <col min="12" max="12" width="18.5703125" style="635" customWidth="1"/>
    <col min="13" max="13" width="17.42578125" style="635" customWidth="1"/>
    <col min="14" max="14" width="17.5703125" style="635" customWidth="1"/>
    <col min="15" max="16" width="16.5703125" style="635" customWidth="1"/>
    <col min="17" max="17" width="17.5703125" style="635" customWidth="1"/>
    <col min="18" max="18" width="15.5703125" style="635" customWidth="1"/>
    <col min="19" max="21" width="16.5703125" style="635" customWidth="1"/>
    <col min="22" max="22" width="17.5703125" style="635" customWidth="1"/>
    <col min="23" max="23" width="18" style="635" customWidth="1"/>
    <col min="24" max="24" width="12.5703125" style="635" customWidth="1"/>
    <col min="25" max="25" width="16.5703125" style="635" customWidth="1"/>
    <col min="26" max="26" width="9.5703125" style="635" customWidth="1"/>
    <col min="27" max="27" width="14.42578125" style="635" customWidth="1"/>
    <col min="28" max="28" width="9.5703125" style="635" customWidth="1"/>
    <col min="29" max="29" width="14.42578125" style="635" customWidth="1"/>
    <col min="30" max="16384" width="9.42578125" style="635"/>
  </cols>
  <sheetData>
    <row r="1" spans="1:54" x14ac:dyDescent="0.2">
      <c r="A1" s="946" t="s">
        <v>464</v>
      </c>
      <c r="B1" s="947"/>
      <c r="C1" s="948" t="str">
        <f>Cover!B1</f>
        <v>24-3283</v>
      </c>
      <c r="D1" s="949"/>
      <c r="E1" s="949"/>
      <c r="F1" s="950"/>
      <c r="G1" s="635"/>
      <c r="H1" s="635"/>
      <c r="I1" s="635"/>
    </row>
    <row r="2" spans="1:54" x14ac:dyDescent="0.2">
      <c r="A2" s="951" t="s">
        <v>1000</v>
      </c>
      <c r="B2" s="952"/>
      <c r="C2" s="953"/>
      <c r="D2" s="954"/>
      <c r="E2" s="954"/>
      <c r="F2" s="955"/>
      <c r="G2" s="635"/>
      <c r="H2" s="635"/>
      <c r="I2" s="635"/>
    </row>
    <row r="3" spans="1:54" x14ac:dyDescent="0.2">
      <c r="A3" s="951" t="s">
        <v>475</v>
      </c>
      <c r="B3" s="952"/>
      <c r="C3" s="956">
        <f>Cover!B2</f>
        <v>10</v>
      </c>
      <c r="D3" s="957"/>
      <c r="E3" s="957"/>
      <c r="F3" s="958"/>
      <c r="G3" s="635"/>
      <c r="H3" s="635"/>
      <c r="I3" s="635"/>
    </row>
    <row r="4" spans="1:54" ht="15.75" customHeight="1" x14ac:dyDescent="0.2">
      <c r="A4" s="951" t="s">
        <v>995</v>
      </c>
      <c r="B4" s="952"/>
      <c r="C4" s="970" t="str">
        <f>Cover!B7</f>
        <v>FASHION ACCESSORIES SHIPPERS ASSOCIATION, INC DBA GEMINI SHIPPERS ASSOCIATION</v>
      </c>
      <c r="D4" s="971"/>
      <c r="E4" s="971"/>
      <c r="F4" s="972"/>
      <c r="G4" s="635"/>
      <c r="H4" s="635"/>
      <c r="I4" s="635"/>
    </row>
    <row r="5" spans="1:54" x14ac:dyDescent="0.2">
      <c r="A5" s="951" t="s">
        <v>481</v>
      </c>
      <c r="B5" s="952"/>
      <c r="C5" s="953" t="s">
        <v>814</v>
      </c>
      <c r="D5" s="954"/>
      <c r="E5" s="954"/>
      <c r="F5" s="955"/>
      <c r="G5" s="635"/>
      <c r="H5" s="635"/>
      <c r="I5" s="635"/>
    </row>
    <row r="6" spans="1:54" ht="15.75" customHeight="1" x14ac:dyDescent="0.2">
      <c r="A6" s="951" t="s">
        <v>465</v>
      </c>
      <c r="B6" s="952"/>
      <c r="C6" s="953" t="s">
        <v>813</v>
      </c>
      <c r="D6" s="954"/>
      <c r="E6" s="954"/>
      <c r="F6" s="955"/>
      <c r="G6" s="635"/>
      <c r="H6" s="635"/>
      <c r="I6" s="635"/>
    </row>
    <row r="7" spans="1:54" ht="15.75" customHeight="1" x14ac:dyDescent="0.2">
      <c r="A7" s="951" t="s">
        <v>554</v>
      </c>
      <c r="B7" s="952"/>
      <c r="C7" s="953" t="s">
        <v>812</v>
      </c>
      <c r="D7" s="954"/>
      <c r="E7" s="954"/>
      <c r="F7" s="955"/>
      <c r="G7" s="635"/>
      <c r="H7" s="635"/>
      <c r="I7" s="635"/>
    </row>
    <row r="8" spans="1:54" ht="2.25" customHeight="1" thickBot="1" x14ac:dyDescent="0.25">
      <c r="A8" s="959"/>
      <c r="B8" s="960"/>
      <c r="C8" s="961"/>
      <c r="D8" s="962"/>
      <c r="E8" s="962"/>
      <c r="F8" s="963"/>
      <c r="G8" s="635"/>
      <c r="H8" s="635"/>
      <c r="I8" s="635"/>
    </row>
    <row r="9" spans="1:54" x14ac:dyDescent="0.2">
      <c r="A9" s="272">
        <v>41</v>
      </c>
      <c r="B9" s="272" t="s">
        <v>556</v>
      </c>
      <c r="D9" s="638"/>
      <c r="E9" s="638"/>
      <c r="F9" s="639"/>
      <c r="G9" s="635"/>
      <c r="H9" s="635"/>
      <c r="I9" s="635"/>
    </row>
    <row r="10" spans="1:54" ht="13.5" thickBot="1" x14ac:dyDescent="0.25">
      <c r="A10" s="273"/>
      <c r="D10" s="638"/>
      <c r="E10" s="638"/>
      <c r="F10" s="639"/>
      <c r="G10" s="640"/>
      <c r="H10" s="638"/>
      <c r="I10" s="638"/>
      <c r="J10" s="638"/>
    </row>
    <row r="11" spans="1:54" ht="13.5" thickBot="1" x14ac:dyDescent="0.25">
      <c r="A11" s="274" t="s">
        <v>555</v>
      </c>
      <c r="B11" s="641"/>
      <c r="D11" s="638"/>
      <c r="E11" s="638"/>
      <c r="F11" s="639"/>
      <c r="G11" s="640"/>
      <c r="H11" s="638"/>
      <c r="I11" s="638"/>
      <c r="J11" s="638"/>
    </row>
    <row r="12" spans="1:54" s="642" customFormat="1" ht="13.5" thickBot="1" x14ac:dyDescent="0.25">
      <c r="A12" s="964" t="s">
        <v>557</v>
      </c>
      <c r="B12" s="965"/>
      <c r="C12" s="965"/>
      <c r="D12" s="965"/>
      <c r="E12" s="965"/>
      <c r="F12" s="965"/>
      <c r="G12" s="965"/>
      <c r="H12" s="965"/>
      <c r="I12" s="965"/>
      <c r="J12" s="966"/>
    </row>
    <row r="13" spans="1:54" ht="17.25" customHeight="1" x14ac:dyDescent="0.2">
      <c r="A13" s="643" t="s">
        <v>558</v>
      </c>
      <c r="B13" s="967" t="s">
        <v>559</v>
      </c>
      <c r="C13" s="967"/>
      <c r="D13" s="967"/>
      <c r="E13" s="967"/>
      <c r="F13" s="967"/>
      <c r="G13" s="967"/>
      <c r="H13" s="967"/>
      <c r="I13" s="967"/>
      <c r="J13" s="968" t="s">
        <v>563</v>
      </c>
      <c r="K13" s="969"/>
      <c r="L13" s="982" t="s">
        <v>564</v>
      </c>
      <c r="M13" s="983"/>
      <c r="N13" s="272" t="s">
        <v>4</v>
      </c>
    </row>
    <row r="14" spans="1:54" s="636" customFormat="1" x14ac:dyDescent="0.2">
      <c r="A14" s="609" t="s">
        <v>463</v>
      </c>
      <c r="B14" s="984" t="s">
        <v>463</v>
      </c>
      <c r="C14" s="984"/>
      <c r="D14" s="984"/>
      <c r="E14" s="984"/>
      <c r="F14" s="984"/>
      <c r="G14" s="984"/>
      <c r="H14" s="984"/>
      <c r="I14" s="984"/>
      <c r="J14" s="985"/>
      <c r="K14" s="975"/>
      <c r="L14" s="985"/>
      <c r="M14" s="976"/>
      <c r="N14" s="275" t="str">
        <f>IF($A14&gt;0,$A14,"")</f>
        <v>FAK</v>
      </c>
    </row>
    <row r="15" spans="1:54" s="277" customFormat="1" x14ac:dyDescent="0.2">
      <c r="A15" s="276"/>
      <c r="B15" s="973"/>
      <c r="C15" s="973"/>
      <c r="D15" s="973"/>
      <c r="E15" s="973"/>
      <c r="F15" s="973"/>
      <c r="G15" s="973"/>
      <c r="H15" s="973"/>
      <c r="I15" s="973"/>
      <c r="J15" s="974"/>
      <c r="K15" s="975"/>
      <c r="L15" s="974"/>
      <c r="M15" s="976"/>
      <c r="N15" s="275" t="str">
        <f>IF($A15&gt;0,$A15,"")</f>
        <v/>
      </c>
      <c r="BB15" s="636"/>
    </row>
    <row r="16" spans="1:54" s="277" customFormat="1" x14ac:dyDescent="0.2">
      <c r="A16" s="276"/>
      <c r="B16" s="973"/>
      <c r="C16" s="973"/>
      <c r="D16" s="973"/>
      <c r="E16" s="973"/>
      <c r="F16" s="973"/>
      <c r="G16" s="973"/>
      <c r="H16" s="973"/>
      <c r="I16" s="973"/>
      <c r="J16" s="974"/>
      <c r="K16" s="975"/>
      <c r="L16" s="974"/>
      <c r="M16" s="976"/>
      <c r="N16" s="275" t="str">
        <f>IF($A16&gt;0,$A16,"")</f>
        <v/>
      </c>
      <c r="BB16" s="636"/>
    </row>
    <row r="17" spans="1:54" s="277" customFormat="1" ht="13.5" thickBot="1" x14ac:dyDescent="0.25">
      <c r="A17" s="278"/>
      <c r="B17" s="977"/>
      <c r="C17" s="977"/>
      <c r="D17" s="977"/>
      <c r="E17" s="977"/>
      <c r="F17" s="977"/>
      <c r="G17" s="977"/>
      <c r="H17" s="977"/>
      <c r="I17" s="977"/>
      <c r="J17" s="978"/>
      <c r="K17" s="979"/>
      <c r="L17" s="980"/>
      <c r="M17" s="981"/>
      <c r="N17" s="275" t="str">
        <f>IF($A17&gt;0,$A17,"")</f>
        <v/>
      </c>
      <c r="BB17" s="636"/>
    </row>
    <row r="18" spans="1:54" s="285" customFormat="1" ht="13.5" thickBot="1" x14ac:dyDescent="0.25">
      <c r="A18" s="279"/>
      <c r="B18" s="635"/>
      <c r="C18" s="280"/>
      <c r="D18" s="281"/>
      <c r="E18" s="281"/>
      <c r="F18" s="282"/>
      <c r="G18" s="282"/>
      <c r="H18" s="283"/>
      <c r="I18" s="284"/>
      <c r="J18" s="284"/>
      <c r="K18" s="280"/>
      <c r="L18" s="280"/>
      <c r="M18" s="280"/>
      <c r="N18" s="275" t="str">
        <f>IF($A18&gt;0,$A18,"")</f>
        <v/>
      </c>
      <c r="O18" s="280"/>
      <c r="P18" s="280"/>
      <c r="Q18" s="280"/>
      <c r="BB18" s="636"/>
    </row>
    <row r="19" spans="1:54" s="285" customFormat="1" ht="13.5" thickBot="1" x14ac:dyDescent="0.25">
      <c r="A19" s="274" t="s">
        <v>402</v>
      </c>
      <c r="B19" s="646"/>
      <c r="I19" s="284"/>
      <c r="J19" s="284"/>
      <c r="K19" s="280"/>
      <c r="L19" s="280"/>
      <c r="M19" s="280"/>
      <c r="N19" s="280"/>
      <c r="O19" s="280"/>
      <c r="P19" s="280"/>
      <c r="Q19" s="280"/>
    </row>
    <row r="20" spans="1:54" s="285" customFormat="1" x14ac:dyDescent="0.2">
      <c r="A20" s="647" t="s">
        <v>402</v>
      </c>
      <c r="B20" s="986" t="s">
        <v>559</v>
      </c>
      <c r="C20" s="986"/>
      <c r="D20" s="986"/>
      <c r="E20" s="986"/>
      <c r="F20" s="986"/>
      <c r="G20" s="986"/>
      <c r="H20" s="987"/>
      <c r="I20" s="284"/>
      <c r="J20" s="284"/>
      <c r="K20" s="280"/>
      <c r="L20" s="280"/>
      <c r="M20" s="280"/>
      <c r="N20" s="280"/>
      <c r="O20" s="280"/>
      <c r="P20" s="280"/>
      <c r="Q20" s="280"/>
    </row>
    <row r="21" spans="1:54" s="288" customFormat="1" ht="15.75" customHeight="1" x14ac:dyDescent="0.2">
      <c r="A21" s="609" t="s">
        <v>1078</v>
      </c>
      <c r="B21" s="984" t="s">
        <v>449</v>
      </c>
      <c r="C21" s="984"/>
      <c r="D21" s="984"/>
      <c r="E21" s="984"/>
      <c r="F21" s="984"/>
      <c r="G21" s="984"/>
      <c r="H21" s="988"/>
      <c r="I21" s="610"/>
      <c r="J21" s="286"/>
      <c r="K21" s="287"/>
      <c r="L21" s="287"/>
      <c r="M21" s="287"/>
      <c r="N21" s="287"/>
      <c r="O21" s="287"/>
      <c r="P21" s="287"/>
      <c r="Q21" s="287"/>
    </row>
    <row r="22" spans="1:54" s="288" customFormat="1" x14ac:dyDescent="0.2">
      <c r="A22" s="564"/>
      <c r="B22" s="984"/>
      <c r="C22" s="984"/>
      <c r="D22" s="984"/>
      <c r="E22" s="984"/>
      <c r="F22" s="984"/>
      <c r="G22" s="984"/>
      <c r="H22" s="988"/>
      <c r="I22" s="286"/>
      <c r="J22" s="286"/>
      <c r="K22" s="287"/>
      <c r="L22" s="287"/>
      <c r="M22" s="287"/>
      <c r="N22" s="287"/>
      <c r="O22" s="287"/>
      <c r="P22" s="287"/>
      <c r="Q22" s="287"/>
    </row>
    <row r="23" spans="1:54" s="288" customFormat="1" x14ac:dyDescent="0.2">
      <c r="A23" s="564"/>
      <c r="B23" s="802"/>
      <c r="C23" s="975"/>
      <c r="D23" s="975"/>
      <c r="E23" s="975"/>
      <c r="F23" s="975"/>
      <c r="G23" s="975"/>
      <c r="H23" s="989"/>
      <c r="I23" s="286"/>
      <c r="J23" s="286"/>
      <c r="K23" s="287"/>
      <c r="L23" s="287"/>
      <c r="M23" s="287"/>
      <c r="N23" s="287"/>
      <c r="O23" s="287"/>
      <c r="P23" s="287"/>
      <c r="Q23" s="287"/>
    </row>
    <row r="24" spans="1:54" s="288" customFormat="1" ht="13.5" thickBot="1" x14ac:dyDescent="0.25">
      <c r="A24" s="648"/>
      <c r="B24" s="990"/>
      <c r="C24" s="979"/>
      <c r="D24" s="979"/>
      <c r="E24" s="979"/>
      <c r="F24" s="979"/>
      <c r="G24" s="979"/>
      <c r="H24" s="991"/>
      <c r="I24" s="286"/>
      <c r="J24" s="286"/>
      <c r="K24" s="287"/>
      <c r="L24" s="287"/>
      <c r="M24" s="287"/>
      <c r="N24" s="287"/>
      <c r="O24" s="287"/>
      <c r="P24" s="287"/>
      <c r="Q24" s="287"/>
    </row>
    <row r="25" spans="1:54" s="285" customFormat="1" ht="13.5" thickBot="1" x14ac:dyDescent="0.25">
      <c r="A25" s="635"/>
      <c r="B25" s="649"/>
      <c r="C25" s="649"/>
      <c r="D25" s="649"/>
      <c r="E25" s="649"/>
      <c r="F25" s="649"/>
      <c r="G25" s="649"/>
      <c r="H25" s="649"/>
      <c r="I25" s="284"/>
      <c r="J25" s="284"/>
      <c r="K25" s="280"/>
      <c r="L25" s="280"/>
      <c r="M25" s="280"/>
      <c r="N25" s="280"/>
      <c r="O25" s="280"/>
      <c r="P25" s="280"/>
      <c r="Q25" s="280"/>
      <c r="R25" s="280"/>
      <c r="S25" s="280"/>
      <c r="T25" s="280"/>
      <c r="U25" s="280"/>
    </row>
    <row r="26" spans="1:54" s="285" customFormat="1" ht="13.5" thickBot="1" x14ac:dyDescent="0.25">
      <c r="A26" s="274" t="s">
        <v>565</v>
      </c>
      <c r="B26" s="641"/>
      <c r="I26" s="284"/>
      <c r="J26" s="284"/>
      <c r="K26" s="280"/>
      <c r="L26" s="280"/>
      <c r="M26" s="280"/>
      <c r="N26" s="280"/>
      <c r="O26" s="280"/>
      <c r="P26" s="280"/>
      <c r="Q26" s="280"/>
      <c r="R26" s="280"/>
      <c r="S26" s="280"/>
      <c r="T26" s="280"/>
      <c r="U26" s="280"/>
    </row>
    <row r="27" spans="1:54" s="285" customFormat="1" x14ac:dyDescent="0.2">
      <c r="A27" s="650" t="s">
        <v>1737</v>
      </c>
      <c r="B27" s="651"/>
      <c r="C27" s="289"/>
      <c r="D27" s="290"/>
      <c r="E27" s="290"/>
      <c r="F27" s="291"/>
      <c r="G27" s="291"/>
      <c r="H27" s="291"/>
      <c r="I27" s="292"/>
      <c r="J27" s="293"/>
      <c r="K27" s="294"/>
      <c r="L27" s="280"/>
      <c r="M27" s="280"/>
      <c r="N27" s="280"/>
      <c r="O27" s="280"/>
      <c r="P27" s="280"/>
      <c r="Q27" s="280"/>
      <c r="R27" s="280"/>
      <c r="S27" s="280"/>
      <c r="T27" s="280"/>
      <c r="U27" s="280"/>
      <c r="V27" s="280"/>
    </row>
    <row r="28" spans="1:54" s="285" customFormat="1" x14ac:dyDescent="0.2">
      <c r="A28" s="652" t="s">
        <v>567</v>
      </c>
      <c r="B28" s="653"/>
      <c r="C28" s="295"/>
      <c r="D28" s="296"/>
      <c r="E28" s="296"/>
      <c r="F28" s="297"/>
      <c r="G28" s="297"/>
      <c r="H28" s="297"/>
      <c r="I28" s="298"/>
      <c r="J28" s="299"/>
      <c r="K28" s="300"/>
      <c r="L28" s="280"/>
      <c r="M28" s="280"/>
      <c r="N28" s="280"/>
      <c r="O28" s="280"/>
      <c r="P28" s="280"/>
      <c r="Q28" s="280"/>
      <c r="R28" s="280"/>
    </row>
    <row r="29" spans="1:54" s="285" customFormat="1" ht="13.5" thickBot="1" x14ac:dyDescent="0.25">
      <c r="A29" s="637" t="s">
        <v>166</v>
      </c>
      <c r="B29" s="654"/>
      <c r="C29" s="301"/>
      <c r="D29" s="302"/>
      <c r="E29" s="302"/>
      <c r="F29" s="303"/>
      <c r="G29" s="303"/>
      <c r="H29" s="303"/>
      <c r="I29" s="304"/>
      <c r="J29" s="305"/>
      <c r="K29" s="306"/>
      <c r="L29" s="280"/>
      <c r="M29" s="280"/>
      <c r="N29" s="280"/>
      <c r="O29" s="280"/>
      <c r="P29" s="280"/>
      <c r="Q29" s="280"/>
      <c r="R29" s="280"/>
      <c r="S29" s="307"/>
      <c r="T29" s="307"/>
      <c r="U29" s="307"/>
      <c r="V29" s="280"/>
      <c r="W29" s="280"/>
      <c r="X29" s="280"/>
    </row>
    <row r="30" spans="1:54" s="659" customFormat="1" ht="32.25" customHeight="1" x14ac:dyDescent="0.2">
      <c r="A30" s="992" t="s">
        <v>568</v>
      </c>
      <c r="B30" s="994" t="s">
        <v>569</v>
      </c>
      <c r="C30" s="994" t="s">
        <v>11</v>
      </c>
      <c r="D30" s="994" t="s">
        <v>12</v>
      </c>
      <c r="E30" s="994" t="s">
        <v>13</v>
      </c>
      <c r="F30" s="994" t="s">
        <v>14</v>
      </c>
      <c r="G30" s="994" t="s">
        <v>15</v>
      </c>
      <c r="H30" s="994" t="s">
        <v>16</v>
      </c>
      <c r="I30" s="994" t="s">
        <v>17</v>
      </c>
      <c r="J30" s="994" t="s">
        <v>18</v>
      </c>
      <c r="K30" s="994" t="s">
        <v>19</v>
      </c>
      <c r="L30" s="994" t="s">
        <v>20</v>
      </c>
      <c r="M30" s="657" t="s">
        <v>924</v>
      </c>
      <c r="N30" s="657" t="s">
        <v>222</v>
      </c>
      <c r="O30" s="657" t="s">
        <v>1014</v>
      </c>
      <c r="P30" s="657"/>
      <c r="Q30" s="657"/>
      <c r="R30" s="657"/>
      <c r="S30" s="657"/>
      <c r="T30" s="657"/>
      <c r="U30" s="657"/>
      <c r="V30" s="657"/>
      <c r="W30" s="657"/>
      <c r="X30" s="994" t="s">
        <v>22</v>
      </c>
      <c r="Y30" s="994" t="s">
        <v>23</v>
      </c>
      <c r="Z30" s="994" t="s">
        <v>24</v>
      </c>
      <c r="AA30" s="996" t="s">
        <v>335</v>
      </c>
    </row>
    <row r="31" spans="1:54" s="659" customFormat="1" ht="13.5" thickBot="1" x14ac:dyDescent="0.25">
      <c r="A31" s="993"/>
      <c r="B31" s="995"/>
      <c r="C31" s="995"/>
      <c r="D31" s="995"/>
      <c r="E31" s="995"/>
      <c r="F31" s="995"/>
      <c r="G31" s="998"/>
      <c r="H31" s="995"/>
      <c r="I31" s="995"/>
      <c r="J31" s="995"/>
      <c r="K31" s="995"/>
      <c r="L31" s="995"/>
      <c r="M31" s="662" t="s">
        <v>83</v>
      </c>
      <c r="N31" s="662" t="s">
        <v>83</v>
      </c>
      <c r="O31" s="662" t="s">
        <v>83</v>
      </c>
      <c r="P31" s="662"/>
      <c r="Q31" s="662"/>
      <c r="R31" s="662"/>
      <c r="S31" s="662"/>
      <c r="T31" s="662"/>
      <c r="U31" s="662"/>
      <c r="V31" s="662"/>
      <c r="W31" s="662"/>
      <c r="X31" s="995"/>
      <c r="Y31" s="995"/>
      <c r="Z31" s="995"/>
      <c r="AA31" s="997"/>
    </row>
    <row r="32" spans="1:54" s="664" customFormat="1" x14ac:dyDescent="0.2">
      <c r="A32" s="568" t="s">
        <v>463</v>
      </c>
      <c r="B32" s="569"/>
      <c r="C32" s="569" t="s">
        <v>1725</v>
      </c>
      <c r="D32" s="569" t="s">
        <v>1315</v>
      </c>
      <c r="E32" s="569"/>
      <c r="F32" s="569" t="s">
        <v>51</v>
      </c>
      <c r="G32" s="569" t="s">
        <v>47</v>
      </c>
      <c r="H32" s="569" t="s">
        <v>1182</v>
      </c>
      <c r="I32" s="606">
        <v>4780.7</v>
      </c>
      <c r="J32" s="606">
        <v>5183</v>
      </c>
      <c r="K32" s="606">
        <v>5183</v>
      </c>
      <c r="L32" s="607"/>
      <c r="M32" s="569"/>
      <c r="N32" s="569"/>
      <c r="O32" s="569"/>
      <c r="P32" s="569"/>
      <c r="Q32" s="569"/>
      <c r="R32" s="569"/>
      <c r="S32" s="569"/>
      <c r="T32" s="569"/>
      <c r="U32" s="569"/>
      <c r="V32" s="569"/>
      <c r="W32" s="569"/>
      <c r="X32" s="587"/>
      <c r="Y32" s="587"/>
      <c r="Z32" s="569" t="s">
        <v>1311</v>
      </c>
      <c r="AA32" s="566" t="s">
        <v>395</v>
      </c>
    </row>
    <row r="33" spans="1:27" s="664" customFormat="1" x14ac:dyDescent="0.2">
      <c r="A33" s="603" t="s">
        <v>463</v>
      </c>
      <c r="B33" s="604"/>
      <c r="C33" s="604" t="s">
        <v>1725</v>
      </c>
      <c r="D33" s="604" t="s">
        <v>1317</v>
      </c>
      <c r="E33" s="604"/>
      <c r="F33" s="604" t="s">
        <v>51</v>
      </c>
      <c r="G33" s="604" t="s">
        <v>47</v>
      </c>
      <c r="H33" s="604" t="s">
        <v>1182</v>
      </c>
      <c r="I33" s="608">
        <v>3931.1</v>
      </c>
      <c r="J33" s="608">
        <v>4239</v>
      </c>
      <c r="K33" s="608">
        <v>4239</v>
      </c>
      <c r="L33" s="605"/>
      <c r="M33" s="604"/>
      <c r="N33" s="604"/>
      <c r="O33" s="604"/>
      <c r="P33" s="604"/>
      <c r="Q33" s="604"/>
      <c r="R33" s="604"/>
      <c r="S33" s="604"/>
      <c r="T33" s="604"/>
      <c r="U33" s="604"/>
      <c r="V33" s="604"/>
      <c r="W33" s="604"/>
      <c r="X33" s="584"/>
      <c r="Y33" s="584"/>
      <c r="Z33" s="604" t="s">
        <v>1311</v>
      </c>
      <c r="AA33" s="565" t="s">
        <v>395</v>
      </c>
    </row>
    <row r="34" spans="1:27" s="664" customFormat="1" x14ac:dyDescent="0.2">
      <c r="A34" s="603" t="s">
        <v>463</v>
      </c>
      <c r="B34" s="604"/>
      <c r="C34" s="604" t="s">
        <v>1725</v>
      </c>
      <c r="D34" s="604" t="s">
        <v>1316</v>
      </c>
      <c r="E34" s="604" t="s">
        <v>1726</v>
      </c>
      <c r="F34" s="604" t="s">
        <v>53</v>
      </c>
      <c r="G34" s="604" t="s">
        <v>47</v>
      </c>
      <c r="H34" s="604" t="s">
        <v>1182</v>
      </c>
      <c r="I34" s="608">
        <v>5637.5</v>
      </c>
      <c r="J34" s="608">
        <v>6135</v>
      </c>
      <c r="K34" s="608">
        <v>6135</v>
      </c>
      <c r="L34" s="605"/>
      <c r="M34" s="604"/>
      <c r="N34" s="604"/>
      <c r="O34" s="604"/>
      <c r="P34" s="604"/>
      <c r="Q34" s="604"/>
      <c r="R34" s="604"/>
      <c r="S34" s="604"/>
      <c r="T34" s="604"/>
      <c r="U34" s="604"/>
      <c r="V34" s="604"/>
      <c r="W34" s="604"/>
      <c r="X34" s="584"/>
      <c r="Y34" s="584"/>
      <c r="Z34" s="604" t="s">
        <v>1311</v>
      </c>
      <c r="AA34" s="565" t="s">
        <v>395</v>
      </c>
    </row>
    <row r="35" spans="1:27" s="664" customFormat="1" x14ac:dyDescent="0.2">
      <c r="A35" s="603" t="s">
        <v>463</v>
      </c>
      <c r="B35" s="604"/>
      <c r="C35" s="604" t="s">
        <v>1727</v>
      </c>
      <c r="D35" s="604" t="s">
        <v>1315</v>
      </c>
      <c r="E35" s="604"/>
      <c r="F35" s="604" t="s">
        <v>51</v>
      </c>
      <c r="G35" s="604" t="s">
        <v>47</v>
      </c>
      <c r="H35" s="604" t="s">
        <v>1182</v>
      </c>
      <c r="I35" s="608">
        <v>5055.2</v>
      </c>
      <c r="J35" s="608">
        <v>5488</v>
      </c>
      <c r="K35" s="608">
        <v>5488</v>
      </c>
      <c r="L35" s="605"/>
      <c r="M35" s="604"/>
      <c r="N35" s="604"/>
      <c r="O35" s="604"/>
      <c r="P35" s="604"/>
      <c r="Q35" s="604"/>
      <c r="R35" s="604"/>
      <c r="S35" s="604"/>
      <c r="T35" s="604"/>
      <c r="U35" s="604"/>
      <c r="V35" s="604"/>
      <c r="W35" s="604"/>
      <c r="X35" s="584"/>
      <c r="Y35" s="584"/>
      <c r="Z35" s="604" t="s">
        <v>1311</v>
      </c>
      <c r="AA35" s="565" t="s">
        <v>395</v>
      </c>
    </row>
    <row r="36" spans="1:27" s="664" customFormat="1" x14ac:dyDescent="0.2">
      <c r="A36" s="603" t="s">
        <v>463</v>
      </c>
      <c r="B36" s="604"/>
      <c r="C36" s="604" t="s">
        <v>1727</v>
      </c>
      <c r="D36" s="604" t="s">
        <v>1317</v>
      </c>
      <c r="E36" s="604" t="s">
        <v>1730</v>
      </c>
      <c r="F36" s="604" t="s">
        <v>53</v>
      </c>
      <c r="G36" s="604" t="s">
        <v>47</v>
      </c>
      <c r="H36" s="604" t="s">
        <v>1182</v>
      </c>
      <c r="I36" s="608">
        <v>7347.5</v>
      </c>
      <c r="J36" s="608">
        <v>8035</v>
      </c>
      <c r="K36" s="608">
        <v>8035</v>
      </c>
      <c r="L36" s="605"/>
      <c r="M36" s="604"/>
      <c r="N36" s="604"/>
      <c r="O36" s="604"/>
      <c r="P36" s="604"/>
      <c r="Q36" s="604"/>
      <c r="R36" s="604"/>
      <c r="S36" s="604"/>
      <c r="T36" s="604"/>
      <c r="U36" s="604"/>
      <c r="V36" s="604"/>
      <c r="W36" s="604"/>
      <c r="X36" s="584"/>
      <c r="Y36" s="584"/>
      <c r="Z36" s="604" t="s">
        <v>1311</v>
      </c>
      <c r="AA36" s="565" t="s">
        <v>395</v>
      </c>
    </row>
    <row r="37" spans="1:27" s="664" customFormat="1" x14ac:dyDescent="0.2">
      <c r="A37" s="603" t="s">
        <v>463</v>
      </c>
      <c r="B37" s="604"/>
      <c r="C37" s="604" t="s">
        <v>1729</v>
      </c>
      <c r="D37" s="604" t="s">
        <v>1078</v>
      </c>
      <c r="E37" s="604"/>
      <c r="F37" s="604" t="s">
        <v>51</v>
      </c>
      <c r="G37" s="604" t="s">
        <v>47</v>
      </c>
      <c r="H37" s="604" t="s">
        <v>1182</v>
      </c>
      <c r="I37" s="608">
        <v>4355</v>
      </c>
      <c r="J37" s="608">
        <v>4710</v>
      </c>
      <c r="K37" s="608">
        <v>4710</v>
      </c>
      <c r="L37" s="605"/>
      <c r="M37" s="604" t="s">
        <v>50</v>
      </c>
      <c r="N37" s="604"/>
      <c r="O37" s="604"/>
      <c r="P37" s="604"/>
      <c r="Q37" s="604"/>
      <c r="R37" s="604"/>
      <c r="S37" s="604"/>
      <c r="T37" s="604"/>
      <c r="U37" s="604"/>
      <c r="V37" s="604"/>
      <c r="W37" s="604"/>
      <c r="X37" s="584"/>
      <c r="Y37" s="584"/>
      <c r="Z37" s="604" t="s">
        <v>1311</v>
      </c>
      <c r="AA37" s="565" t="s">
        <v>395</v>
      </c>
    </row>
    <row r="38" spans="1:27" s="664" customFormat="1" x14ac:dyDescent="0.2">
      <c r="A38" s="603" t="s">
        <v>463</v>
      </c>
      <c r="B38" s="604"/>
      <c r="C38" s="604" t="s">
        <v>1729</v>
      </c>
      <c r="D38" s="604" t="s">
        <v>1315</v>
      </c>
      <c r="E38" s="604"/>
      <c r="F38" s="604" t="s">
        <v>51</v>
      </c>
      <c r="G38" s="604" t="s">
        <v>47</v>
      </c>
      <c r="H38" s="604" t="s">
        <v>1182</v>
      </c>
      <c r="I38" s="608">
        <v>5705</v>
      </c>
      <c r="J38" s="608">
        <v>6210</v>
      </c>
      <c r="K38" s="608">
        <v>6210</v>
      </c>
      <c r="L38" s="605"/>
      <c r="M38" s="604" t="s">
        <v>50</v>
      </c>
      <c r="N38" s="604"/>
      <c r="O38" s="604"/>
      <c r="P38" s="604"/>
      <c r="Q38" s="604"/>
      <c r="R38" s="604"/>
      <c r="S38" s="604"/>
      <c r="T38" s="604"/>
      <c r="U38" s="604"/>
      <c r="V38" s="604"/>
      <c r="W38" s="604"/>
      <c r="X38" s="584"/>
      <c r="Y38" s="584"/>
      <c r="Z38" s="604" t="s">
        <v>1311</v>
      </c>
      <c r="AA38" s="565" t="s">
        <v>395</v>
      </c>
    </row>
    <row r="39" spans="1:27" s="664" customFormat="1" x14ac:dyDescent="0.2">
      <c r="A39" s="603" t="s">
        <v>463</v>
      </c>
      <c r="B39" s="604"/>
      <c r="C39" s="604" t="s">
        <v>1727</v>
      </c>
      <c r="D39" s="604" t="s">
        <v>1839</v>
      </c>
      <c r="E39" s="604"/>
      <c r="F39" s="604" t="s">
        <v>51</v>
      </c>
      <c r="G39" s="604" t="s">
        <v>47</v>
      </c>
      <c r="H39" s="604" t="s">
        <v>1182</v>
      </c>
      <c r="I39" s="608">
        <v>2400</v>
      </c>
      <c r="J39" s="608">
        <v>4100</v>
      </c>
      <c r="K39" s="608">
        <v>4100</v>
      </c>
      <c r="L39" s="605"/>
      <c r="M39" s="604"/>
      <c r="N39" s="604" t="s">
        <v>50</v>
      </c>
      <c r="O39" s="604" t="s">
        <v>50</v>
      </c>
      <c r="P39" s="604"/>
      <c r="Q39" s="604"/>
      <c r="R39" s="604"/>
      <c r="S39" s="604"/>
      <c r="T39" s="604"/>
      <c r="U39" s="604"/>
      <c r="V39" s="604"/>
      <c r="W39" s="604"/>
      <c r="X39" s="584"/>
      <c r="Y39" s="584">
        <v>45534</v>
      </c>
      <c r="Z39" s="604" t="s">
        <v>1311</v>
      </c>
      <c r="AA39" s="565" t="s">
        <v>395</v>
      </c>
    </row>
    <row r="40" spans="1:27" s="664" customFormat="1" x14ac:dyDescent="0.2">
      <c r="A40" s="603"/>
      <c r="B40" s="308"/>
      <c r="C40" s="308"/>
      <c r="D40" s="308"/>
      <c r="E40" s="308"/>
      <c r="F40" s="308"/>
      <c r="G40" s="308"/>
      <c r="H40" s="308"/>
      <c r="I40" s="309"/>
      <c r="J40" s="309"/>
      <c r="K40" s="309"/>
      <c r="L40" s="309"/>
      <c r="M40" s="604"/>
      <c r="N40" s="308"/>
      <c r="O40" s="308"/>
      <c r="P40" s="604"/>
      <c r="Q40" s="604"/>
      <c r="R40" s="604"/>
      <c r="S40" s="308"/>
      <c r="T40" s="308"/>
      <c r="U40" s="308"/>
      <c r="V40" s="308"/>
      <c r="W40" s="308"/>
      <c r="X40" s="310"/>
      <c r="Y40" s="310"/>
      <c r="Z40" s="308"/>
      <c r="AA40" s="311"/>
    </row>
    <row r="41" spans="1:27" s="664" customFormat="1" ht="13.5" thickBot="1" x14ac:dyDescent="0.25">
      <c r="A41" s="665"/>
      <c r="B41" s="312"/>
      <c r="C41" s="312"/>
      <c r="D41" s="312"/>
      <c r="E41" s="312"/>
      <c r="F41" s="312"/>
      <c r="G41" s="312"/>
      <c r="H41" s="312"/>
      <c r="I41" s="313"/>
      <c r="J41" s="313"/>
      <c r="K41" s="313"/>
      <c r="L41" s="313"/>
      <c r="M41" s="312"/>
      <c r="N41" s="312"/>
      <c r="O41" s="312"/>
      <c r="P41" s="666"/>
      <c r="Q41" s="666"/>
      <c r="R41" s="666"/>
      <c r="S41" s="312"/>
      <c r="T41" s="312"/>
      <c r="U41" s="312"/>
      <c r="V41" s="312"/>
      <c r="W41" s="312"/>
      <c r="X41" s="314"/>
      <c r="Y41" s="314"/>
      <c r="Z41" s="312"/>
      <c r="AA41" s="315"/>
    </row>
    <row r="42" spans="1:27" x14ac:dyDescent="0.2">
      <c r="A42" s="316"/>
      <c r="B42" s="316"/>
      <c r="C42" s="316"/>
      <c r="D42" s="316"/>
      <c r="E42" s="316"/>
      <c r="F42" s="316"/>
      <c r="G42" s="307"/>
      <c r="H42" s="307"/>
      <c r="I42" s="307"/>
      <c r="J42" s="307"/>
      <c r="K42" s="307"/>
      <c r="L42" s="307"/>
      <c r="M42" s="667"/>
      <c r="N42" s="307"/>
      <c r="O42" s="317"/>
      <c r="P42" s="317"/>
      <c r="Q42" s="317"/>
      <c r="R42" s="317"/>
      <c r="S42" s="317"/>
      <c r="T42" s="317"/>
      <c r="U42" s="317"/>
      <c r="V42" s="317"/>
      <c r="W42" s="287"/>
    </row>
    <row r="43" spans="1:27" ht="13.5" thickBot="1" x14ac:dyDescent="0.25">
      <c r="A43" s="316"/>
      <c r="B43" s="316"/>
      <c r="C43" s="316"/>
      <c r="D43" s="316"/>
      <c r="E43" s="316"/>
      <c r="F43" s="316"/>
      <c r="G43" s="307"/>
      <c r="H43" s="307"/>
      <c r="I43" s="307"/>
      <c r="J43" s="307"/>
      <c r="K43" s="307"/>
      <c r="N43" s="307"/>
      <c r="O43" s="317"/>
      <c r="P43" s="317"/>
      <c r="Q43" s="317"/>
      <c r="R43" s="317"/>
      <c r="S43" s="317"/>
      <c r="T43" s="317"/>
      <c r="U43" s="317"/>
      <c r="V43" s="317"/>
      <c r="W43" s="288"/>
    </row>
    <row r="44" spans="1:27" ht="13.5" thickBot="1" x14ac:dyDescent="0.25">
      <c r="A44" s="318" t="s">
        <v>25</v>
      </c>
      <c r="B44" s="316"/>
      <c r="C44" s="316"/>
      <c r="D44" s="316"/>
      <c r="E44" s="316"/>
      <c r="F44" s="316"/>
      <c r="G44" s="307"/>
      <c r="H44" s="307"/>
      <c r="I44" s="307"/>
      <c r="J44" s="307"/>
      <c r="K44" s="307"/>
      <c r="M44" s="307"/>
      <c r="N44" s="307"/>
      <c r="O44" s="317"/>
      <c r="P44" s="668"/>
      <c r="Q44" s="668"/>
      <c r="R44" s="668"/>
      <c r="S44" s="287"/>
      <c r="T44" s="287"/>
      <c r="U44" s="287"/>
      <c r="V44" s="287"/>
      <c r="W44" s="317"/>
    </row>
    <row r="45" spans="1:27" ht="15.75" customHeight="1" x14ac:dyDescent="0.2">
      <c r="A45" s="992" t="s">
        <v>568</v>
      </c>
      <c r="B45" s="994" t="s">
        <v>569</v>
      </c>
      <c r="C45" s="994" t="s">
        <v>11</v>
      </c>
      <c r="D45" s="994" t="s">
        <v>12</v>
      </c>
      <c r="E45" s="994" t="s">
        <v>13</v>
      </c>
      <c r="F45" s="994" t="s">
        <v>14</v>
      </c>
      <c r="G45" s="994" t="s">
        <v>15</v>
      </c>
      <c r="H45" s="994" t="s">
        <v>16</v>
      </c>
      <c r="I45" s="994" t="s">
        <v>26</v>
      </c>
      <c r="J45" s="994" t="s">
        <v>27</v>
      </c>
      <c r="K45" s="999" t="s">
        <v>281</v>
      </c>
      <c r="L45" s="655" t="s">
        <v>62</v>
      </c>
      <c r="M45" s="656" t="s">
        <v>63</v>
      </c>
      <c r="N45" s="658" t="s">
        <v>64</v>
      </c>
      <c r="O45" s="657"/>
      <c r="P45" s="657"/>
      <c r="Q45" s="657"/>
      <c r="R45" s="657"/>
      <c r="S45" s="657"/>
      <c r="T45" s="657"/>
      <c r="U45" s="657"/>
      <c r="V45" s="657"/>
      <c r="W45" s="657"/>
      <c r="X45" s="994" t="s">
        <v>22</v>
      </c>
      <c r="Y45" s="994" t="s">
        <v>23</v>
      </c>
      <c r="Z45" s="994" t="s">
        <v>24</v>
      </c>
      <c r="AA45" s="996" t="s">
        <v>335</v>
      </c>
    </row>
    <row r="46" spans="1:27" ht="32.1" customHeight="1" thickBot="1" x14ac:dyDescent="0.25">
      <c r="A46" s="993"/>
      <c r="B46" s="995"/>
      <c r="C46" s="995"/>
      <c r="D46" s="995"/>
      <c r="E46" s="995"/>
      <c r="F46" s="995"/>
      <c r="G46" s="998"/>
      <c r="H46" s="995"/>
      <c r="I46" s="995"/>
      <c r="J46" s="995"/>
      <c r="K46" s="1000"/>
      <c r="L46" s="660" t="s">
        <v>65</v>
      </c>
      <c r="M46" s="661" t="s">
        <v>66</v>
      </c>
      <c r="N46" s="663" t="s">
        <v>67</v>
      </c>
      <c r="O46" s="669"/>
      <c r="P46" s="662"/>
      <c r="Q46" s="662"/>
      <c r="R46" s="662"/>
      <c r="S46" s="662"/>
      <c r="T46" s="662"/>
      <c r="U46" s="662"/>
      <c r="V46" s="662"/>
      <c r="W46" s="662"/>
      <c r="X46" s="995"/>
      <c r="Y46" s="995"/>
      <c r="Z46" s="995"/>
      <c r="AA46" s="997"/>
    </row>
    <row r="47" spans="1:27" s="668" customFormat="1" x14ac:dyDescent="0.2">
      <c r="A47" s="600"/>
      <c r="B47" s="571"/>
      <c r="C47" s="571"/>
      <c r="D47" s="571"/>
      <c r="E47" s="571"/>
      <c r="F47" s="571"/>
      <c r="G47" s="569"/>
      <c r="H47" s="571"/>
      <c r="I47" s="597"/>
      <c r="J47" s="597"/>
      <c r="K47" s="601"/>
      <c r="L47" s="568"/>
      <c r="M47" s="569"/>
      <c r="N47" s="566"/>
      <c r="O47" s="568"/>
      <c r="P47" s="569"/>
      <c r="Q47" s="569"/>
      <c r="R47" s="569"/>
      <c r="S47" s="569"/>
      <c r="T47" s="569"/>
      <c r="U47" s="569"/>
      <c r="V47" s="569"/>
      <c r="W47" s="569"/>
      <c r="X47" s="587"/>
      <c r="Y47" s="587"/>
      <c r="Z47" s="569"/>
      <c r="AA47" s="566"/>
    </row>
    <row r="48" spans="1:27" s="668" customFormat="1" x14ac:dyDescent="0.2">
      <c r="A48" s="670"/>
      <c r="B48" s="319"/>
      <c r="C48" s="319"/>
      <c r="D48" s="319"/>
      <c r="E48" s="319"/>
      <c r="F48" s="319"/>
      <c r="G48" s="308"/>
      <c r="H48" s="319"/>
      <c r="I48" s="320"/>
      <c r="J48" s="320"/>
      <c r="K48" s="321"/>
      <c r="L48" s="322"/>
      <c r="M48" s="308"/>
      <c r="N48" s="311"/>
      <c r="O48" s="603"/>
      <c r="P48" s="604"/>
      <c r="Q48" s="604"/>
      <c r="R48" s="604"/>
      <c r="S48" s="308"/>
      <c r="T48" s="308"/>
      <c r="U48" s="308"/>
      <c r="V48" s="308"/>
      <c r="W48" s="308"/>
      <c r="X48" s="310"/>
      <c r="Y48" s="310"/>
      <c r="Z48" s="308"/>
      <c r="AA48" s="311"/>
    </row>
    <row r="49" spans="1:29" s="668" customFormat="1" x14ac:dyDescent="0.2">
      <c r="A49" s="670"/>
      <c r="B49" s="319"/>
      <c r="C49" s="319"/>
      <c r="D49" s="319"/>
      <c r="E49" s="319"/>
      <c r="F49" s="319"/>
      <c r="G49" s="308"/>
      <c r="H49" s="319"/>
      <c r="I49" s="320"/>
      <c r="J49" s="320"/>
      <c r="K49" s="321"/>
      <c r="L49" s="322"/>
      <c r="M49" s="308"/>
      <c r="N49" s="311"/>
      <c r="O49" s="603"/>
      <c r="P49" s="604"/>
      <c r="Q49" s="604"/>
      <c r="R49" s="604"/>
      <c r="S49" s="308"/>
      <c r="T49" s="308"/>
      <c r="U49" s="308"/>
      <c r="V49" s="308"/>
      <c r="W49" s="308"/>
      <c r="X49" s="310"/>
      <c r="Y49" s="310"/>
      <c r="Z49" s="308"/>
      <c r="AA49" s="311"/>
    </row>
    <row r="50" spans="1:29" s="668" customFormat="1" ht="13.5" thickBot="1" x14ac:dyDescent="0.25">
      <c r="A50" s="671"/>
      <c r="B50" s="323"/>
      <c r="C50" s="323"/>
      <c r="D50" s="323"/>
      <c r="E50" s="323"/>
      <c r="F50" s="323"/>
      <c r="G50" s="312"/>
      <c r="H50" s="323"/>
      <c r="I50" s="324"/>
      <c r="J50" s="324"/>
      <c r="K50" s="325"/>
      <c r="L50" s="326"/>
      <c r="M50" s="312"/>
      <c r="N50" s="315"/>
      <c r="O50" s="326"/>
      <c r="P50" s="312"/>
      <c r="Q50" s="312"/>
      <c r="R50" s="312"/>
      <c r="S50" s="312"/>
      <c r="T50" s="312"/>
      <c r="U50" s="312"/>
      <c r="V50" s="312"/>
      <c r="W50" s="312"/>
      <c r="X50" s="314"/>
      <c r="Y50" s="314"/>
      <c r="Z50" s="312"/>
      <c r="AA50" s="315"/>
    </row>
    <row r="51" spans="1:29" x14ac:dyDescent="0.2">
      <c r="A51" s="316"/>
      <c r="B51" s="316"/>
      <c r="C51" s="316"/>
      <c r="D51" s="316"/>
      <c r="E51" s="316"/>
      <c r="F51" s="316"/>
      <c r="G51" s="307"/>
      <c r="H51" s="307"/>
      <c r="I51" s="307"/>
      <c r="J51" s="307"/>
      <c r="K51" s="307"/>
      <c r="L51" s="307"/>
      <c r="M51" s="307"/>
      <c r="N51" s="307"/>
      <c r="O51" s="664"/>
      <c r="P51" s="317"/>
      <c r="Q51" s="317"/>
      <c r="R51" s="317"/>
      <c r="S51" s="668"/>
      <c r="T51" s="668"/>
      <c r="U51" s="668"/>
      <c r="V51" s="668"/>
      <c r="W51" s="668"/>
      <c r="X51" s="307"/>
    </row>
    <row r="52" spans="1:29" ht="13.5" thickBot="1" x14ac:dyDescent="0.25">
      <c r="A52" s="316"/>
      <c r="B52" s="316"/>
      <c r="C52" s="316"/>
      <c r="D52" s="316"/>
      <c r="E52" s="316"/>
      <c r="F52" s="316"/>
      <c r="G52" s="307"/>
      <c r="H52" s="307"/>
      <c r="I52" s="307"/>
      <c r="J52" s="307"/>
      <c r="K52" s="307"/>
      <c r="L52" s="307"/>
      <c r="M52" s="307"/>
      <c r="N52" s="307"/>
      <c r="O52" s="664"/>
      <c r="P52" s="317"/>
      <c r="Q52" s="317"/>
      <c r="R52" s="317"/>
      <c r="S52" s="668"/>
      <c r="T52" s="668"/>
      <c r="U52" s="668"/>
      <c r="V52" s="668"/>
      <c r="W52" s="668"/>
      <c r="X52" s="307"/>
    </row>
    <row r="53" spans="1:29" ht="13.5" thickBot="1" x14ac:dyDescent="0.25">
      <c r="A53" s="1001" t="s">
        <v>293</v>
      </c>
      <c r="B53" s="1002"/>
      <c r="C53" s="1002"/>
      <c r="D53" s="1003"/>
      <c r="E53" s="316"/>
      <c r="F53" s="316"/>
      <c r="G53" s="307"/>
      <c r="H53" s="307"/>
      <c r="I53" s="307"/>
      <c r="J53" s="307"/>
      <c r="K53" s="307"/>
      <c r="L53" s="307"/>
      <c r="M53" s="307"/>
      <c r="N53" s="307"/>
      <c r="O53" s="668"/>
      <c r="P53" s="317"/>
      <c r="Q53" s="317"/>
      <c r="R53" s="317"/>
      <c r="S53" s="287"/>
      <c r="T53" s="287"/>
      <c r="U53" s="287"/>
      <c r="V53" s="287"/>
      <c r="W53" s="317"/>
      <c r="X53" s="307"/>
      <c r="Y53" s="307"/>
    </row>
    <row r="54" spans="1:29" ht="15.75" customHeight="1" x14ac:dyDescent="0.2">
      <c r="A54" s="992" t="s">
        <v>568</v>
      </c>
      <c r="B54" s="994" t="s">
        <v>569</v>
      </c>
      <c r="C54" s="994" t="s">
        <v>11</v>
      </c>
      <c r="D54" s="994" t="s">
        <v>12</v>
      </c>
      <c r="E54" s="994" t="s">
        <v>13</v>
      </c>
      <c r="F54" s="994" t="s">
        <v>14</v>
      </c>
      <c r="G54" s="994" t="s">
        <v>15</v>
      </c>
      <c r="H54" s="994" t="s">
        <v>16</v>
      </c>
      <c r="I54" s="994">
        <v>20</v>
      </c>
      <c r="J54" s="994">
        <v>40</v>
      </c>
      <c r="K54" s="994" t="s">
        <v>19</v>
      </c>
      <c r="L54" s="996" t="s">
        <v>20</v>
      </c>
      <c r="M54" s="1011" t="s">
        <v>28</v>
      </c>
      <c r="N54" s="672" t="s">
        <v>68</v>
      </c>
      <c r="O54" s="656" t="s">
        <v>63</v>
      </c>
      <c r="P54" s="658" t="s">
        <v>64</v>
      </c>
      <c r="Q54" s="657"/>
      <c r="R54" s="657"/>
      <c r="S54" s="657"/>
      <c r="T54" s="657"/>
      <c r="U54" s="657"/>
      <c r="V54" s="657"/>
      <c r="W54" s="657"/>
      <c r="X54" s="657"/>
      <c r="Y54" s="657"/>
      <c r="Z54" s="994" t="s">
        <v>22</v>
      </c>
      <c r="AA54" s="994" t="s">
        <v>23</v>
      </c>
      <c r="AB54" s="994" t="s">
        <v>24</v>
      </c>
      <c r="AC54" s="996" t="s">
        <v>335</v>
      </c>
    </row>
    <row r="55" spans="1:29" ht="39" thickBot="1" x14ac:dyDescent="0.25">
      <c r="A55" s="993"/>
      <c r="B55" s="995"/>
      <c r="C55" s="995"/>
      <c r="D55" s="995"/>
      <c r="E55" s="995"/>
      <c r="F55" s="995"/>
      <c r="G55" s="998"/>
      <c r="H55" s="995"/>
      <c r="I55" s="995"/>
      <c r="J55" s="995"/>
      <c r="K55" s="995"/>
      <c r="L55" s="997"/>
      <c r="M55" s="1012"/>
      <c r="N55" s="673" t="s">
        <v>69</v>
      </c>
      <c r="O55" s="661" t="s">
        <v>66</v>
      </c>
      <c r="P55" s="663" t="s">
        <v>67</v>
      </c>
      <c r="Q55" s="669"/>
      <c r="R55" s="662"/>
      <c r="S55" s="662"/>
      <c r="T55" s="662"/>
      <c r="U55" s="662"/>
      <c r="V55" s="662"/>
      <c r="W55" s="662"/>
      <c r="X55" s="662"/>
      <c r="Y55" s="662"/>
      <c r="Z55" s="998"/>
      <c r="AA55" s="998"/>
      <c r="AB55" s="998"/>
      <c r="AC55" s="997"/>
    </row>
    <row r="56" spans="1:29" s="668" customFormat="1" x14ac:dyDescent="0.2">
      <c r="A56" s="600"/>
      <c r="B56" s="571"/>
      <c r="C56" s="571"/>
      <c r="D56" s="571"/>
      <c r="E56" s="571"/>
      <c r="F56" s="571"/>
      <c r="G56" s="569"/>
      <c r="H56" s="571"/>
      <c r="I56" s="597"/>
      <c r="J56" s="597"/>
      <c r="K56" s="597"/>
      <c r="L56" s="601"/>
      <c r="M56" s="602"/>
      <c r="N56" s="568"/>
      <c r="O56" s="569"/>
      <c r="P56" s="566"/>
      <c r="Q56" s="568"/>
      <c r="R56" s="569"/>
      <c r="S56" s="569"/>
      <c r="T56" s="569"/>
      <c r="U56" s="569"/>
      <c r="V56" s="569"/>
      <c r="W56" s="569"/>
      <c r="X56" s="569"/>
      <c r="Y56" s="569"/>
      <c r="Z56" s="587"/>
      <c r="AA56" s="587"/>
      <c r="AB56" s="569"/>
      <c r="AC56" s="566"/>
    </row>
    <row r="57" spans="1:29" s="668" customFormat="1" x14ac:dyDescent="0.2">
      <c r="A57" s="670"/>
      <c r="B57" s="319"/>
      <c r="C57" s="319"/>
      <c r="D57" s="319"/>
      <c r="E57" s="319"/>
      <c r="F57" s="319"/>
      <c r="G57" s="308"/>
      <c r="H57" s="319"/>
      <c r="I57" s="320"/>
      <c r="J57" s="320"/>
      <c r="K57" s="320"/>
      <c r="L57" s="321"/>
      <c r="M57" s="327"/>
      <c r="N57" s="322"/>
      <c r="O57" s="308"/>
      <c r="P57" s="311"/>
      <c r="Q57" s="603"/>
      <c r="R57" s="604"/>
      <c r="S57" s="604"/>
      <c r="T57" s="604"/>
      <c r="U57" s="604"/>
      <c r="V57" s="604"/>
      <c r="W57" s="308"/>
      <c r="X57" s="308"/>
      <c r="Y57" s="308"/>
      <c r="Z57" s="310"/>
      <c r="AA57" s="310"/>
      <c r="AB57" s="308"/>
      <c r="AC57" s="311"/>
    </row>
    <row r="58" spans="1:29" s="668" customFormat="1" x14ac:dyDescent="0.2">
      <c r="A58" s="670"/>
      <c r="B58" s="319"/>
      <c r="C58" s="319"/>
      <c r="D58" s="319"/>
      <c r="E58" s="319"/>
      <c r="F58" s="319"/>
      <c r="G58" s="308"/>
      <c r="H58" s="319"/>
      <c r="I58" s="320"/>
      <c r="J58" s="320"/>
      <c r="K58" s="320"/>
      <c r="L58" s="321"/>
      <c r="M58" s="327"/>
      <c r="N58" s="322"/>
      <c r="O58" s="308"/>
      <c r="P58" s="311"/>
      <c r="Q58" s="603"/>
      <c r="R58" s="604"/>
      <c r="S58" s="604"/>
      <c r="T58" s="604"/>
      <c r="U58" s="604"/>
      <c r="V58" s="604"/>
      <c r="W58" s="308"/>
      <c r="X58" s="308"/>
      <c r="Y58" s="308"/>
      <c r="Z58" s="310"/>
      <c r="AA58" s="310"/>
      <c r="AB58" s="308"/>
      <c r="AC58" s="311"/>
    </row>
    <row r="59" spans="1:29" s="668" customFormat="1" ht="13.5" thickBot="1" x14ac:dyDescent="0.25">
      <c r="A59" s="671"/>
      <c r="B59" s="323"/>
      <c r="C59" s="323"/>
      <c r="D59" s="323"/>
      <c r="E59" s="323"/>
      <c r="F59" s="323"/>
      <c r="G59" s="312"/>
      <c r="H59" s="323"/>
      <c r="I59" s="324"/>
      <c r="J59" s="324"/>
      <c r="K59" s="324"/>
      <c r="L59" s="325"/>
      <c r="M59" s="328"/>
      <c r="N59" s="326"/>
      <c r="O59" s="312"/>
      <c r="P59" s="315"/>
      <c r="Q59" s="326"/>
      <c r="R59" s="312"/>
      <c r="S59" s="312"/>
      <c r="T59" s="312"/>
      <c r="U59" s="312"/>
      <c r="V59" s="312"/>
      <c r="W59" s="312"/>
      <c r="X59" s="312"/>
      <c r="Y59" s="312"/>
      <c r="Z59" s="314"/>
      <c r="AA59" s="314"/>
      <c r="AB59" s="312"/>
      <c r="AC59" s="315"/>
    </row>
    <row r="60" spans="1:29" x14ac:dyDescent="0.2">
      <c r="A60" s="316"/>
      <c r="B60" s="316"/>
      <c r="C60" s="316"/>
      <c r="D60" s="316"/>
      <c r="E60" s="316"/>
      <c r="F60" s="316"/>
      <c r="G60" s="307"/>
      <c r="H60" s="307"/>
      <c r="I60" s="307"/>
      <c r="J60" s="307"/>
      <c r="K60" s="307"/>
      <c r="M60" s="307"/>
      <c r="V60" s="307"/>
      <c r="W60" s="307"/>
    </row>
    <row r="61" spans="1:29" x14ac:dyDescent="0.2">
      <c r="A61" s="316"/>
      <c r="B61" s="316"/>
      <c r="C61" s="316"/>
      <c r="D61" s="316"/>
      <c r="E61" s="316"/>
      <c r="F61" s="307"/>
      <c r="G61" s="307"/>
      <c r="H61" s="307"/>
      <c r="I61" s="307"/>
      <c r="J61" s="307"/>
      <c r="K61" s="667"/>
      <c r="L61" s="307"/>
      <c r="M61" s="307"/>
      <c r="N61" s="307"/>
      <c r="S61" s="307"/>
      <c r="T61" s="307"/>
      <c r="U61" s="307"/>
    </row>
    <row r="62" spans="1:29" ht="13.5" thickBot="1" x14ac:dyDescent="0.25">
      <c r="A62" s="316"/>
      <c r="B62" s="316"/>
      <c r="C62" s="316"/>
      <c r="D62" s="316"/>
      <c r="E62" s="307"/>
      <c r="F62" s="307"/>
      <c r="G62" s="307"/>
      <c r="H62" s="307"/>
      <c r="I62" s="307"/>
      <c r="J62" s="667"/>
      <c r="K62" s="667"/>
      <c r="L62" s="667"/>
      <c r="M62" s="667"/>
      <c r="R62" s="667"/>
    </row>
    <row r="63" spans="1:29" ht="13.5" thickBot="1" x14ac:dyDescent="0.25">
      <c r="A63" s="1001" t="s">
        <v>29</v>
      </c>
      <c r="B63" s="1002"/>
      <c r="C63" s="1003"/>
      <c r="D63" s="316"/>
      <c r="E63" s="316"/>
      <c r="F63" s="307"/>
      <c r="G63" s="307"/>
      <c r="H63" s="307"/>
      <c r="I63" s="307"/>
      <c r="J63" s="307"/>
      <c r="K63" s="667"/>
      <c r="L63" s="667"/>
      <c r="M63" s="667"/>
      <c r="N63" s="667"/>
      <c r="S63" s="667"/>
      <c r="T63" s="667"/>
      <c r="U63" s="667"/>
    </row>
    <row r="64" spans="1:29" ht="13.5" thickBot="1" x14ac:dyDescent="0.25">
      <c r="A64" s="1004" t="s">
        <v>566</v>
      </c>
      <c r="B64" s="1005"/>
      <c r="C64" s="1006"/>
      <c r="D64" s="316"/>
      <c r="E64" s="316"/>
      <c r="F64" s="316"/>
      <c r="G64" s="307"/>
      <c r="H64" s="307"/>
      <c r="I64" s="307"/>
      <c r="J64" s="307"/>
      <c r="K64" s="307"/>
      <c r="L64" s="667"/>
      <c r="N64" s="667"/>
      <c r="O64" s="667"/>
      <c r="V64" s="667"/>
    </row>
    <row r="65" spans="1:24" x14ac:dyDescent="0.2">
      <c r="A65" s="674" t="s">
        <v>30</v>
      </c>
      <c r="B65" s="329"/>
      <c r="C65" s="330" t="s">
        <v>151</v>
      </c>
      <c r="D65" s="675"/>
      <c r="E65" s="675"/>
      <c r="F65" s="676"/>
      <c r="G65" s="676"/>
      <c r="H65" s="675"/>
      <c r="I65" s="676"/>
      <c r="J65" s="675"/>
      <c r="K65" s="331"/>
      <c r="L65" s="677"/>
      <c r="N65" s="667"/>
      <c r="O65" s="667"/>
      <c r="P65" s="667"/>
    </row>
    <row r="66" spans="1:24" x14ac:dyDescent="0.2">
      <c r="A66" s="652" t="s">
        <v>567</v>
      </c>
      <c r="B66" s="332"/>
      <c r="C66" s="332"/>
      <c r="D66" s="678"/>
      <c r="E66" s="678"/>
      <c r="F66" s="679"/>
      <c r="G66" s="679"/>
      <c r="H66" s="678"/>
      <c r="I66" s="679"/>
      <c r="J66" s="678"/>
      <c r="K66" s="333"/>
      <c r="L66" s="680"/>
      <c r="N66" s="667"/>
      <c r="O66" s="667"/>
      <c r="P66" s="667"/>
    </row>
    <row r="67" spans="1:24" x14ac:dyDescent="0.2">
      <c r="A67" s="652" t="s">
        <v>167</v>
      </c>
      <c r="B67" s="332"/>
      <c r="C67" s="332"/>
      <c r="D67" s="678"/>
      <c r="E67" s="678"/>
      <c r="F67" s="679"/>
      <c r="G67" s="679"/>
      <c r="H67" s="678"/>
      <c r="I67" s="679"/>
      <c r="J67" s="678"/>
      <c r="K67" s="333"/>
      <c r="L67" s="680"/>
      <c r="N67" s="667"/>
      <c r="O67" s="667"/>
      <c r="P67" s="667"/>
    </row>
    <row r="68" spans="1:24" x14ac:dyDescent="0.2">
      <c r="A68" s="652" t="s">
        <v>874</v>
      </c>
      <c r="B68" s="332"/>
      <c r="C68" s="332"/>
      <c r="D68" s="678"/>
      <c r="E68" s="678"/>
      <c r="F68" s="679"/>
      <c r="G68" s="679"/>
      <c r="H68" s="678"/>
      <c r="I68" s="679"/>
      <c r="J68" s="678"/>
      <c r="K68" s="333"/>
      <c r="L68" s="680"/>
      <c r="N68" s="667"/>
      <c r="O68" s="667"/>
      <c r="P68" s="667"/>
    </row>
    <row r="69" spans="1:24" ht="13.5" thickBot="1" x14ac:dyDescent="0.25">
      <c r="A69" s="637" t="s">
        <v>875</v>
      </c>
      <c r="B69" s="334"/>
      <c r="C69" s="334"/>
      <c r="D69" s="681"/>
      <c r="E69" s="681"/>
      <c r="F69" s="682"/>
      <c r="G69" s="682"/>
      <c r="H69" s="681"/>
      <c r="I69" s="682"/>
      <c r="J69" s="681"/>
      <c r="K69" s="335"/>
      <c r="L69" s="683"/>
      <c r="N69" s="667"/>
      <c r="O69" s="667"/>
      <c r="P69" s="667"/>
    </row>
    <row r="70" spans="1:24" ht="13.5" thickBot="1" x14ac:dyDescent="0.25">
      <c r="A70" s="684"/>
      <c r="B70" s="640"/>
      <c r="C70" s="667"/>
      <c r="D70" s="316"/>
      <c r="E70" s="316"/>
      <c r="F70" s="316"/>
      <c r="G70" s="316"/>
      <c r="H70" s="307"/>
      <c r="I70" s="307"/>
      <c r="J70" s="307"/>
      <c r="K70" s="307"/>
      <c r="L70" s="307"/>
      <c r="M70" s="667"/>
      <c r="O70" s="667"/>
      <c r="P70" s="667"/>
      <c r="Q70" s="307"/>
    </row>
    <row r="71" spans="1:24" s="659" customFormat="1" ht="26.25" thickBot="1" x14ac:dyDescent="0.25">
      <c r="A71" s="685" t="s">
        <v>31</v>
      </c>
      <c r="B71" s="1007" t="s">
        <v>569</v>
      </c>
      <c r="C71" s="1007"/>
      <c r="D71" s="1008"/>
      <c r="E71" s="686" t="s">
        <v>11</v>
      </c>
      <c r="F71" s="686" t="s">
        <v>14</v>
      </c>
      <c r="G71" s="686" t="s">
        <v>275</v>
      </c>
      <c r="H71" s="686" t="s">
        <v>32</v>
      </c>
      <c r="I71" s="686" t="s">
        <v>16</v>
      </c>
      <c r="J71" s="686" t="s">
        <v>17</v>
      </c>
      <c r="K71" s="686" t="s">
        <v>18</v>
      </c>
      <c r="L71" s="686" t="s">
        <v>19</v>
      </c>
      <c r="M71" s="686" t="s">
        <v>20</v>
      </c>
      <c r="N71" s="336" t="s">
        <v>119</v>
      </c>
      <c r="O71" s="686" t="s">
        <v>93</v>
      </c>
      <c r="P71" s="687" t="s">
        <v>739</v>
      </c>
    </row>
    <row r="72" spans="1:24" s="668" customFormat="1" x14ac:dyDescent="0.2">
      <c r="A72" s="568"/>
      <c r="B72" s="1009"/>
      <c r="C72" s="1009"/>
      <c r="D72" s="1009"/>
      <c r="E72" s="569"/>
      <c r="F72" s="569"/>
      <c r="G72" s="569"/>
      <c r="H72" s="569"/>
      <c r="I72" s="569"/>
      <c r="J72" s="597"/>
      <c r="K72" s="597"/>
      <c r="L72" s="597"/>
      <c r="M72" s="599"/>
      <c r="N72" s="598"/>
      <c r="O72" s="569"/>
      <c r="P72" s="566"/>
      <c r="Q72" s="317"/>
      <c r="R72" s="317"/>
      <c r="S72" s="317"/>
      <c r="T72" s="317"/>
      <c r="U72" s="317"/>
      <c r="V72" s="664"/>
      <c r="W72" s="664"/>
      <c r="X72" s="664"/>
    </row>
    <row r="73" spans="1:24" s="668" customFormat="1" x14ac:dyDescent="0.2">
      <c r="A73" s="603"/>
      <c r="B73" s="1010"/>
      <c r="C73" s="1010"/>
      <c r="D73" s="1010"/>
      <c r="E73" s="604"/>
      <c r="F73" s="604"/>
      <c r="G73" s="604"/>
      <c r="H73" s="604"/>
      <c r="I73" s="604"/>
      <c r="J73" s="581"/>
      <c r="K73" s="320"/>
      <c r="L73" s="320"/>
      <c r="M73" s="688"/>
      <c r="N73" s="582"/>
      <c r="O73" s="604"/>
      <c r="P73" s="565"/>
      <c r="Q73" s="317"/>
      <c r="R73" s="317"/>
      <c r="S73" s="317"/>
      <c r="T73" s="317"/>
      <c r="U73" s="317"/>
      <c r="V73" s="664"/>
      <c r="W73" s="664"/>
      <c r="X73" s="664"/>
    </row>
    <row r="74" spans="1:24" s="668" customFormat="1" x14ac:dyDescent="0.2">
      <c r="A74" s="603"/>
      <c r="B74" s="1010"/>
      <c r="C74" s="1010"/>
      <c r="D74" s="1010"/>
      <c r="E74" s="604"/>
      <c r="F74" s="604"/>
      <c r="G74" s="604"/>
      <c r="H74" s="604"/>
      <c r="I74" s="604"/>
      <c r="J74" s="581"/>
      <c r="K74" s="320"/>
      <c r="L74" s="320"/>
      <c r="M74" s="688"/>
      <c r="N74" s="582"/>
      <c r="O74" s="604"/>
      <c r="P74" s="565"/>
      <c r="Q74" s="317"/>
      <c r="R74" s="317"/>
      <c r="S74" s="317"/>
      <c r="T74" s="317"/>
      <c r="U74" s="317"/>
      <c r="V74" s="664"/>
      <c r="W74" s="664"/>
      <c r="X74" s="664"/>
    </row>
    <row r="75" spans="1:24" s="668" customFormat="1" ht="13.5" thickBot="1" x14ac:dyDescent="0.25">
      <c r="A75" s="665"/>
      <c r="B75" s="1013"/>
      <c r="C75" s="1013"/>
      <c r="D75" s="1013"/>
      <c r="E75" s="666"/>
      <c r="F75" s="666"/>
      <c r="G75" s="666"/>
      <c r="H75" s="666"/>
      <c r="I75" s="666"/>
      <c r="J75" s="689"/>
      <c r="K75" s="324"/>
      <c r="L75" s="324"/>
      <c r="M75" s="690"/>
      <c r="N75" s="645"/>
      <c r="O75" s="312"/>
      <c r="P75" s="315"/>
      <c r="Q75" s="317"/>
      <c r="R75" s="317"/>
      <c r="S75" s="317"/>
      <c r="T75" s="317"/>
      <c r="U75" s="317"/>
      <c r="V75" s="664"/>
      <c r="W75" s="664"/>
      <c r="X75" s="664"/>
    </row>
    <row r="76" spans="1:24" x14ac:dyDescent="0.2">
      <c r="A76" s="667"/>
      <c r="B76" s="667"/>
      <c r="E76" s="667"/>
      <c r="J76" s="667"/>
      <c r="K76" s="667"/>
      <c r="L76" s="667"/>
      <c r="M76" s="667"/>
      <c r="O76" s="307"/>
      <c r="P76" s="307"/>
      <c r="Q76" s="307"/>
      <c r="R76" s="307"/>
      <c r="S76" s="307"/>
      <c r="T76" s="307"/>
      <c r="U76" s="307"/>
      <c r="V76" s="667"/>
      <c r="W76" s="667"/>
      <c r="X76" s="667"/>
    </row>
    <row r="77" spans="1:24" ht="13.5" thickBot="1" x14ac:dyDescent="0.25">
      <c r="A77" s="316"/>
      <c r="B77" s="316"/>
      <c r="C77" s="316"/>
      <c r="D77" s="316"/>
      <c r="E77" s="316"/>
      <c r="F77" s="316"/>
      <c r="G77" s="316"/>
      <c r="H77" s="316"/>
      <c r="I77" s="307"/>
      <c r="J77" s="307"/>
      <c r="K77" s="307"/>
      <c r="L77" s="307"/>
      <c r="M77" s="307"/>
      <c r="N77" s="667"/>
      <c r="O77" s="667"/>
      <c r="P77" s="667"/>
      <c r="Q77" s="667"/>
      <c r="R77" s="667"/>
      <c r="S77" s="667"/>
      <c r="T77" s="667"/>
      <c r="U77" s="667"/>
      <c r="V77" s="667"/>
      <c r="W77" s="307"/>
    </row>
    <row r="78" spans="1:24" ht="13.5" thickBot="1" x14ac:dyDescent="0.25">
      <c r="A78" s="1001" t="s">
        <v>34</v>
      </c>
      <c r="B78" s="1002"/>
      <c r="C78" s="1003"/>
      <c r="D78" s="337"/>
      <c r="E78" s="316"/>
      <c r="F78" s="316"/>
      <c r="G78" s="316"/>
      <c r="H78" s="316"/>
      <c r="I78" s="307"/>
      <c r="J78" s="307"/>
      <c r="K78" s="307"/>
      <c r="L78" s="307"/>
      <c r="M78" s="307"/>
      <c r="N78" s="667"/>
      <c r="O78" s="667"/>
      <c r="P78" s="667"/>
      <c r="Q78" s="667"/>
      <c r="R78" s="667"/>
      <c r="S78" s="667"/>
      <c r="T78" s="667"/>
      <c r="U78" s="667"/>
      <c r="V78" s="667"/>
      <c r="W78" s="307"/>
    </row>
    <row r="79" spans="1:24" ht="13.5" thickBot="1" x14ac:dyDescent="0.25">
      <c r="A79" s="1004" t="s">
        <v>566</v>
      </c>
      <c r="B79" s="1005"/>
      <c r="C79" s="1006"/>
      <c r="D79" s="638"/>
      <c r="E79" s="638"/>
      <c r="F79" s="638"/>
      <c r="G79" s="638"/>
      <c r="H79" s="639"/>
      <c r="I79" s="639"/>
      <c r="J79" s="638"/>
      <c r="K79" s="639"/>
      <c r="L79" s="638"/>
      <c r="M79" s="307"/>
      <c r="N79" s="667"/>
      <c r="O79" s="667"/>
      <c r="P79" s="667"/>
      <c r="Q79" s="667"/>
      <c r="R79" s="667"/>
      <c r="S79" s="667"/>
      <c r="T79" s="667"/>
      <c r="U79" s="667"/>
      <c r="V79" s="667"/>
      <c r="W79" s="307"/>
    </row>
    <row r="80" spans="1:24" x14ac:dyDescent="0.2">
      <c r="A80" s="674" t="s">
        <v>30</v>
      </c>
      <c r="B80" s="651"/>
      <c r="C80" s="330" t="s">
        <v>151</v>
      </c>
      <c r="D80" s="330"/>
      <c r="E80" s="675"/>
      <c r="F80" s="675"/>
      <c r="G80" s="675"/>
      <c r="H80" s="676"/>
      <c r="I80" s="676"/>
      <c r="J80" s="675"/>
      <c r="K80" s="676"/>
      <c r="L80" s="691"/>
      <c r="M80" s="307"/>
      <c r="N80" s="667"/>
      <c r="O80" s="667"/>
      <c r="P80" s="667"/>
      <c r="Q80" s="667"/>
      <c r="R80" s="667"/>
      <c r="S80" s="667"/>
      <c r="T80" s="667"/>
      <c r="U80" s="667"/>
      <c r="V80" s="667"/>
      <c r="W80" s="307"/>
    </row>
    <row r="81" spans="1:23" x14ac:dyDescent="0.2">
      <c r="A81" s="652" t="s">
        <v>35</v>
      </c>
      <c r="B81" s="678"/>
      <c r="C81" s="678"/>
      <c r="D81" s="678"/>
      <c r="E81" s="678"/>
      <c r="F81" s="678"/>
      <c r="G81" s="678"/>
      <c r="H81" s="679"/>
      <c r="I81" s="679"/>
      <c r="J81" s="678"/>
      <c r="K81" s="679"/>
      <c r="L81" s="692"/>
      <c r="M81" s="307"/>
      <c r="N81" s="667"/>
      <c r="O81" s="667"/>
      <c r="P81" s="667"/>
      <c r="Q81" s="667"/>
      <c r="R81" s="667"/>
      <c r="S81" s="667"/>
      <c r="T81" s="667"/>
      <c r="U81" s="667"/>
      <c r="V81" s="667"/>
      <c r="W81" s="307"/>
    </row>
    <row r="82" spans="1:23" x14ac:dyDescent="0.2">
      <c r="A82" s="652" t="s">
        <v>168</v>
      </c>
      <c r="B82" s="678"/>
      <c r="C82" s="678"/>
      <c r="D82" s="678"/>
      <c r="E82" s="678"/>
      <c r="F82" s="678"/>
      <c r="G82" s="678"/>
      <c r="H82" s="679"/>
      <c r="I82" s="679"/>
      <c r="J82" s="678"/>
      <c r="K82" s="679"/>
      <c r="L82" s="692"/>
      <c r="M82" s="307"/>
      <c r="N82" s="667"/>
      <c r="O82" s="667"/>
      <c r="P82" s="667"/>
      <c r="Q82" s="667"/>
      <c r="R82" s="667"/>
      <c r="S82" s="667"/>
      <c r="T82" s="667"/>
      <c r="U82" s="667"/>
      <c r="V82" s="667"/>
      <c r="W82" s="307"/>
    </row>
    <row r="83" spans="1:23" x14ac:dyDescent="0.2">
      <c r="A83" s="652" t="s">
        <v>874</v>
      </c>
      <c r="B83" s="678"/>
      <c r="C83" s="678"/>
      <c r="D83" s="678"/>
      <c r="E83" s="678"/>
      <c r="F83" s="678"/>
      <c r="G83" s="678"/>
      <c r="H83" s="679"/>
      <c r="I83" s="679"/>
      <c r="J83" s="678"/>
      <c r="K83" s="679"/>
      <c r="L83" s="692"/>
      <c r="M83" s="307"/>
      <c r="N83" s="667"/>
      <c r="O83" s="667"/>
      <c r="P83" s="667"/>
      <c r="Q83" s="667"/>
      <c r="R83" s="667"/>
      <c r="S83" s="667"/>
      <c r="T83" s="667"/>
      <c r="U83" s="667"/>
      <c r="V83" s="667"/>
      <c r="W83" s="307"/>
    </row>
    <row r="84" spans="1:23" ht="13.5" thickBot="1" x14ac:dyDescent="0.25">
      <c r="A84" s="637" t="s">
        <v>875</v>
      </c>
      <c r="B84" s="681"/>
      <c r="C84" s="681"/>
      <c r="D84" s="681"/>
      <c r="E84" s="681"/>
      <c r="F84" s="681"/>
      <c r="G84" s="681"/>
      <c r="H84" s="682"/>
      <c r="I84" s="682"/>
      <c r="J84" s="681"/>
      <c r="K84" s="682"/>
      <c r="L84" s="693"/>
      <c r="M84" s="307"/>
      <c r="N84" s="667"/>
      <c r="O84" s="667"/>
      <c r="P84" s="667"/>
      <c r="Q84" s="667"/>
      <c r="R84" s="667"/>
      <c r="S84" s="667"/>
      <c r="T84" s="667"/>
      <c r="U84" s="667"/>
      <c r="V84" s="667"/>
      <c r="W84" s="307"/>
    </row>
    <row r="85" spans="1:23" ht="13.5" thickBot="1" x14ac:dyDescent="0.25">
      <c r="A85" s="694"/>
      <c r="E85" s="638"/>
      <c r="F85" s="638"/>
      <c r="G85" s="638"/>
      <c r="H85" s="639"/>
      <c r="I85" s="640"/>
      <c r="J85" s="638"/>
      <c r="K85" s="639"/>
      <c r="L85" s="638"/>
      <c r="M85" s="307"/>
      <c r="N85" s="667"/>
      <c r="O85" s="667"/>
      <c r="P85" s="667"/>
      <c r="Q85" s="667"/>
      <c r="R85" s="307"/>
      <c r="V85" s="338"/>
      <c r="W85" s="338"/>
    </row>
    <row r="86" spans="1:23" s="659" customFormat="1" ht="26.25" thickBot="1" x14ac:dyDescent="0.25">
      <c r="A86" s="685" t="s">
        <v>31</v>
      </c>
      <c r="B86" s="1007" t="s">
        <v>13</v>
      </c>
      <c r="C86" s="1007"/>
      <c r="D86" s="1008"/>
      <c r="E86" s="686" t="s">
        <v>12</v>
      </c>
      <c r="F86" s="686" t="s">
        <v>14</v>
      </c>
      <c r="G86" s="686" t="s">
        <v>264</v>
      </c>
      <c r="H86" s="686" t="s">
        <v>32</v>
      </c>
      <c r="I86" s="686" t="s">
        <v>16</v>
      </c>
      <c r="J86" s="686" t="s">
        <v>17</v>
      </c>
      <c r="K86" s="686" t="s">
        <v>18</v>
      </c>
      <c r="L86" s="686" t="s">
        <v>19</v>
      </c>
      <c r="M86" s="686" t="s">
        <v>20</v>
      </c>
      <c r="N86" s="336" t="s">
        <v>119</v>
      </c>
      <c r="O86" s="686" t="s">
        <v>91</v>
      </c>
      <c r="P86" s="687" t="s">
        <v>737</v>
      </c>
      <c r="W86" s="339"/>
    </row>
    <row r="87" spans="1:23" s="668" customFormat="1" x14ac:dyDescent="0.2">
      <c r="A87" s="568"/>
      <c r="B87" s="1009"/>
      <c r="C87" s="1009"/>
      <c r="D87" s="1009"/>
      <c r="E87" s="569"/>
      <c r="F87" s="569"/>
      <c r="G87" s="569"/>
      <c r="H87" s="569"/>
      <c r="I87" s="569"/>
      <c r="J87" s="597"/>
      <c r="K87" s="597"/>
      <c r="L87" s="597"/>
      <c r="M87" s="597"/>
      <c r="N87" s="598"/>
      <c r="O87" s="569"/>
      <c r="P87" s="566"/>
      <c r="Q87" s="664"/>
      <c r="R87" s="664"/>
      <c r="S87" s="664"/>
      <c r="T87" s="664"/>
      <c r="U87" s="664"/>
      <c r="V87" s="664"/>
      <c r="W87" s="317"/>
    </row>
    <row r="88" spans="1:23" s="668" customFormat="1" x14ac:dyDescent="0.2">
      <c r="A88" s="603"/>
      <c r="B88" s="1010"/>
      <c r="C88" s="1010"/>
      <c r="D88" s="1010"/>
      <c r="E88" s="604"/>
      <c r="F88" s="604"/>
      <c r="G88" s="604"/>
      <c r="H88" s="604"/>
      <c r="I88" s="604"/>
      <c r="J88" s="320"/>
      <c r="K88" s="320"/>
      <c r="L88" s="320"/>
      <c r="M88" s="320"/>
      <c r="N88" s="582"/>
      <c r="O88" s="604"/>
      <c r="P88" s="565"/>
      <c r="Q88" s="664"/>
      <c r="R88" s="664"/>
      <c r="S88" s="664"/>
      <c r="T88" s="664"/>
      <c r="U88" s="664"/>
      <c r="V88" s="664"/>
      <c r="W88" s="317"/>
    </row>
    <row r="89" spans="1:23" s="668" customFormat="1" x14ac:dyDescent="0.2">
      <c r="A89" s="603"/>
      <c r="B89" s="1010"/>
      <c r="C89" s="1010"/>
      <c r="D89" s="1010"/>
      <c r="E89" s="604"/>
      <c r="F89" s="604"/>
      <c r="G89" s="604"/>
      <c r="H89" s="604"/>
      <c r="I89" s="604"/>
      <c r="J89" s="320"/>
      <c r="K89" s="320"/>
      <c r="L89" s="320"/>
      <c r="M89" s="320"/>
      <c r="N89" s="582"/>
      <c r="O89" s="604"/>
      <c r="P89" s="565"/>
      <c r="Q89" s="664"/>
      <c r="R89" s="664"/>
      <c r="S89" s="664"/>
      <c r="T89" s="664"/>
      <c r="U89" s="664"/>
      <c r="V89" s="664"/>
      <c r="W89" s="317"/>
    </row>
    <row r="90" spans="1:23" s="668" customFormat="1" ht="13.5" thickBot="1" x14ac:dyDescent="0.25">
      <c r="A90" s="665"/>
      <c r="B90" s="1013"/>
      <c r="C90" s="1013"/>
      <c r="D90" s="1013"/>
      <c r="E90" s="666"/>
      <c r="F90" s="666"/>
      <c r="G90" s="666"/>
      <c r="H90" s="666"/>
      <c r="I90" s="666"/>
      <c r="J90" s="324"/>
      <c r="K90" s="324"/>
      <c r="L90" s="324"/>
      <c r="M90" s="324"/>
      <c r="N90" s="645"/>
      <c r="O90" s="312"/>
      <c r="P90" s="315"/>
      <c r="Q90" s="664"/>
      <c r="R90" s="664"/>
      <c r="S90" s="664"/>
      <c r="T90" s="664"/>
      <c r="U90" s="664"/>
      <c r="V90" s="664"/>
      <c r="W90" s="317"/>
    </row>
    <row r="91" spans="1:23" ht="13.5" thickBot="1" x14ac:dyDescent="0.25">
      <c r="A91" s="316"/>
      <c r="B91" s="316"/>
      <c r="C91" s="316"/>
      <c r="D91" s="316"/>
      <c r="E91" s="316"/>
      <c r="F91" s="316"/>
      <c r="G91" s="316"/>
      <c r="H91" s="307"/>
      <c r="I91" s="307"/>
      <c r="J91" s="307"/>
      <c r="K91" s="307"/>
      <c r="L91" s="307"/>
      <c r="M91" s="667"/>
      <c r="N91" s="667"/>
      <c r="O91" s="667"/>
      <c r="P91" s="667"/>
      <c r="Q91" s="667"/>
      <c r="R91" s="667"/>
      <c r="S91" s="667"/>
      <c r="T91" s="667"/>
      <c r="U91" s="667"/>
      <c r="V91" s="307"/>
    </row>
    <row r="92" spans="1:23" ht="13.5" thickBot="1" x14ac:dyDescent="0.25">
      <c r="A92" s="1001" t="s">
        <v>36</v>
      </c>
      <c r="B92" s="1014"/>
      <c r="C92" s="1014"/>
      <c r="D92" s="1014"/>
      <c r="E92" s="1014"/>
      <c r="F92" s="1014"/>
      <c r="G92" s="1014"/>
      <c r="H92" s="1014"/>
      <c r="I92" s="1015"/>
      <c r="K92" s="307"/>
      <c r="L92" s="667"/>
      <c r="M92" s="667"/>
      <c r="N92" s="667"/>
      <c r="O92" s="667"/>
      <c r="P92" s="667"/>
      <c r="Q92" s="667"/>
      <c r="R92" s="667"/>
      <c r="S92" s="307"/>
      <c r="T92" s="307"/>
      <c r="U92" s="307"/>
    </row>
    <row r="93" spans="1:23" ht="13.5" thickBot="1" x14ac:dyDescent="0.25">
      <c r="A93" s="1016" t="s">
        <v>37</v>
      </c>
      <c r="B93" s="1017"/>
      <c r="C93" s="1017"/>
      <c r="D93" s="1017"/>
      <c r="E93" s="1017"/>
      <c r="F93" s="1017"/>
      <c r="G93" s="1017"/>
      <c r="H93" s="1017"/>
      <c r="I93" s="1018"/>
      <c r="J93" s="639"/>
      <c r="K93" s="307"/>
      <c r="L93" s="667"/>
      <c r="M93" s="667"/>
      <c r="N93" s="667"/>
      <c r="O93" s="667"/>
      <c r="P93" s="667"/>
      <c r="Q93" s="667"/>
      <c r="R93" s="667"/>
      <c r="S93" s="307"/>
      <c r="T93" s="307"/>
      <c r="U93" s="307"/>
    </row>
    <row r="94" spans="1:23" s="636" customFormat="1" ht="15.75" customHeight="1" thickBot="1" x14ac:dyDescent="0.25">
      <c r="A94" s="596" t="s">
        <v>282</v>
      </c>
      <c r="B94" s="1019" t="s">
        <v>990</v>
      </c>
      <c r="C94" s="1020"/>
      <c r="D94" s="1020"/>
      <c r="E94" s="1020"/>
      <c r="F94" s="1020"/>
      <c r="G94" s="1020"/>
      <c r="H94" s="1020"/>
      <c r="I94" s="1021"/>
      <c r="J94" s="695"/>
      <c r="K94" s="574"/>
      <c r="L94" s="696"/>
      <c r="M94" s="696"/>
      <c r="N94" s="696"/>
      <c r="O94" s="696"/>
      <c r="P94" s="696"/>
      <c r="Q94" s="696"/>
      <c r="R94" s="696"/>
      <c r="S94" s="574"/>
      <c r="T94" s="574"/>
      <c r="U94" s="574"/>
    </row>
    <row r="95" spans="1:23" s="636" customFormat="1" ht="15.75" customHeight="1" thickBot="1" x14ac:dyDescent="0.25">
      <c r="A95" s="596" t="s">
        <v>1146</v>
      </c>
      <c r="B95" s="1019" t="s">
        <v>1148</v>
      </c>
      <c r="C95" s="1020"/>
      <c r="D95" s="1020"/>
      <c r="E95" s="1020"/>
      <c r="F95" s="1020"/>
      <c r="G95" s="1020"/>
      <c r="H95" s="1020"/>
      <c r="I95" s="1021"/>
      <c r="J95" s="695"/>
      <c r="K95" s="574"/>
      <c r="L95" s="696"/>
      <c r="M95" s="696"/>
      <c r="N95" s="696"/>
      <c r="O95" s="696"/>
      <c r="P95" s="696"/>
      <c r="Q95" s="696"/>
      <c r="R95" s="696"/>
      <c r="S95" s="574"/>
      <c r="T95" s="574"/>
      <c r="U95" s="574"/>
    </row>
    <row r="96" spans="1:23" s="636" customFormat="1" ht="15.75" customHeight="1" thickBot="1" x14ac:dyDescent="0.25">
      <c r="A96" s="596" t="s">
        <v>1169</v>
      </c>
      <c r="B96" s="1019" t="s">
        <v>1313</v>
      </c>
      <c r="C96" s="1020"/>
      <c r="D96" s="1020"/>
      <c r="E96" s="1020"/>
      <c r="F96" s="1020"/>
      <c r="G96" s="1020"/>
      <c r="H96" s="1020"/>
      <c r="I96" s="1021"/>
      <c r="J96" s="695"/>
      <c r="K96" s="574"/>
      <c r="L96" s="696"/>
      <c r="M96" s="696"/>
      <c r="N96" s="696"/>
      <c r="O96" s="696"/>
      <c r="P96" s="696"/>
      <c r="Q96" s="696"/>
      <c r="R96" s="696"/>
      <c r="S96" s="574"/>
      <c r="T96" s="574"/>
      <c r="U96" s="574"/>
    </row>
    <row r="97" spans="1:18" ht="13.5" thickBot="1" x14ac:dyDescent="0.25">
      <c r="A97" s="694"/>
      <c r="J97" s="667"/>
      <c r="K97" s="307"/>
      <c r="L97" s="667"/>
      <c r="M97" s="667"/>
      <c r="N97" s="667"/>
      <c r="O97" s="667"/>
      <c r="P97" s="667"/>
      <c r="Q97" s="307"/>
    </row>
    <row r="98" spans="1:18" ht="16.5" customHeight="1" thickBot="1" x14ac:dyDescent="0.25">
      <c r="A98" s="1033" t="s">
        <v>206</v>
      </c>
      <c r="B98" s="1034"/>
      <c r="C98" s="1034"/>
      <c r="D98" s="1034"/>
      <c r="E98" s="1034"/>
      <c r="F98" s="1034"/>
      <c r="G98" s="1034"/>
      <c r="H98" s="1035" t="s">
        <v>218</v>
      </c>
      <c r="I98" s="1037" t="s">
        <v>568</v>
      </c>
      <c r="J98" s="1037" t="s">
        <v>207</v>
      </c>
      <c r="K98" s="1037" t="s">
        <v>23</v>
      </c>
      <c r="L98" s="1037" t="s">
        <v>288</v>
      </c>
      <c r="M98" s="1022" t="s">
        <v>82</v>
      </c>
      <c r="N98" s="667"/>
      <c r="O98" s="307"/>
      <c r="Q98" s="338"/>
      <c r="R98" s="338"/>
    </row>
    <row r="99" spans="1:18" s="273" customFormat="1" ht="13.5" thickBot="1" x14ac:dyDescent="0.25">
      <c r="A99" s="1024" t="s">
        <v>1738</v>
      </c>
      <c r="B99" s="1025"/>
      <c r="C99" s="1025"/>
      <c r="D99" s="1025"/>
      <c r="E99" s="1025"/>
      <c r="F99" s="1025"/>
      <c r="G99" s="1026"/>
      <c r="H99" s="1036"/>
      <c r="I99" s="1038"/>
      <c r="J99" s="1038"/>
      <c r="K99" s="1038"/>
      <c r="L99" s="1038"/>
      <c r="M99" s="1023"/>
      <c r="N99" s="340"/>
      <c r="O99" s="340"/>
      <c r="P99" s="340"/>
      <c r="Q99" s="340"/>
      <c r="R99" s="340"/>
    </row>
    <row r="100" spans="1:18" s="273" customFormat="1" ht="15.75" customHeight="1" thickBot="1" x14ac:dyDescent="0.25">
      <c r="A100" s="1027" t="s">
        <v>336</v>
      </c>
      <c r="B100" s="1028"/>
      <c r="C100" s="1028"/>
      <c r="D100" s="1028"/>
      <c r="E100" s="1028"/>
      <c r="F100" s="1028"/>
      <c r="G100" s="1029"/>
      <c r="H100" s="1036"/>
      <c r="I100" s="1038"/>
      <c r="J100" s="1038"/>
      <c r="K100" s="1038"/>
      <c r="L100" s="1038"/>
      <c r="M100" s="1023"/>
      <c r="N100" s="340"/>
      <c r="O100" s="340"/>
      <c r="P100" s="340"/>
      <c r="Q100" s="340"/>
      <c r="R100" s="340"/>
    </row>
    <row r="101" spans="1:18" s="668" customFormat="1" ht="15.75" customHeight="1" x14ac:dyDescent="0.2">
      <c r="A101" s="585" t="s">
        <v>99</v>
      </c>
      <c r="B101" s="1030" t="str">
        <f>IF($A101="","",VLOOKUP($A101,Listes!$A$3:$C$206,2,FALSE))</f>
        <v>Alameda Corridor Surcharge import</v>
      </c>
      <c r="C101" s="1030"/>
      <c r="D101" s="1030"/>
      <c r="E101" s="1031" t="s">
        <v>52</v>
      </c>
      <c r="F101" s="1031"/>
      <c r="G101" s="1031"/>
      <c r="H101" s="586"/>
      <c r="I101" s="587"/>
      <c r="J101" s="587"/>
      <c r="K101" s="587"/>
      <c r="L101" s="587"/>
      <c r="M101" s="588"/>
      <c r="N101" s="664"/>
      <c r="O101" s="664"/>
      <c r="P101" s="664"/>
      <c r="Q101" s="664"/>
      <c r="R101" s="317"/>
    </row>
    <row r="102" spans="1:18" s="668" customFormat="1" ht="15.75" customHeight="1" x14ac:dyDescent="0.2">
      <c r="A102" s="589" t="s">
        <v>224</v>
      </c>
      <c r="B102" s="1010" t="str">
        <f>IF($A102="","",VLOOKUP($A102,Listes!$A$3:$C$206,2,FALSE))</f>
        <v>Bunker Adjustment Factor</v>
      </c>
      <c r="C102" s="1010"/>
      <c r="D102" s="1010"/>
      <c r="E102" s="1032" t="s">
        <v>50</v>
      </c>
      <c r="F102" s="1032"/>
      <c r="G102" s="1032"/>
      <c r="H102" s="590"/>
      <c r="I102" s="584"/>
      <c r="J102" s="584"/>
      <c r="K102" s="584"/>
      <c r="L102" s="584"/>
      <c r="M102" s="591"/>
      <c r="N102" s="664"/>
      <c r="O102" s="664"/>
      <c r="P102" s="664"/>
      <c r="Q102" s="664"/>
      <c r="R102" s="317"/>
    </row>
    <row r="103" spans="1:18" s="668" customFormat="1" ht="15.75" customHeight="1" x14ac:dyDescent="0.2">
      <c r="A103" s="589" t="s">
        <v>924</v>
      </c>
      <c r="B103" s="1010" t="str">
        <f>IF($A103="","",VLOOKUP($A103,Listes!$A$3:$C$206,2,FALSE))</f>
        <v>Bunker Recovery Charge</v>
      </c>
      <c r="C103" s="1010"/>
      <c r="D103" s="1010"/>
      <c r="E103" s="1032" t="s">
        <v>52</v>
      </c>
      <c r="F103" s="1032"/>
      <c r="G103" s="1032"/>
      <c r="H103" s="590"/>
      <c r="I103" s="584"/>
      <c r="J103" s="584"/>
      <c r="K103" s="584"/>
      <c r="L103" s="584"/>
      <c r="M103" s="591"/>
      <c r="N103" s="664"/>
      <c r="O103" s="664"/>
      <c r="P103" s="664"/>
      <c r="Q103" s="664"/>
      <c r="R103" s="317"/>
    </row>
    <row r="104" spans="1:18" s="668" customFormat="1" ht="15.75" customHeight="1" x14ac:dyDescent="0.2">
      <c r="A104" s="589" t="s">
        <v>85</v>
      </c>
      <c r="B104" s="1010" t="str">
        <f>IF($A104="","",VLOOKUP($A104,Listes!$A$3:$C$206,2,FALSE))</f>
        <v>Currency Adjustment Factor</v>
      </c>
      <c r="C104" s="1010"/>
      <c r="D104" s="1010"/>
      <c r="E104" s="1032" t="s">
        <v>52</v>
      </c>
      <c r="F104" s="1032"/>
      <c r="G104" s="1032"/>
      <c r="H104" s="590"/>
      <c r="I104" s="584"/>
      <c r="J104" s="584"/>
      <c r="K104" s="584"/>
      <c r="L104" s="584"/>
      <c r="M104" s="591"/>
      <c r="N104" s="664"/>
      <c r="O104" s="664"/>
      <c r="P104" s="664"/>
      <c r="Q104" s="664"/>
      <c r="R104" s="317"/>
    </row>
    <row r="105" spans="1:18" s="668" customFormat="1" ht="15.75" customHeight="1" x14ac:dyDescent="0.2">
      <c r="A105" s="589" t="s">
        <v>508</v>
      </c>
      <c r="B105" s="1010" t="str">
        <f>IF($A105="","",VLOOKUP($A105,Listes!$A$3:$C$206,2,FALSE))</f>
        <v>Cargo Facility Charge</v>
      </c>
      <c r="C105" s="1010"/>
      <c r="D105" s="1010"/>
      <c r="E105" s="1032" t="s">
        <v>52</v>
      </c>
      <c r="F105" s="1032"/>
      <c r="G105" s="1032"/>
      <c r="H105" s="590"/>
      <c r="I105" s="584"/>
      <c r="J105" s="584"/>
      <c r="K105" s="584"/>
      <c r="L105" s="584"/>
      <c r="M105" s="591"/>
      <c r="N105" s="664"/>
      <c r="O105" s="664"/>
      <c r="P105" s="664"/>
      <c r="Q105" s="664"/>
      <c r="R105" s="317"/>
    </row>
    <row r="106" spans="1:18" s="668" customFormat="1" ht="15.75" customHeight="1" x14ac:dyDescent="0.2">
      <c r="A106" s="589" t="s">
        <v>1072</v>
      </c>
      <c r="B106" s="1010" t="str">
        <f>IF($A106="","",VLOOKUP($A106,Listes!$A$3:$C$206,2,FALSE))</f>
        <v>Container Cleaning Surcharge Origin</v>
      </c>
      <c r="C106" s="1010"/>
      <c r="D106" s="1010"/>
      <c r="E106" s="1032" t="s">
        <v>50</v>
      </c>
      <c r="F106" s="1032"/>
      <c r="G106" s="1032"/>
      <c r="H106" s="590"/>
      <c r="I106" s="584"/>
      <c r="J106" s="584"/>
      <c r="K106" s="584"/>
      <c r="L106" s="584"/>
      <c r="M106" s="591"/>
      <c r="N106" s="664"/>
      <c r="O106" s="664"/>
      <c r="P106" s="664"/>
      <c r="Q106" s="664"/>
      <c r="R106" s="317"/>
    </row>
    <row r="107" spans="1:18" s="668" customFormat="1" ht="15.75" customHeight="1" x14ac:dyDescent="0.2">
      <c r="A107" s="589" t="s">
        <v>970</v>
      </c>
      <c r="B107" s="1010" t="str">
        <f>IF($A107="","",VLOOKUP($A107,Listes!$A$3:$C$206,2,FALSE))</f>
        <v>Chassis Administration Fee On-Carriage</v>
      </c>
      <c r="C107" s="1010"/>
      <c r="D107" s="1010"/>
      <c r="E107" s="1032" t="s">
        <v>50</v>
      </c>
      <c r="F107" s="1032"/>
      <c r="G107" s="1032"/>
      <c r="H107" s="590"/>
      <c r="I107" s="584"/>
      <c r="J107" s="584"/>
      <c r="K107" s="584"/>
      <c r="L107" s="584"/>
      <c r="M107" s="591"/>
      <c r="N107" s="664"/>
      <c r="O107" s="664"/>
      <c r="P107" s="664"/>
      <c r="Q107" s="664"/>
      <c r="R107" s="317"/>
    </row>
    <row r="108" spans="1:18" s="668" customFormat="1" ht="15.75" customHeight="1" x14ac:dyDescent="0.2">
      <c r="A108" s="589" t="s">
        <v>502</v>
      </c>
      <c r="B108" s="1010" t="str">
        <f>IF($A108="","",VLOOKUP($A108,Listes!$A$3:$C$206,2,FALSE))</f>
        <v>Chassis Provision Charge</v>
      </c>
      <c r="C108" s="1010"/>
      <c r="D108" s="1010"/>
      <c r="E108" s="1032" t="s">
        <v>50</v>
      </c>
      <c r="F108" s="1032"/>
      <c r="G108" s="1032"/>
      <c r="H108" s="590"/>
      <c r="I108" s="584"/>
      <c r="J108" s="584"/>
      <c r="K108" s="584"/>
      <c r="L108" s="584"/>
      <c r="M108" s="591"/>
      <c r="N108" s="664"/>
      <c r="O108" s="664"/>
      <c r="P108" s="664"/>
      <c r="Q108" s="664"/>
      <c r="R108" s="317"/>
    </row>
    <row r="109" spans="1:18" s="668" customFormat="1" ht="15.75" customHeight="1" x14ac:dyDescent="0.2">
      <c r="A109" s="589" t="s">
        <v>251</v>
      </c>
      <c r="B109" s="1010" t="str">
        <f>IF($A109="","",VLOOKUP($A109,Listes!$A$3:$C$206,2,FALSE))</f>
        <v>Carrier Security Charge</v>
      </c>
      <c r="C109" s="1010"/>
      <c r="D109" s="1010"/>
      <c r="E109" s="1032" t="s">
        <v>50</v>
      </c>
      <c r="F109" s="1032"/>
      <c r="G109" s="1032"/>
      <c r="H109" s="590"/>
      <c r="I109" s="584"/>
      <c r="J109" s="584"/>
      <c r="K109" s="584"/>
      <c r="L109" s="584"/>
      <c r="M109" s="591"/>
      <c r="N109" s="664"/>
      <c r="O109" s="664"/>
      <c r="P109" s="664"/>
      <c r="Q109" s="664"/>
      <c r="R109" s="317"/>
    </row>
    <row r="110" spans="1:18" s="668" customFormat="1" ht="15.75" customHeight="1" x14ac:dyDescent="0.2">
      <c r="A110" s="589" t="s">
        <v>1014</v>
      </c>
      <c r="B110" s="1010" t="str">
        <f>IF($A110="","",VLOOKUP($A110,Listes!$A$3:$C$206,2,FALSE))</f>
        <v>Container Maintenance Charge Destination</v>
      </c>
      <c r="C110" s="1010"/>
      <c r="D110" s="1010"/>
      <c r="E110" s="1032" t="s">
        <v>52</v>
      </c>
      <c r="F110" s="1032"/>
      <c r="G110" s="1032"/>
      <c r="H110" s="590"/>
      <c r="I110" s="584"/>
      <c r="J110" s="584"/>
      <c r="K110" s="584"/>
      <c r="L110" s="584"/>
      <c r="M110" s="591"/>
      <c r="N110" s="664"/>
      <c r="O110" s="664"/>
      <c r="P110" s="664"/>
      <c r="Q110" s="664"/>
      <c r="R110" s="317"/>
    </row>
    <row r="111" spans="1:18" s="668" customFormat="1" ht="15.75" customHeight="1" x14ac:dyDescent="0.2">
      <c r="A111" s="589" t="s">
        <v>222</v>
      </c>
      <c r="B111" s="1010" t="str">
        <f>IF($A111="","",VLOOKUP($A111,Listes!$A$3:$C$206,2,FALSE))</f>
        <v>Destination THC / Destination Receiving Charge</v>
      </c>
      <c r="C111" s="1010"/>
      <c r="D111" s="1010"/>
      <c r="E111" s="1032" t="s">
        <v>52</v>
      </c>
      <c r="F111" s="1032"/>
      <c r="G111" s="1032"/>
      <c r="H111" s="590"/>
      <c r="I111" s="584"/>
      <c r="J111" s="584"/>
      <c r="K111" s="584"/>
      <c r="L111" s="584"/>
      <c r="M111" s="591"/>
      <c r="N111" s="664"/>
      <c r="O111" s="664"/>
      <c r="P111" s="664"/>
      <c r="Q111" s="664"/>
      <c r="R111" s="317"/>
    </row>
    <row r="112" spans="1:18" s="668" customFormat="1" ht="15.75" customHeight="1" x14ac:dyDescent="0.2">
      <c r="A112" s="589" t="s">
        <v>948</v>
      </c>
      <c r="B112" s="1010" t="str">
        <f>IF($A112="","",VLOOKUP($A112,Listes!$A$3:$C$206,2,FALSE))</f>
        <v>Equipment Imbalance Surcharge at Origin</v>
      </c>
      <c r="C112" s="1010"/>
      <c r="D112" s="1010"/>
      <c r="E112" s="1032" t="s">
        <v>52</v>
      </c>
      <c r="F112" s="1032"/>
      <c r="G112" s="1032"/>
      <c r="H112" s="590"/>
      <c r="I112" s="584"/>
      <c r="J112" s="584"/>
      <c r="K112" s="584"/>
      <c r="L112" s="584"/>
      <c r="M112" s="591"/>
      <c r="N112" s="664"/>
      <c r="O112" s="664"/>
      <c r="P112" s="664"/>
      <c r="Q112" s="664"/>
      <c r="R112" s="317"/>
    </row>
    <row r="113" spans="1:18" s="668" customFormat="1" ht="15.75" customHeight="1" x14ac:dyDescent="0.2">
      <c r="A113" s="589" t="s">
        <v>949</v>
      </c>
      <c r="B113" s="1010" t="str">
        <f>IF($A113="","",VLOOKUP($A113,Listes!$A$3:$C$206,2,FALSE))</f>
        <v>Equipment Imbalance Surcharge at Destination</v>
      </c>
      <c r="C113" s="1010"/>
      <c r="D113" s="1010"/>
      <c r="E113" s="1032" t="s">
        <v>52</v>
      </c>
      <c r="F113" s="1032"/>
      <c r="G113" s="1032"/>
      <c r="H113" s="590"/>
      <c r="I113" s="584"/>
      <c r="J113" s="584"/>
      <c r="K113" s="584"/>
      <c r="L113" s="584"/>
      <c r="M113" s="591"/>
      <c r="N113" s="664"/>
      <c r="O113" s="664"/>
      <c r="P113" s="664"/>
      <c r="Q113" s="664"/>
      <c r="R113" s="317"/>
    </row>
    <row r="114" spans="1:18" s="668" customFormat="1" ht="15.75" customHeight="1" x14ac:dyDescent="0.2">
      <c r="A114" s="589" t="s">
        <v>796</v>
      </c>
      <c r="B114" s="1010" t="str">
        <f>IF($A114="","",VLOOKUP($A114,Listes!$A$3:$C$206,2,FALSE))</f>
        <v>Export Documentation Fees - Carrier</v>
      </c>
      <c r="C114" s="1010"/>
      <c r="D114" s="1010"/>
      <c r="E114" s="1032" t="s">
        <v>50</v>
      </c>
      <c r="F114" s="1032"/>
      <c r="G114" s="1032"/>
      <c r="H114" s="590"/>
      <c r="I114" s="584"/>
      <c r="J114" s="584"/>
      <c r="K114" s="584"/>
      <c r="L114" s="584"/>
      <c r="M114" s="591"/>
      <c r="N114" s="664"/>
      <c r="O114" s="664"/>
      <c r="P114" s="664"/>
      <c r="Q114" s="664"/>
      <c r="R114" s="317"/>
    </row>
    <row r="115" spans="1:18" s="668" customFormat="1" ht="15.75" customHeight="1" x14ac:dyDescent="0.2">
      <c r="A115" s="589" t="s">
        <v>779</v>
      </c>
      <c r="B115" s="1010" t="str">
        <f>IF($A115="","",VLOOKUP($A115,Listes!$A$3:$C$206,2,FALSE))</f>
        <v>Export Declaration Surcharge</v>
      </c>
      <c r="C115" s="1010"/>
      <c r="D115" s="1010"/>
      <c r="E115" s="1032" t="s">
        <v>50</v>
      </c>
      <c r="F115" s="1032"/>
      <c r="G115" s="1032"/>
      <c r="H115" s="590"/>
      <c r="I115" s="584"/>
      <c r="J115" s="584"/>
      <c r="K115" s="584"/>
      <c r="L115" s="584"/>
      <c r="M115" s="591"/>
      <c r="N115" s="664"/>
      <c r="O115" s="664"/>
      <c r="P115" s="664"/>
      <c r="Q115" s="664"/>
      <c r="R115" s="317"/>
    </row>
    <row r="116" spans="1:18" s="668" customFormat="1" ht="15.75" customHeight="1" x14ac:dyDescent="0.2">
      <c r="A116" s="589" t="s">
        <v>1058</v>
      </c>
      <c r="B116" s="1010" t="str">
        <f>IF($A116="","",VLOOKUP($A116,Listes!$A$3:$C$206,2,FALSE))</f>
        <v>Export Seal Fee</v>
      </c>
      <c r="C116" s="1010"/>
      <c r="D116" s="1010"/>
      <c r="E116" s="1032" t="s">
        <v>50</v>
      </c>
      <c r="F116" s="1032"/>
      <c r="G116" s="1032"/>
      <c r="H116" s="590"/>
      <c r="I116" s="584"/>
      <c r="J116" s="584"/>
      <c r="K116" s="584"/>
      <c r="L116" s="584"/>
      <c r="M116" s="591"/>
      <c r="N116" s="664"/>
      <c r="O116" s="664"/>
      <c r="P116" s="664"/>
      <c r="Q116" s="664"/>
      <c r="R116" s="317"/>
    </row>
    <row r="117" spans="1:18" s="668" customFormat="1" ht="15.75" customHeight="1" x14ac:dyDescent="0.2">
      <c r="A117" s="589" t="s">
        <v>188</v>
      </c>
      <c r="B117" s="1010" t="str">
        <f>IF($A117="","",VLOOKUP($A117,Listes!$A$3:$C$206,2,FALSE))</f>
        <v>Extra Container Handling Charge Origin</v>
      </c>
      <c r="C117" s="1010"/>
      <c r="D117" s="1010"/>
      <c r="E117" s="1032" t="s">
        <v>50</v>
      </c>
      <c r="F117" s="1032"/>
      <c r="G117" s="1032"/>
      <c r="H117" s="590"/>
      <c r="I117" s="584"/>
      <c r="J117" s="584"/>
      <c r="K117" s="584"/>
      <c r="L117" s="584"/>
      <c r="M117" s="591"/>
      <c r="N117" s="664"/>
      <c r="O117" s="664"/>
      <c r="P117" s="664"/>
      <c r="Q117" s="664"/>
      <c r="R117" s="317"/>
    </row>
    <row r="118" spans="1:18" s="668" customFormat="1" ht="15.75" customHeight="1" x14ac:dyDescent="0.2">
      <c r="A118" s="589" t="s">
        <v>70</v>
      </c>
      <c r="B118" s="1010" t="str">
        <f>IF($A118="","",VLOOKUP($A118,Listes!$A$3:$C$206,2,FALSE))</f>
        <v>Flat Rack</v>
      </c>
      <c r="C118" s="1010"/>
      <c r="D118" s="1010"/>
      <c r="E118" s="1032" t="s">
        <v>50</v>
      </c>
      <c r="F118" s="1032"/>
      <c r="G118" s="1032"/>
      <c r="H118" s="590"/>
      <c r="I118" s="584"/>
      <c r="J118" s="584"/>
      <c r="K118" s="584"/>
      <c r="L118" s="584"/>
      <c r="M118" s="591"/>
      <c r="N118" s="664"/>
      <c r="O118" s="664"/>
      <c r="P118" s="664"/>
      <c r="Q118" s="664"/>
      <c r="R118" s="317"/>
    </row>
    <row r="119" spans="1:18" s="668" customFormat="1" ht="15.75" customHeight="1" x14ac:dyDescent="0.2">
      <c r="A119" s="589" t="s">
        <v>81</v>
      </c>
      <c r="B119" s="1010" t="str">
        <f>IF($A119="","",VLOOKUP($A119,Listes!$A$3:$C$206,2,FALSE))</f>
        <v>General Rate Increase</v>
      </c>
      <c r="C119" s="1010"/>
      <c r="D119" s="1010"/>
      <c r="E119" s="1032" t="s">
        <v>52</v>
      </c>
      <c r="F119" s="1032"/>
      <c r="G119" s="1032"/>
      <c r="H119" s="590"/>
      <c r="I119" s="584"/>
      <c r="J119" s="584"/>
      <c r="K119" s="584"/>
      <c r="L119" s="584"/>
      <c r="M119" s="591"/>
      <c r="N119" s="664"/>
      <c r="O119" s="664"/>
      <c r="P119" s="664"/>
      <c r="Q119" s="664"/>
      <c r="R119" s="317"/>
    </row>
    <row r="120" spans="1:18" s="668" customFormat="1" ht="15.75" customHeight="1" x14ac:dyDescent="0.2">
      <c r="A120" s="589" t="s">
        <v>248</v>
      </c>
      <c r="B120" s="1010" t="str">
        <f>IF($A120="","",VLOOKUP($A120,Listes!$A$3:$C$206,2,FALSE))</f>
        <v>Hazardous Fees (Ocean)</v>
      </c>
      <c r="C120" s="1010"/>
      <c r="D120" s="1010"/>
      <c r="E120" s="1032" t="s">
        <v>50</v>
      </c>
      <c r="F120" s="1032"/>
      <c r="G120" s="1032"/>
      <c r="H120" s="590"/>
      <c r="I120" s="584"/>
      <c r="J120" s="584"/>
      <c r="K120" s="584"/>
      <c r="L120" s="584"/>
      <c r="M120" s="591"/>
      <c r="N120" s="664"/>
      <c r="O120" s="664"/>
      <c r="P120" s="664"/>
      <c r="Q120" s="664"/>
      <c r="R120" s="317"/>
    </row>
    <row r="121" spans="1:18" s="668" customFormat="1" ht="15.75" customHeight="1" x14ac:dyDescent="0.2">
      <c r="A121" s="589" t="s">
        <v>809</v>
      </c>
      <c r="B121" s="1010" t="str">
        <f>IF($A121="","",VLOOKUP($A121,Listes!$A$3:$C$206,2,FALSE))</f>
        <v>Oncarriage Additional Intermodal Door Delivery Surcharge</v>
      </c>
      <c r="C121" s="1010"/>
      <c r="D121" s="1010"/>
      <c r="E121" s="1032" t="s">
        <v>52</v>
      </c>
      <c r="F121" s="1032"/>
      <c r="G121" s="1032"/>
      <c r="H121" s="590"/>
      <c r="I121" s="584"/>
      <c r="J121" s="584"/>
      <c r="K121" s="584"/>
      <c r="L121" s="584"/>
      <c r="M121" s="591"/>
      <c r="N121" s="664"/>
      <c r="O121" s="664"/>
      <c r="P121" s="664"/>
      <c r="Q121" s="664"/>
      <c r="R121" s="317"/>
    </row>
    <row r="122" spans="1:18" s="668" customFormat="1" ht="15.75" customHeight="1" x14ac:dyDescent="0.2">
      <c r="A122" s="589" t="s">
        <v>91</v>
      </c>
      <c r="B122" s="1010" t="str">
        <f>IF($A122="","",VLOOKUP($A122,Listes!$A$3:$C$206,2,FALSE))</f>
        <v>Oncarriage Inland Fuel Charge</v>
      </c>
      <c r="C122" s="1010"/>
      <c r="D122" s="1010"/>
      <c r="E122" s="1032" t="s">
        <v>52</v>
      </c>
      <c r="F122" s="1032"/>
      <c r="G122" s="1032"/>
      <c r="H122" s="590"/>
      <c r="I122" s="584"/>
      <c r="J122" s="584"/>
      <c r="K122" s="584"/>
      <c r="L122" s="584"/>
      <c r="M122" s="591"/>
      <c r="N122" s="664"/>
      <c r="O122" s="664"/>
      <c r="P122" s="664"/>
      <c r="Q122" s="664"/>
      <c r="R122" s="317"/>
    </row>
    <row r="123" spans="1:18" s="668" customFormat="1" ht="15.75" customHeight="1" x14ac:dyDescent="0.2">
      <c r="A123" s="589" t="s">
        <v>929</v>
      </c>
      <c r="B123" s="1010" t="str">
        <f>IF($A123="","",VLOOKUP($A123,Listes!$A$3:$C$206,2,FALSE))</f>
        <v>On-Carriage Emergency Inland Fuel Surcharge</v>
      </c>
      <c r="C123" s="1010"/>
      <c r="D123" s="1010"/>
      <c r="E123" s="1032" t="s">
        <v>52</v>
      </c>
      <c r="F123" s="1032"/>
      <c r="G123" s="1032"/>
      <c r="H123" s="590"/>
      <c r="I123" s="584"/>
      <c r="J123" s="584"/>
      <c r="K123" s="584"/>
      <c r="L123" s="584"/>
      <c r="M123" s="591"/>
      <c r="N123" s="664"/>
      <c r="O123" s="664"/>
      <c r="P123" s="664"/>
      <c r="Q123" s="664"/>
      <c r="R123" s="317"/>
    </row>
    <row r="124" spans="1:18" s="668" customFormat="1" ht="31.5" customHeight="1" x14ac:dyDescent="0.2">
      <c r="A124" s="589" t="s">
        <v>955</v>
      </c>
      <c r="B124" s="1010" t="str">
        <f>IF($A124="","",VLOOKUP($A124,Listes!$A$3:$C$206,2,FALSE))</f>
        <v>On-Carriage Emergency Intermodal Surcharge</v>
      </c>
      <c r="C124" s="1010"/>
      <c r="D124" s="1010"/>
      <c r="E124" s="1032" t="s">
        <v>52</v>
      </c>
      <c r="F124" s="1032"/>
      <c r="G124" s="1032"/>
      <c r="H124" s="590"/>
      <c r="I124" s="584"/>
      <c r="J124" s="584"/>
      <c r="K124" s="584"/>
      <c r="L124" s="584"/>
      <c r="M124" s="591"/>
      <c r="N124" s="664"/>
      <c r="O124" s="664"/>
      <c r="P124" s="664"/>
      <c r="Q124" s="664"/>
      <c r="R124" s="317"/>
    </row>
    <row r="125" spans="1:18" s="668" customFormat="1" ht="15.75" customHeight="1" x14ac:dyDescent="0.2">
      <c r="A125" s="589" t="s">
        <v>457</v>
      </c>
      <c r="B125" s="1010" t="str">
        <f>IF($A125="","",VLOOKUP($A125,Listes!$A$3:$C$206,2,FALSE))</f>
        <v>Inland Hazardous Charge Oncarriage</v>
      </c>
      <c r="C125" s="1010"/>
      <c r="D125" s="1010"/>
      <c r="E125" s="1032" t="s">
        <v>50</v>
      </c>
      <c r="F125" s="1032"/>
      <c r="G125" s="1032"/>
      <c r="H125" s="590"/>
      <c r="I125" s="584"/>
      <c r="J125" s="584"/>
      <c r="K125" s="584"/>
      <c r="L125" s="584"/>
      <c r="M125" s="591"/>
      <c r="N125" s="664"/>
      <c r="O125" s="664"/>
      <c r="P125" s="664"/>
      <c r="Q125" s="664"/>
      <c r="R125" s="317"/>
    </row>
    <row r="126" spans="1:18" s="668" customFormat="1" ht="15.75" customHeight="1" x14ac:dyDescent="0.2">
      <c r="A126" s="589" t="s">
        <v>143</v>
      </c>
      <c r="B126" s="1010" t="str">
        <f>IF($A126="","",VLOOKUP($A126,Listes!$A$3:$C$206,2,FALSE))</f>
        <v>Open Top</v>
      </c>
      <c r="C126" s="1010"/>
      <c r="D126" s="1010"/>
      <c r="E126" s="1032" t="s">
        <v>50</v>
      </c>
      <c r="F126" s="1032"/>
      <c r="G126" s="1032"/>
      <c r="H126" s="590"/>
      <c r="I126" s="584"/>
      <c r="J126" s="584"/>
      <c r="K126" s="584"/>
      <c r="L126" s="584"/>
      <c r="M126" s="591"/>
      <c r="N126" s="664"/>
      <c r="O126" s="664"/>
      <c r="P126" s="664"/>
      <c r="Q126" s="664"/>
      <c r="R126" s="317"/>
    </row>
    <row r="127" spans="1:18" s="668" customFormat="1" ht="15.75" customHeight="1" x14ac:dyDescent="0.2">
      <c r="A127" s="589" t="s">
        <v>88</v>
      </c>
      <c r="B127" s="1010" t="str">
        <f>IF($A127="","",VLOOKUP($A127,Listes!$A$3:$C$206,2,FALSE))</f>
        <v>Origin THC / Origin Receiving Charge</v>
      </c>
      <c r="C127" s="1010"/>
      <c r="D127" s="1010"/>
      <c r="E127" s="1032" t="s">
        <v>50</v>
      </c>
      <c r="F127" s="1032"/>
      <c r="G127" s="1032"/>
      <c r="H127" s="590"/>
      <c r="I127" s="584"/>
      <c r="J127" s="584"/>
      <c r="K127" s="584"/>
      <c r="L127" s="584"/>
      <c r="M127" s="591"/>
      <c r="N127" s="664"/>
      <c r="O127" s="664"/>
      <c r="P127" s="664"/>
      <c r="Q127" s="664"/>
      <c r="R127" s="317"/>
    </row>
    <row r="128" spans="1:18" s="668" customFormat="1" ht="15.75" customHeight="1" x14ac:dyDescent="0.2">
      <c r="A128" s="589" t="s">
        <v>757</v>
      </c>
      <c r="B128" s="1010" t="str">
        <f>IF($A128="","",VLOOKUP($A128,Listes!$A$3:$C$206,2,FALSE))</f>
        <v>Port Congestion Surcharge Destination</v>
      </c>
      <c r="C128" s="1010"/>
      <c r="D128" s="1010"/>
      <c r="E128" s="1032" t="s">
        <v>52</v>
      </c>
      <c r="F128" s="1032"/>
      <c r="G128" s="1032"/>
      <c r="H128" s="590"/>
      <c r="I128" s="584"/>
      <c r="J128" s="584"/>
      <c r="K128" s="584"/>
      <c r="L128" s="584"/>
      <c r="M128" s="591"/>
      <c r="N128" s="664"/>
      <c r="O128" s="664"/>
      <c r="P128" s="664"/>
      <c r="Q128" s="664"/>
      <c r="R128" s="317"/>
    </row>
    <row r="129" spans="1:21" s="668" customFormat="1" ht="15.75" customHeight="1" x14ac:dyDescent="0.2">
      <c r="A129" s="589" t="s">
        <v>754</v>
      </c>
      <c r="B129" s="1010" t="str">
        <f>IF($A129="","",VLOOKUP($A129,Listes!$A$3:$C$206,2,FALSE))</f>
        <v>Port Congestion Surcharge Origin</v>
      </c>
      <c r="C129" s="1010"/>
      <c r="D129" s="1010"/>
      <c r="E129" s="1032" t="s">
        <v>52</v>
      </c>
      <c r="F129" s="1032"/>
      <c r="G129" s="1032"/>
      <c r="H129" s="590"/>
      <c r="I129" s="584"/>
      <c r="J129" s="584"/>
      <c r="K129" s="584"/>
      <c r="L129" s="584"/>
      <c r="M129" s="591"/>
      <c r="N129" s="664"/>
      <c r="O129" s="664"/>
      <c r="P129" s="664"/>
      <c r="Q129" s="664"/>
      <c r="R129" s="317"/>
    </row>
    <row r="130" spans="1:21" s="668" customFormat="1" ht="15.75" customHeight="1" x14ac:dyDescent="0.2">
      <c r="A130" s="589" t="s">
        <v>460</v>
      </c>
      <c r="B130" s="1010" t="str">
        <f>IF($A130="","",VLOOKUP($A130,Listes!$A$3:$C$206,2,FALSE))</f>
        <v>Inland Hazardous Charge Precarriage</v>
      </c>
      <c r="C130" s="1010"/>
      <c r="D130" s="1010"/>
      <c r="E130" s="1032" t="s">
        <v>50</v>
      </c>
      <c r="F130" s="1032"/>
      <c r="G130" s="1032"/>
      <c r="H130" s="590"/>
      <c r="I130" s="584"/>
      <c r="J130" s="584"/>
      <c r="K130" s="584"/>
      <c r="L130" s="584"/>
      <c r="M130" s="591"/>
      <c r="N130" s="664"/>
      <c r="O130" s="664"/>
      <c r="P130" s="664"/>
      <c r="Q130" s="664"/>
      <c r="R130" s="317"/>
    </row>
    <row r="131" spans="1:21" s="668" customFormat="1" ht="15.75" customHeight="1" x14ac:dyDescent="0.2">
      <c r="A131" s="589" t="s">
        <v>266</v>
      </c>
      <c r="B131" s="1010" t="str">
        <f>IF($A131="","",VLOOKUP($A131,Listes!$A$3:$C$206,2,FALSE))</f>
        <v>Destination Terminal Security Charge</v>
      </c>
      <c r="C131" s="1010"/>
      <c r="D131" s="1010"/>
      <c r="E131" s="1032" t="s">
        <v>52</v>
      </c>
      <c r="F131" s="1032"/>
      <c r="G131" s="1032"/>
      <c r="H131" s="590"/>
      <c r="I131" s="584"/>
      <c r="J131" s="584"/>
      <c r="K131" s="584"/>
      <c r="L131" s="584"/>
      <c r="M131" s="591"/>
      <c r="N131" s="664"/>
      <c r="O131" s="664"/>
      <c r="P131" s="664"/>
      <c r="Q131" s="664"/>
      <c r="R131" s="317"/>
    </row>
    <row r="132" spans="1:21" s="668" customFormat="1" ht="31.5" customHeight="1" x14ac:dyDescent="0.2">
      <c r="A132" s="589" t="s">
        <v>350</v>
      </c>
      <c r="B132" s="1010" t="str">
        <f>IF($A132="","",VLOOKUP($A132,Listes!$A$3:$C$206,2,FALSE))</f>
        <v>Tri-Axle / Super Chassis Oncarriage Surcharge</v>
      </c>
      <c r="C132" s="1010"/>
      <c r="D132" s="1010"/>
      <c r="E132" s="1032" t="s">
        <v>50</v>
      </c>
      <c r="F132" s="1032"/>
      <c r="G132" s="1032"/>
      <c r="H132" s="590"/>
      <c r="I132" s="584"/>
      <c r="J132" s="584"/>
      <c r="K132" s="584"/>
      <c r="L132" s="584"/>
      <c r="M132" s="591"/>
      <c r="N132" s="664"/>
      <c r="O132" s="664"/>
      <c r="P132" s="664"/>
      <c r="Q132" s="664"/>
      <c r="R132" s="317"/>
    </row>
    <row r="133" spans="1:21" s="668" customFormat="1" ht="15.75" customHeight="1" x14ac:dyDescent="0.2">
      <c r="A133" s="589" t="s">
        <v>675</v>
      </c>
      <c r="B133" s="1010" t="str">
        <f>IF($A133="","",VLOOKUP($A133,Listes!$A$3:$C$206,2,FALSE))</f>
        <v>Wharfage (Destination)</v>
      </c>
      <c r="C133" s="1010"/>
      <c r="D133" s="1010"/>
      <c r="E133" s="1032" t="s">
        <v>52</v>
      </c>
      <c r="F133" s="1032"/>
      <c r="G133" s="1032"/>
      <c r="H133" s="590"/>
      <c r="I133" s="584"/>
      <c r="J133" s="584"/>
      <c r="K133" s="584"/>
      <c r="L133" s="584"/>
      <c r="M133" s="591"/>
      <c r="N133" s="664"/>
      <c r="O133" s="664"/>
      <c r="P133" s="664"/>
      <c r="Q133" s="664"/>
      <c r="R133" s="317"/>
    </row>
    <row r="134" spans="1:21" s="668" customFormat="1" ht="13.5" thickBot="1" x14ac:dyDescent="0.25">
      <c r="A134" s="592" t="s">
        <v>758</v>
      </c>
      <c r="B134" s="1039" t="str">
        <f>IF($A134="","",VLOOKUP($A134,Listes!$A$3:$C$206,2,FALSE))</f>
        <v>Wharfage (Origin)</v>
      </c>
      <c r="C134" s="1039"/>
      <c r="D134" s="1039"/>
      <c r="E134" s="1040" t="s">
        <v>52</v>
      </c>
      <c r="F134" s="1040"/>
      <c r="G134" s="1040"/>
      <c r="H134" s="593"/>
      <c r="I134" s="594"/>
      <c r="J134" s="594"/>
      <c r="K134" s="594"/>
      <c r="L134" s="594"/>
      <c r="M134" s="595"/>
      <c r="N134" s="664"/>
      <c r="O134" s="664"/>
      <c r="P134" s="664"/>
      <c r="Q134" s="664"/>
      <c r="R134" s="317"/>
    </row>
    <row r="135" spans="1:21" ht="13.5" thickBot="1" x14ac:dyDescent="0.25">
      <c r="A135" s="1041" t="s">
        <v>208</v>
      </c>
      <c r="B135" s="1042"/>
      <c r="C135" s="1042"/>
      <c r="D135" s="1042"/>
      <c r="E135" s="1042"/>
      <c r="F135" s="1042"/>
      <c r="G135" s="1042"/>
      <c r="H135" s="1042"/>
      <c r="I135" s="1043"/>
      <c r="K135" s="307"/>
      <c r="L135" s="667"/>
      <c r="M135" s="667"/>
      <c r="N135" s="667"/>
      <c r="O135" s="667"/>
      <c r="P135" s="667"/>
      <c r="Q135" s="307"/>
    </row>
    <row r="136" spans="1:21" ht="13.5" thickBot="1" x14ac:dyDescent="0.25">
      <c r="A136" s="1044" t="s">
        <v>541</v>
      </c>
      <c r="B136" s="1045"/>
      <c r="C136" s="1045"/>
      <c r="D136" s="1045"/>
      <c r="E136" s="1045"/>
      <c r="F136" s="1045"/>
      <c r="G136" s="1045"/>
      <c r="H136" s="1045"/>
      <c r="I136" s="1046"/>
      <c r="K136" s="667"/>
      <c r="L136" s="667"/>
      <c r="M136" s="667"/>
      <c r="N136" s="667"/>
      <c r="O136" s="307"/>
    </row>
    <row r="137" spans="1:21" ht="13.5" thickBot="1" x14ac:dyDescent="0.25">
      <c r="A137" s="640"/>
      <c r="B137" s="640"/>
      <c r="C137" s="697"/>
      <c r="D137" s="638"/>
      <c r="E137" s="639"/>
      <c r="F137" s="639"/>
      <c r="G137" s="639"/>
      <c r="H137" s="639"/>
      <c r="I137" s="639"/>
      <c r="J137" s="638"/>
      <c r="L137" s="307"/>
      <c r="M137" s="667"/>
      <c r="N137" s="667"/>
      <c r="O137" s="667"/>
      <c r="P137" s="667"/>
      <c r="Q137" s="667"/>
      <c r="R137" s="307"/>
    </row>
    <row r="138" spans="1:21" ht="15.6" customHeight="1" x14ac:dyDescent="0.2">
      <c r="A138" s="1047" t="s">
        <v>476</v>
      </c>
      <c r="B138" s="1048"/>
      <c r="C138" s="1048"/>
      <c r="D138" s="1048"/>
      <c r="E138" s="994" t="s">
        <v>276</v>
      </c>
      <c r="F138" s="994">
        <v>20</v>
      </c>
      <c r="G138" s="994">
        <v>40</v>
      </c>
      <c r="H138" s="994" t="s">
        <v>19</v>
      </c>
      <c r="I138" s="994" t="s">
        <v>20</v>
      </c>
      <c r="J138" s="1050" t="s">
        <v>283</v>
      </c>
      <c r="K138" s="1050" t="s">
        <v>33</v>
      </c>
      <c r="L138" s="1051" t="s">
        <v>209</v>
      </c>
      <c r="M138" s="638"/>
      <c r="N138" s="667"/>
      <c r="O138" s="667"/>
      <c r="P138" s="667"/>
      <c r="Q138" s="667"/>
      <c r="R138" s="667"/>
      <c r="S138" s="667"/>
      <c r="T138" s="667"/>
      <c r="U138" s="667"/>
    </row>
    <row r="139" spans="1:21" x14ac:dyDescent="0.2">
      <c r="A139" s="698" t="s">
        <v>210</v>
      </c>
      <c r="B139" s="699" t="s">
        <v>11</v>
      </c>
      <c r="C139" s="699" t="s">
        <v>12</v>
      </c>
      <c r="D139" s="699" t="s">
        <v>211</v>
      </c>
      <c r="E139" s="1049"/>
      <c r="F139" s="1049"/>
      <c r="G139" s="1049"/>
      <c r="H139" s="1049"/>
      <c r="I139" s="1049"/>
      <c r="J139" s="1049"/>
      <c r="K139" s="1049"/>
      <c r="L139" s="1052"/>
      <c r="M139" s="638"/>
      <c r="N139" s="667"/>
      <c r="O139" s="667"/>
      <c r="P139" s="667"/>
      <c r="Q139" s="667"/>
      <c r="R139" s="667"/>
      <c r="S139" s="667"/>
      <c r="T139" s="667"/>
      <c r="U139" s="667"/>
    </row>
    <row r="140" spans="1:21" s="668" customFormat="1" x14ac:dyDescent="0.2">
      <c r="A140" s="579"/>
      <c r="B140" s="580"/>
      <c r="C140" s="580"/>
      <c r="D140" s="580"/>
      <c r="E140" s="580"/>
      <c r="F140" s="581"/>
      <c r="G140" s="581"/>
      <c r="H140" s="581"/>
      <c r="I140" s="581"/>
      <c r="J140" s="580"/>
      <c r="K140" s="582"/>
      <c r="L140" s="583"/>
      <c r="M140" s="700"/>
      <c r="N140" s="664"/>
      <c r="O140" s="664"/>
      <c r="P140" s="664"/>
      <c r="Q140" s="664"/>
      <c r="R140" s="664"/>
      <c r="S140" s="664"/>
      <c r="T140" s="664"/>
      <c r="U140" s="664"/>
    </row>
    <row r="141" spans="1:21" s="668" customFormat="1" x14ac:dyDescent="0.2">
      <c r="A141" s="579"/>
      <c r="B141" s="580"/>
      <c r="C141" s="580"/>
      <c r="D141" s="580"/>
      <c r="E141" s="580"/>
      <c r="F141" s="320"/>
      <c r="G141" s="320"/>
      <c r="H141" s="320"/>
      <c r="I141" s="320"/>
      <c r="J141" s="580"/>
      <c r="K141" s="582"/>
      <c r="L141" s="583"/>
      <c r="M141" s="664"/>
      <c r="N141" s="664"/>
      <c r="O141" s="664"/>
      <c r="P141" s="664"/>
      <c r="Q141" s="664"/>
      <c r="R141" s="664"/>
      <c r="S141" s="664"/>
      <c r="T141" s="664"/>
      <c r="U141" s="664"/>
    </row>
    <row r="142" spans="1:21" s="668" customFormat="1" x14ac:dyDescent="0.2">
      <c r="A142" s="579"/>
      <c r="B142" s="580"/>
      <c r="C142" s="580"/>
      <c r="D142" s="580"/>
      <c r="E142" s="580"/>
      <c r="F142" s="320"/>
      <c r="G142" s="320"/>
      <c r="H142" s="320"/>
      <c r="I142" s="320"/>
      <c r="J142" s="580"/>
      <c r="K142" s="582"/>
      <c r="L142" s="583"/>
      <c r="M142" s="664"/>
      <c r="N142" s="664"/>
      <c r="O142" s="664"/>
      <c r="P142" s="664"/>
      <c r="Q142" s="664"/>
      <c r="R142" s="664"/>
      <c r="S142" s="664"/>
      <c r="T142" s="664"/>
      <c r="U142" s="664"/>
    </row>
    <row r="143" spans="1:21" s="668" customFormat="1" ht="13.5" thickBot="1" x14ac:dyDescent="0.25">
      <c r="A143" s="701"/>
      <c r="B143" s="625"/>
      <c r="C143" s="625"/>
      <c r="D143" s="625"/>
      <c r="E143" s="625"/>
      <c r="F143" s="324"/>
      <c r="G143" s="324"/>
      <c r="H143" s="324"/>
      <c r="I143" s="324"/>
      <c r="J143" s="625"/>
      <c r="K143" s="645"/>
      <c r="L143" s="702"/>
      <c r="M143" s="664"/>
      <c r="N143" s="664"/>
      <c r="O143" s="664"/>
      <c r="P143" s="664"/>
      <c r="Q143" s="664"/>
      <c r="R143" s="664"/>
      <c r="S143" s="664"/>
      <c r="T143" s="664"/>
      <c r="U143" s="664"/>
    </row>
    <row r="144" spans="1:21" s="668" customFormat="1" x14ac:dyDescent="0.2">
      <c r="A144" s="696"/>
      <c r="B144" s="696"/>
      <c r="C144" s="696"/>
      <c r="D144" s="696"/>
      <c r="E144" s="696"/>
      <c r="F144" s="696"/>
      <c r="G144" s="696"/>
      <c r="H144" s="696"/>
      <c r="I144" s="696"/>
      <c r="J144" s="696"/>
      <c r="K144" s="696"/>
      <c r="L144" s="703"/>
      <c r="M144" s="664"/>
      <c r="N144" s="664"/>
      <c r="O144" s="664"/>
      <c r="P144" s="664"/>
      <c r="Q144" s="664"/>
      <c r="R144" s="664"/>
      <c r="S144" s="664"/>
      <c r="T144" s="664"/>
      <c r="U144" s="664"/>
    </row>
    <row r="145" spans="1:23" ht="15.6" customHeight="1" x14ac:dyDescent="0.2">
      <c r="A145" s="1053" t="s">
        <v>540</v>
      </c>
      <c r="B145" s="1053"/>
      <c r="C145" s="1053"/>
      <c r="D145" s="1053"/>
      <c r="E145" s="1053" t="s">
        <v>276</v>
      </c>
      <c r="F145" s="1053">
        <v>20</v>
      </c>
      <c r="G145" s="1053">
        <v>40</v>
      </c>
      <c r="H145" s="1053" t="s">
        <v>19</v>
      </c>
      <c r="I145" s="1053" t="s">
        <v>20</v>
      </c>
      <c r="J145" s="1054" t="s">
        <v>283</v>
      </c>
      <c r="K145" s="1054" t="s">
        <v>33</v>
      </c>
      <c r="L145" s="1053" t="s">
        <v>209</v>
      </c>
      <c r="M145" s="1053" t="s">
        <v>23</v>
      </c>
      <c r="O145" s="307"/>
      <c r="P145" s="667"/>
      <c r="Q145" s="667"/>
      <c r="R145" s="667"/>
      <c r="S145" s="667"/>
      <c r="T145" s="667"/>
      <c r="U145" s="667"/>
      <c r="V145" s="667"/>
      <c r="W145" s="667"/>
    </row>
    <row r="146" spans="1:23" x14ac:dyDescent="0.2">
      <c r="A146" s="530" t="s">
        <v>210</v>
      </c>
      <c r="B146" s="530" t="s">
        <v>11</v>
      </c>
      <c r="C146" s="530" t="s">
        <v>12</v>
      </c>
      <c r="D146" s="530" t="s">
        <v>211</v>
      </c>
      <c r="E146" s="1053"/>
      <c r="F146" s="1053"/>
      <c r="G146" s="1053"/>
      <c r="H146" s="1053"/>
      <c r="I146" s="1053"/>
      <c r="J146" s="1053"/>
      <c r="K146" s="1053"/>
      <c r="L146" s="1053"/>
      <c r="M146" s="1053"/>
      <c r="O146" s="307"/>
      <c r="P146" s="667"/>
      <c r="Q146" s="667"/>
      <c r="R146" s="667"/>
      <c r="S146" s="667"/>
      <c r="T146" s="667"/>
      <c r="U146" s="667"/>
      <c r="V146" s="667"/>
      <c r="W146" s="667"/>
    </row>
    <row r="147" spans="1:23" s="668" customFormat="1" x14ac:dyDescent="0.2">
      <c r="A147" s="46"/>
      <c r="B147" s="46"/>
      <c r="C147" s="46"/>
      <c r="D147" s="46"/>
      <c r="E147" s="46"/>
      <c r="F147" s="341"/>
      <c r="G147" s="341"/>
      <c r="H147" s="341"/>
      <c r="I147" s="341"/>
      <c r="J147" s="46"/>
      <c r="K147" s="342"/>
      <c r="L147" s="47"/>
      <c r="M147" s="47"/>
      <c r="O147" s="317"/>
      <c r="P147" s="664"/>
      <c r="Q147" s="664"/>
      <c r="R147" s="664"/>
      <c r="S147" s="664"/>
      <c r="T147" s="664"/>
      <c r="U147" s="664"/>
      <c r="V147" s="664"/>
      <c r="W147" s="664"/>
    </row>
    <row r="148" spans="1:23" s="668" customFormat="1" x14ac:dyDescent="0.2">
      <c r="A148" s="46"/>
      <c r="B148" s="46"/>
      <c r="C148" s="46"/>
      <c r="D148" s="46"/>
      <c r="E148" s="46"/>
      <c r="F148" s="341"/>
      <c r="G148" s="341"/>
      <c r="H148" s="341"/>
      <c r="I148" s="341"/>
      <c r="J148" s="46"/>
      <c r="K148" s="342"/>
      <c r="L148" s="47"/>
      <c r="M148" s="47"/>
      <c r="O148" s="317"/>
      <c r="P148" s="664"/>
      <c r="Q148" s="664"/>
      <c r="R148" s="664"/>
      <c r="S148" s="664"/>
      <c r="T148" s="664"/>
      <c r="U148" s="664"/>
      <c r="V148" s="664"/>
      <c r="W148" s="664"/>
    </row>
    <row r="149" spans="1:23" s="668" customFormat="1" x14ac:dyDescent="0.2">
      <c r="A149" s="46"/>
      <c r="B149" s="46"/>
      <c r="C149" s="46"/>
      <c r="D149" s="46"/>
      <c r="E149" s="46"/>
      <c r="F149" s="341"/>
      <c r="G149" s="341"/>
      <c r="H149" s="341"/>
      <c r="I149" s="341"/>
      <c r="J149" s="46"/>
      <c r="K149" s="342"/>
      <c r="L149" s="47"/>
      <c r="M149" s="47"/>
      <c r="O149" s="317"/>
      <c r="P149" s="664"/>
      <c r="Q149" s="664"/>
      <c r="R149" s="664"/>
      <c r="S149" s="664"/>
      <c r="T149" s="664"/>
      <c r="U149" s="664"/>
      <c r="V149" s="664"/>
      <c r="W149" s="664"/>
    </row>
    <row r="150" spans="1:23" s="668" customFormat="1" x14ac:dyDescent="0.2">
      <c r="A150" s="46"/>
      <c r="B150" s="46"/>
      <c r="C150" s="46"/>
      <c r="D150" s="46"/>
      <c r="E150" s="46"/>
      <c r="F150" s="341"/>
      <c r="G150" s="341"/>
      <c r="H150" s="341"/>
      <c r="I150" s="341"/>
      <c r="J150" s="46"/>
      <c r="K150" s="342"/>
      <c r="L150" s="47"/>
      <c r="M150" s="47"/>
      <c r="N150" s="664"/>
      <c r="O150" s="317"/>
      <c r="P150" s="664"/>
      <c r="Q150" s="664"/>
      <c r="R150" s="664"/>
      <c r="S150" s="664"/>
      <c r="T150" s="664"/>
      <c r="U150" s="664"/>
      <c r="V150" s="664"/>
      <c r="W150" s="664"/>
    </row>
    <row r="151" spans="1:23" x14ac:dyDescent="0.2">
      <c r="F151" s="639"/>
      <c r="G151" s="635"/>
      <c r="H151" s="659"/>
      <c r="I151" s="659"/>
      <c r="J151" s="667"/>
      <c r="K151" s="307"/>
      <c r="L151" s="667"/>
      <c r="M151" s="667"/>
      <c r="N151" s="667"/>
      <c r="O151" s="667"/>
      <c r="P151" s="667"/>
      <c r="Q151" s="667"/>
    </row>
    <row r="152" spans="1:23" ht="13.5" thickBot="1" x14ac:dyDescent="0.25">
      <c r="A152" s="694"/>
      <c r="B152" s="343"/>
      <c r="C152" s="344"/>
      <c r="D152" s="344"/>
      <c r="J152" s="639"/>
      <c r="K152" s="307"/>
      <c r="L152" s="667"/>
      <c r="M152" s="667"/>
      <c r="N152" s="667"/>
      <c r="O152" s="667"/>
      <c r="P152" s="667"/>
      <c r="Q152" s="667"/>
      <c r="R152" s="667"/>
      <c r="S152" s="307"/>
      <c r="T152" s="307"/>
      <c r="U152" s="307"/>
    </row>
    <row r="153" spans="1:23" ht="13.5" thickBot="1" x14ac:dyDescent="0.25">
      <c r="A153" s="1001" t="s">
        <v>212</v>
      </c>
      <c r="B153" s="1014"/>
      <c r="C153" s="1014"/>
      <c r="D153" s="1014"/>
      <c r="E153" s="1015"/>
      <c r="J153" s="639"/>
      <c r="K153" s="307"/>
      <c r="L153" s="667"/>
      <c r="M153" s="667"/>
      <c r="N153" s="667"/>
      <c r="O153" s="667"/>
      <c r="P153" s="667"/>
      <c r="Q153" s="667"/>
      <c r="R153" s="667"/>
      <c r="S153" s="307"/>
      <c r="T153" s="307"/>
      <c r="U153" s="307"/>
    </row>
    <row r="154" spans="1:23" ht="13.5" thickBot="1" x14ac:dyDescent="0.25">
      <c r="A154" s="697"/>
      <c r="F154" s="639"/>
      <c r="G154" s="635"/>
      <c r="H154" s="638"/>
      <c r="I154" s="639"/>
      <c r="J154" s="639"/>
      <c r="K154" s="307"/>
      <c r="L154" s="667"/>
      <c r="M154" s="667"/>
      <c r="N154" s="667"/>
      <c r="O154" s="667"/>
      <c r="P154" s="667"/>
      <c r="Q154" s="667"/>
      <c r="R154" s="667"/>
      <c r="S154" s="307"/>
      <c r="T154" s="307"/>
      <c r="U154" s="307"/>
    </row>
    <row r="155" spans="1:23" ht="13.5" thickBot="1" x14ac:dyDescent="0.25">
      <c r="A155" s="1060" t="s">
        <v>213</v>
      </c>
      <c r="B155" s="1061"/>
      <c r="C155" s="1061"/>
      <c r="D155" s="1061"/>
      <c r="E155" s="1061"/>
      <c r="F155" s="1062"/>
      <c r="G155" s="635"/>
      <c r="H155" s="638"/>
      <c r="I155" s="639"/>
      <c r="J155" s="639"/>
      <c r="K155" s="307"/>
      <c r="L155" s="667"/>
      <c r="M155" s="667"/>
      <c r="N155" s="667"/>
      <c r="O155" s="667"/>
      <c r="P155" s="667"/>
      <c r="Q155" s="667"/>
      <c r="R155" s="667"/>
      <c r="S155" s="307"/>
      <c r="T155" s="307"/>
      <c r="U155" s="307"/>
    </row>
    <row r="156" spans="1:23" ht="16.5" customHeight="1" x14ac:dyDescent="0.2">
      <c r="A156" s="946" t="s">
        <v>214</v>
      </c>
      <c r="B156" s="1063"/>
      <c r="C156" s="1063"/>
      <c r="D156" s="1063"/>
      <c r="E156" s="1063"/>
      <c r="F156" s="947"/>
      <c r="G156" s="635"/>
      <c r="H156" s="704"/>
      <c r="I156" s="639"/>
      <c r="J156" s="639"/>
      <c r="K156" s="307"/>
      <c r="L156" s="667"/>
      <c r="M156" s="667"/>
      <c r="N156" s="667"/>
      <c r="O156" s="667"/>
      <c r="P156" s="667"/>
      <c r="Q156" s="667"/>
      <c r="R156" s="667"/>
      <c r="S156" s="307"/>
      <c r="T156" s="307"/>
      <c r="U156" s="307"/>
    </row>
    <row r="157" spans="1:23" ht="13.5" thickBot="1" x14ac:dyDescent="0.25">
      <c r="A157" s="1055" t="s">
        <v>215</v>
      </c>
      <c r="B157" s="1045"/>
      <c r="C157" s="1045"/>
      <c r="D157" s="1045"/>
      <c r="E157" s="1045"/>
      <c r="F157" s="1046"/>
    </row>
    <row r="158" spans="1:23" x14ac:dyDescent="0.2">
      <c r="A158" s="705" t="s">
        <v>216</v>
      </c>
      <c r="B158" s="643" t="s">
        <v>217</v>
      </c>
      <c r="C158" s="644" t="s">
        <v>218</v>
      </c>
      <c r="D158" s="706" t="s">
        <v>219</v>
      </c>
      <c r="E158" s="667"/>
      <c r="H158" s="635"/>
      <c r="I158" s="635"/>
    </row>
    <row r="159" spans="1:23" s="668" customFormat="1" x14ac:dyDescent="0.2">
      <c r="A159" s="707"/>
      <c r="B159" s="577" t="s">
        <v>329</v>
      </c>
      <c r="C159" s="578" t="s">
        <v>61</v>
      </c>
      <c r="D159" s="494">
        <v>0.8</v>
      </c>
      <c r="E159" s="664"/>
      <c r="F159" s="664"/>
      <c r="G159" s="664"/>
    </row>
    <row r="160" spans="1:23" s="668" customFormat="1" x14ac:dyDescent="0.2">
      <c r="A160" s="707"/>
      <c r="B160" s="577" t="s">
        <v>329</v>
      </c>
      <c r="C160" s="578" t="s">
        <v>400</v>
      </c>
      <c r="D160" s="494">
        <v>1.125</v>
      </c>
      <c r="E160" s="664"/>
      <c r="F160" s="664"/>
      <c r="G160" s="664"/>
    </row>
    <row r="161" spans="1:21" s="668" customFormat="1" ht="13.5" thickBot="1" x14ac:dyDescent="0.25">
      <c r="A161" s="708"/>
      <c r="B161" s="575" t="s">
        <v>329</v>
      </c>
      <c r="C161" s="576" t="s">
        <v>401</v>
      </c>
      <c r="D161" s="495">
        <v>1.266</v>
      </c>
      <c r="E161" s="664"/>
      <c r="F161" s="664"/>
      <c r="G161" s="664"/>
    </row>
    <row r="162" spans="1:21" ht="13.5" thickBot="1" x14ac:dyDescent="0.25"/>
    <row r="163" spans="1:21" ht="13.5" thickBot="1" x14ac:dyDescent="0.25">
      <c r="A163" s="1001" t="s">
        <v>220</v>
      </c>
      <c r="B163" s="1014"/>
      <c r="C163" s="1014"/>
      <c r="D163" s="1014"/>
      <c r="E163" s="1014"/>
      <c r="F163" s="1014"/>
      <c r="G163" s="1014"/>
      <c r="H163" s="1014"/>
      <c r="I163" s="1015"/>
      <c r="K163" s="307"/>
      <c r="L163" s="667"/>
      <c r="M163" s="667"/>
      <c r="N163" s="667"/>
      <c r="O163" s="667"/>
      <c r="P163" s="667"/>
      <c r="Q163" s="667"/>
      <c r="R163" s="667"/>
      <c r="S163" s="307"/>
      <c r="T163" s="307"/>
      <c r="U163" s="307"/>
    </row>
    <row r="164" spans="1:21" ht="13.5" thickBot="1" x14ac:dyDescent="0.25">
      <c r="A164" s="709" t="s">
        <v>221</v>
      </c>
      <c r="B164" s="345"/>
      <c r="C164" s="653"/>
      <c r="D164" s="653"/>
      <c r="E164" s="653"/>
      <c r="F164" s="653"/>
      <c r="G164" s="679"/>
      <c r="H164" s="653"/>
      <c r="I164" s="710"/>
      <c r="J164" s="639"/>
      <c r="K164" s="307"/>
      <c r="L164" s="667"/>
      <c r="M164" s="667"/>
      <c r="N164" s="667"/>
      <c r="O164" s="667"/>
      <c r="P164" s="667"/>
      <c r="Q164" s="667"/>
      <c r="R164" s="667"/>
      <c r="S164" s="307"/>
      <c r="T164" s="307"/>
      <c r="U164" s="307"/>
    </row>
    <row r="165" spans="1:21" s="636" customFormat="1" x14ac:dyDescent="0.2">
      <c r="A165" s="573"/>
      <c r="B165" s="1056"/>
      <c r="C165" s="1057"/>
      <c r="D165" s="1057"/>
      <c r="E165" s="1057"/>
      <c r="F165" s="1057"/>
      <c r="G165" s="1057"/>
      <c r="H165" s="1057"/>
      <c r="I165" s="1058"/>
      <c r="J165" s="695"/>
      <c r="K165" s="574"/>
      <c r="L165" s="696"/>
      <c r="M165" s="696"/>
      <c r="N165" s="696"/>
      <c r="O165" s="696"/>
      <c r="P165" s="696"/>
      <c r="Q165" s="696"/>
      <c r="R165" s="696"/>
      <c r="S165" s="574"/>
      <c r="T165" s="574"/>
      <c r="U165" s="574"/>
    </row>
    <row r="166" spans="1:21" s="668" customFormat="1" x14ac:dyDescent="0.2">
      <c r="A166" s="624"/>
      <c r="B166" s="1059"/>
      <c r="C166" s="971"/>
      <c r="D166" s="971"/>
      <c r="E166" s="971"/>
      <c r="F166" s="971"/>
      <c r="G166" s="971"/>
      <c r="H166" s="971"/>
      <c r="I166" s="972"/>
    </row>
    <row r="167" spans="1:21" s="668" customFormat="1" x14ac:dyDescent="0.2">
      <c r="A167" s="624"/>
      <c r="B167" s="1059"/>
      <c r="C167" s="971"/>
      <c r="D167" s="971"/>
      <c r="E167" s="971"/>
      <c r="F167" s="971"/>
      <c r="G167" s="971"/>
      <c r="H167" s="971"/>
      <c r="I167" s="972"/>
    </row>
    <row r="168" spans="1:21" s="668" customFormat="1" x14ac:dyDescent="0.2">
      <c r="A168" s="624"/>
      <c r="B168" s="1059"/>
      <c r="C168" s="971"/>
      <c r="D168" s="971"/>
      <c r="E168" s="971"/>
      <c r="F168" s="971"/>
      <c r="G168" s="971"/>
      <c r="H168" s="971"/>
      <c r="I168" s="972"/>
    </row>
    <row r="169" spans="1:21" s="668" customFormat="1" x14ac:dyDescent="0.2">
      <c r="A169" s="624"/>
      <c r="B169" s="1059"/>
      <c r="C169" s="971"/>
      <c r="D169" s="971"/>
      <c r="E169" s="971"/>
      <c r="F169" s="971"/>
      <c r="G169" s="971"/>
      <c r="H169" s="971"/>
      <c r="I169" s="972"/>
    </row>
    <row r="170" spans="1:21" s="668" customFormat="1" x14ac:dyDescent="0.2">
      <c r="A170" s="624"/>
      <c r="B170" s="1059"/>
      <c r="C170" s="971"/>
      <c r="D170" s="971"/>
      <c r="E170" s="971"/>
      <c r="F170" s="971"/>
      <c r="G170" s="971"/>
      <c r="H170" s="971"/>
      <c r="I170" s="972"/>
    </row>
    <row r="171" spans="1:21" s="668" customFormat="1" x14ac:dyDescent="0.2">
      <c r="A171" s="624"/>
      <c r="B171" s="1059"/>
      <c r="C171" s="971"/>
      <c r="D171" s="971"/>
      <c r="E171" s="971"/>
      <c r="F171" s="971"/>
      <c r="G171" s="971"/>
      <c r="H171" s="971"/>
      <c r="I171" s="972"/>
    </row>
    <row r="172" spans="1:21" s="668" customFormat="1" x14ac:dyDescent="0.2">
      <c r="A172" s="624"/>
      <c r="B172" s="1059"/>
      <c r="C172" s="971"/>
      <c r="D172" s="971"/>
      <c r="E172" s="971"/>
      <c r="F172" s="971"/>
      <c r="G172" s="971"/>
      <c r="H172" s="971"/>
      <c r="I172" s="972"/>
    </row>
    <row r="173" spans="1:21" s="668" customFormat="1" x14ac:dyDescent="0.2">
      <c r="A173" s="624"/>
      <c r="B173" s="1059"/>
      <c r="C173" s="971"/>
      <c r="D173" s="971"/>
      <c r="E173" s="971"/>
      <c r="F173" s="971"/>
      <c r="G173" s="971"/>
      <c r="H173" s="971"/>
      <c r="I173" s="972"/>
    </row>
    <row r="174" spans="1:21" s="668" customFormat="1" x14ac:dyDescent="0.2">
      <c r="A174" s="624"/>
      <c r="B174" s="1059"/>
      <c r="C174" s="971"/>
      <c r="D174" s="971"/>
      <c r="E174" s="971"/>
      <c r="F174" s="971"/>
      <c r="G174" s="971"/>
      <c r="H174" s="971"/>
      <c r="I174" s="972"/>
    </row>
    <row r="175" spans="1:21" s="668" customFormat="1" x14ac:dyDescent="0.2">
      <c r="A175" s="624"/>
      <c r="B175" s="1059"/>
      <c r="C175" s="971"/>
      <c r="D175" s="971"/>
      <c r="E175" s="971"/>
      <c r="F175" s="971"/>
      <c r="G175" s="971"/>
      <c r="H175" s="971"/>
      <c r="I175" s="972"/>
    </row>
    <row r="176" spans="1:21" s="668" customFormat="1" x14ac:dyDescent="0.2">
      <c r="A176" s="624"/>
      <c r="B176" s="1059"/>
      <c r="C176" s="971"/>
      <c r="D176" s="971"/>
      <c r="E176" s="971"/>
      <c r="F176" s="971"/>
      <c r="G176" s="971"/>
      <c r="H176" s="971"/>
      <c r="I176" s="972"/>
    </row>
    <row r="177" spans="1:14" s="668" customFormat="1" x14ac:dyDescent="0.2">
      <c r="A177" s="624"/>
      <c r="B177" s="1059"/>
      <c r="C177" s="971"/>
      <c r="D177" s="971"/>
      <c r="E177" s="971"/>
      <c r="F177" s="971"/>
      <c r="G177" s="971"/>
      <c r="H177" s="971"/>
      <c r="I177" s="972"/>
    </row>
    <row r="178" spans="1:14" s="668" customFormat="1" x14ac:dyDescent="0.2">
      <c r="A178" s="624"/>
      <c r="B178" s="1059"/>
      <c r="C178" s="971"/>
      <c r="D178" s="971"/>
      <c r="E178" s="971"/>
      <c r="F178" s="971"/>
      <c r="G178" s="971"/>
      <c r="H178" s="971"/>
      <c r="I178" s="972"/>
    </row>
    <row r="179" spans="1:14" s="668" customFormat="1" ht="13.5" thickBot="1" x14ac:dyDescent="0.25">
      <c r="A179" s="711"/>
      <c r="B179" s="1064"/>
      <c r="C179" s="1065"/>
      <c r="D179" s="1065"/>
      <c r="E179" s="1065"/>
      <c r="F179" s="1065"/>
      <c r="G179" s="1065"/>
      <c r="H179" s="1065"/>
      <c r="I179" s="1066"/>
    </row>
    <row r="181" spans="1:14" s="668" customFormat="1" x14ac:dyDescent="0.2">
      <c r="F181" s="664"/>
      <c r="G181" s="664"/>
      <c r="H181" s="664"/>
      <c r="I181" s="664"/>
    </row>
    <row r="182" spans="1:14" s="668" customFormat="1" ht="13.5" thickBot="1" x14ac:dyDescent="0.25">
      <c r="F182" s="664"/>
      <c r="G182" s="664"/>
      <c r="H182" s="664"/>
      <c r="I182" s="664"/>
    </row>
    <row r="183" spans="1:14" s="668" customFormat="1" ht="13.5" thickBot="1" x14ac:dyDescent="0.25">
      <c r="A183" s="1060" t="s">
        <v>3</v>
      </c>
      <c r="B183" s="1067"/>
      <c r="F183" s="664"/>
      <c r="G183" s="664"/>
      <c r="H183" s="664"/>
      <c r="I183" s="664"/>
    </row>
    <row r="184" spans="1:14" s="713" customFormat="1" ht="13.5" thickBot="1" x14ac:dyDescent="0.25">
      <c r="A184" s="712"/>
      <c r="B184" s="712"/>
      <c r="F184" s="714"/>
      <c r="G184" s="714"/>
      <c r="H184" s="714"/>
      <c r="I184" s="714"/>
    </row>
    <row r="185" spans="1:14" s="668" customFormat="1" ht="15.75" customHeight="1" thickBot="1" x14ac:dyDescent="0.25">
      <c r="A185" s="1004" t="s">
        <v>2</v>
      </c>
      <c r="B185" s="1005"/>
      <c r="C185" s="1005"/>
      <c r="D185" s="1005"/>
      <c r="E185" s="1005"/>
      <c r="F185" s="1005"/>
      <c r="G185" s="1006"/>
      <c r="H185" s="664"/>
      <c r="I185" s="664"/>
    </row>
    <row r="186" spans="1:14" s="713" customFormat="1" ht="15.75" customHeight="1" thickBot="1" x14ac:dyDescent="0.25">
      <c r="A186" s="712"/>
      <c r="B186" s="712"/>
      <c r="C186" s="712"/>
      <c r="D186" s="712"/>
      <c r="E186" s="712"/>
      <c r="F186" s="712"/>
      <c r="G186" s="712"/>
      <c r="H186" s="714"/>
      <c r="I186" s="714"/>
    </row>
    <row r="187" spans="1:14" s="668" customFormat="1" ht="15.75" customHeight="1" thickBot="1" x14ac:dyDescent="0.25">
      <c r="A187" s="1068" t="s">
        <v>1</v>
      </c>
      <c r="B187" s="1069"/>
      <c r="C187" s="1069"/>
      <c r="D187" s="1069"/>
      <c r="E187" s="1070"/>
      <c r="F187" s="715"/>
      <c r="G187" s="715"/>
      <c r="H187" s="664"/>
      <c r="I187" s="664"/>
    </row>
    <row r="188" spans="1:14" s="668" customFormat="1" x14ac:dyDescent="0.2">
      <c r="A188" s="1071" t="s">
        <v>568</v>
      </c>
      <c r="B188" s="1073" t="s">
        <v>1739</v>
      </c>
      <c r="C188" s="1037" t="s">
        <v>0</v>
      </c>
      <c r="D188" s="1037" t="s">
        <v>551</v>
      </c>
      <c r="E188" s="1073" t="s">
        <v>1740</v>
      </c>
      <c r="F188" s="1037" t="s">
        <v>416</v>
      </c>
      <c r="G188" s="1037" t="s">
        <v>403</v>
      </c>
      <c r="H188" s="1037" t="s">
        <v>569</v>
      </c>
      <c r="I188" s="1037" t="s">
        <v>11</v>
      </c>
      <c r="J188" s="1037" t="s">
        <v>12</v>
      </c>
      <c r="K188" s="1037" t="s">
        <v>13</v>
      </c>
      <c r="L188" s="1037" t="s">
        <v>428</v>
      </c>
      <c r="M188" s="1037" t="s">
        <v>552</v>
      </c>
      <c r="N188" s="1022"/>
    </row>
    <row r="189" spans="1:14" s="668" customFormat="1" ht="32.25" customHeight="1" thickBot="1" x14ac:dyDescent="0.25">
      <c r="A189" s="1072"/>
      <c r="B189" s="1074"/>
      <c r="C189" s="1075"/>
      <c r="D189" s="1075"/>
      <c r="E189" s="1074"/>
      <c r="F189" s="1075"/>
      <c r="G189" s="1075"/>
      <c r="H189" s="1075"/>
      <c r="I189" s="1075"/>
      <c r="J189" s="1075"/>
      <c r="K189" s="1075"/>
      <c r="L189" s="1075"/>
      <c r="M189" s="1075"/>
      <c r="N189" s="1083"/>
    </row>
    <row r="190" spans="1:14" s="668" customFormat="1" x14ac:dyDescent="0.2">
      <c r="A190" s="568" t="s">
        <v>4</v>
      </c>
      <c r="B190" s="569" t="s">
        <v>308</v>
      </c>
      <c r="C190" s="570" t="s">
        <v>6</v>
      </c>
      <c r="D190" s="569">
        <v>10</v>
      </c>
      <c r="E190" s="569" t="s">
        <v>406</v>
      </c>
      <c r="F190" s="569" t="s">
        <v>409</v>
      </c>
      <c r="G190" s="569"/>
      <c r="H190" s="569"/>
      <c r="I190" s="569"/>
      <c r="J190" s="569"/>
      <c r="K190" s="569"/>
      <c r="L190" s="572" t="s">
        <v>1314</v>
      </c>
      <c r="M190" s="1077"/>
      <c r="N190" s="1078"/>
    </row>
    <row r="191" spans="1:14" s="668" customFormat="1" x14ac:dyDescent="0.2">
      <c r="A191" s="603"/>
      <c r="B191" s="604"/>
      <c r="C191" s="580"/>
      <c r="D191" s="604"/>
      <c r="E191" s="604"/>
      <c r="F191" s="604"/>
      <c r="G191" s="604"/>
      <c r="H191" s="604"/>
      <c r="I191" s="604"/>
      <c r="J191" s="604"/>
      <c r="K191" s="604"/>
      <c r="L191" s="716"/>
      <c r="M191" s="1079"/>
      <c r="N191" s="1080"/>
    </row>
    <row r="192" spans="1:14" s="668" customFormat="1" x14ac:dyDescent="0.2">
      <c r="A192" s="603"/>
      <c r="B192" s="604"/>
      <c r="C192" s="580"/>
      <c r="D192" s="604"/>
      <c r="E192" s="604"/>
      <c r="F192" s="604"/>
      <c r="G192" s="604"/>
      <c r="H192" s="604"/>
      <c r="I192" s="604"/>
      <c r="J192" s="604"/>
      <c r="K192" s="604"/>
      <c r="L192" s="716"/>
      <c r="M192" s="1079"/>
      <c r="N192" s="1080"/>
    </row>
    <row r="193" spans="1:23" s="668" customFormat="1" x14ac:dyDescent="0.2">
      <c r="A193" s="603"/>
      <c r="B193" s="604"/>
      <c r="C193" s="580"/>
      <c r="D193" s="604"/>
      <c r="E193" s="604"/>
      <c r="F193" s="604"/>
      <c r="G193" s="604"/>
      <c r="H193" s="604"/>
      <c r="I193" s="604"/>
      <c r="J193" s="604"/>
      <c r="K193" s="604"/>
      <c r="L193" s="716"/>
      <c r="M193" s="1079"/>
      <c r="N193" s="1080"/>
    </row>
    <row r="194" spans="1:23" s="668" customFormat="1" x14ac:dyDescent="0.2">
      <c r="A194" s="603"/>
      <c r="B194" s="604"/>
      <c r="C194" s="580"/>
      <c r="D194" s="604"/>
      <c r="E194" s="604"/>
      <c r="F194" s="604"/>
      <c r="G194" s="604"/>
      <c r="H194" s="604"/>
      <c r="I194" s="604"/>
      <c r="J194" s="604"/>
      <c r="K194" s="604"/>
      <c r="L194" s="716"/>
      <c r="M194" s="1079"/>
      <c r="N194" s="1080"/>
    </row>
    <row r="195" spans="1:23" s="668" customFormat="1" ht="13.5" thickBot="1" x14ac:dyDescent="0.25">
      <c r="A195" s="665"/>
      <c r="B195" s="666"/>
      <c r="C195" s="625"/>
      <c r="D195" s="666"/>
      <c r="E195" s="666"/>
      <c r="F195" s="666"/>
      <c r="G195" s="666"/>
      <c r="H195" s="666"/>
      <c r="I195" s="666"/>
      <c r="J195" s="666"/>
      <c r="K195" s="666"/>
      <c r="L195" s="717"/>
      <c r="M195" s="1081"/>
      <c r="N195" s="1082"/>
    </row>
    <row r="196" spans="1:23" s="668" customFormat="1" x14ac:dyDescent="0.2">
      <c r="F196" s="664"/>
      <c r="G196" s="664"/>
      <c r="H196" s="664"/>
      <c r="I196" s="664"/>
    </row>
    <row r="197" spans="1:23" s="668" customFormat="1" ht="13.5" thickBot="1" x14ac:dyDescent="0.25">
      <c r="F197" s="664"/>
      <c r="G197" s="664"/>
      <c r="H197" s="664"/>
      <c r="I197" s="664"/>
    </row>
    <row r="198" spans="1:23" s="668" customFormat="1" ht="13.5" thickBot="1" x14ac:dyDescent="0.25">
      <c r="A198" s="1004" t="s">
        <v>723</v>
      </c>
      <c r="B198" s="1005"/>
      <c r="C198" s="1005"/>
      <c r="D198" s="1005"/>
      <c r="E198" s="1005"/>
      <c r="F198" s="1005"/>
      <c r="G198" s="1006"/>
      <c r="H198" s="664"/>
      <c r="I198" s="664"/>
    </row>
    <row r="199" spans="1:23" s="668" customFormat="1" ht="13.5" thickBot="1" x14ac:dyDescent="0.25">
      <c r="F199" s="664"/>
      <c r="G199" s="664"/>
      <c r="H199" s="664"/>
      <c r="I199" s="664"/>
    </row>
    <row r="200" spans="1:23" s="668" customFormat="1" ht="13.5" thickBot="1" x14ac:dyDescent="0.25">
      <c r="A200" s="1068" t="s">
        <v>1</v>
      </c>
      <c r="B200" s="1069"/>
      <c r="C200" s="1069"/>
      <c r="D200" s="1069"/>
      <c r="E200" s="1069"/>
      <c r="F200" s="1069"/>
      <c r="G200" s="1069"/>
      <c r="H200" s="1070"/>
      <c r="I200" s="664"/>
    </row>
    <row r="201" spans="1:23" s="668" customFormat="1" ht="16.5" customHeight="1" thickBot="1" x14ac:dyDescent="0.25">
      <c r="A201" s="1071" t="s">
        <v>568</v>
      </c>
      <c r="B201" s="1073" t="s">
        <v>1739</v>
      </c>
      <c r="C201" s="1037" t="s">
        <v>0</v>
      </c>
      <c r="D201" s="1037" t="s">
        <v>551</v>
      </c>
      <c r="E201" s="1073" t="s">
        <v>1740</v>
      </c>
      <c r="F201" s="1037" t="s">
        <v>41</v>
      </c>
      <c r="G201" s="1076" t="s">
        <v>722</v>
      </c>
      <c r="H201" s="1076"/>
      <c r="I201" s="1076"/>
      <c r="J201" s="1076"/>
      <c r="K201" s="1076"/>
      <c r="L201" s="1076"/>
      <c r="M201" s="1076"/>
      <c r="N201" s="1076"/>
      <c r="O201" s="1037" t="s">
        <v>416</v>
      </c>
      <c r="P201" s="1037" t="s">
        <v>403</v>
      </c>
      <c r="Q201" s="1037" t="s">
        <v>569</v>
      </c>
      <c r="R201" s="1037" t="s">
        <v>11</v>
      </c>
      <c r="S201" s="1037" t="s">
        <v>12</v>
      </c>
      <c r="T201" s="1037" t="s">
        <v>13</v>
      </c>
      <c r="U201" s="1037" t="s">
        <v>428</v>
      </c>
      <c r="V201" s="1037" t="s">
        <v>552</v>
      </c>
      <c r="W201" s="1022"/>
    </row>
    <row r="202" spans="1:23" s="668" customFormat="1" ht="13.5" thickBot="1" x14ac:dyDescent="0.25">
      <c r="A202" s="1072"/>
      <c r="B202" s="1074"/>
      <c r="C202" s="1075"/>
      <c r="D202" s="1075"/>
      <c r="E202" s="1074"/>
      <c r="F202" s="1075"/>
      <c r="G202" s="686" t="s">
        <v>412</v>
      </c>
      <c r="H202" s="686" t="s">
        <v>42</v>
      </c>
      <c r="I202" s="686" t="s">
        <v>413</v>
      </c>
      <c r="J202" s="686" t="s">
        <v>43</v>
      </c>
      <c r="K202" s="686" t="s">
        <v>414</v>
      </c>
      <c r="L202" s="686" t="s">
        <v>44</v>
      </c>
      <c r="M202" s="686" t="s">
        <v>415</v>
      </c>
      <c r="N202" s="686" t="s">
        <v>45</v>
      </c>
      <c r="O202" s="1075"/>
      <c r="P202" s="1075"/>
      <c r="Q202" s="1075"/>
      <c r="R202" s="1075"/>
      <c r="S202" s="1075"/>
      <c r="T202" s="1075"/>
      <c r="U202" s="1075"/>
      <c r="V202" s="1075"/>
      <c r="W202" s="1083"/>
    </row>
    <row r="203" spans="1:23" s="668" customFormat="1" x14ac:dyDescent="0.2">
      <c r="A203" s="568"/>
      <c r="B203" s="569"/>
      <c r="C203" s="570"/>
      <c r="D203" s="569"/>
      <c r="E203" s="569"/>
      <c r="F203" s="571"/>
      <c r="G203" s="569"/>
      <c r="H203" s="569"/>
      <c r="I203" s="569"/>
      <c r="J203" s="569"/>
      <c r="K203" s="569"/>
      <c r="L203" s="569"/>
      <c r="M203" s="569"/>
      <c r="N203" s="569"/>
      <c r="O203" s="569"/>
      <c r="P203" s="569"/>
      <c r="Q203" s="569"/>
      <c r="R203" s="569"/>
      <c r="S203" s="569"/>
      <c r="T203" s="569"/>
      <c r="U203" s="572"/>
      <c r="V203" s="1088"/>
      <c r="W203" s="1089"/>
    </row>
    <row r="204" spans="1:23" s="668" customFormat="1" x14ac:dyDescent="0.2">
      <c r="A204" s="603"/>
      <c r="B204" s="604"/>
      <c r="C204" s="580"/>
      <c r="D204" s="604"/>
      <c r="E204" s="604"/>
      <c r="F204" s="718"/>
      <c r="G204" s="604"/>
      <c r="H204" s="604"/>
      <c r="I204" s="604"/>
      <c r="J204" s="604"/>
      <c r="K204" s="604"/>
      <c r="L204" s="604"/>
      <c r="M204" s="604"/>
      <c r="N204" s="604"/>
      <c r="O204" s="604"/>
      <c r="P204" s="604"/>
      <c r="Q204" s="604"/>
      <c r="R204" s="604"/>
      <c r="S204" s="604"/>
      <c r="T204" s="604"/>
      <c r="U204" s="716"/>
      <c r="V204" s="1084"/>
      <c r="W204" s="1085"/>
    </row>
    <row r="205" spans="1:23" s="668" customFormat="1" x14ac:dyDescent="0.2">
      <c r="A205" s="603"/>
      <c r="B205" s="604"/>
      <c r="C205" s="580"/>
      <c r="D205" s="604"/>
      <c r="E205" s="604"/>
      <c r="F205" s="718"/>
      <c r="G205" s="604"/>
      <c r="H205" s="604"/>
      <c r="I205" s="604"/>
      <c r="J205" s="604"/>
      <c r="K205" s="604"/>
      <c r="L205" s="604"/>
      <c r="M205" s="604"/>
      <c r="N205" s="604"/>
      <c r="O205" s="604"/>
      <c r="P205" s="604"/>
      <c r="Q205" s="604"/>
      <c r="R205" s="604"/>
      <c r="S205" s="604"/>
      <c r="T205" s="604"/>
      <c r="U205" s="716"/>
      <c r="V205" s="1084"/>
      <c r="W205" s="1085"/>
    </row>
    <row r="206" spans="1:23" s="668" customFormat="1" x14ac:dyDescent="0.2">
      <c r="A206" s="603"/>
      <c r="B206" s="604"/>
      <c r="C206" s="580"/>
      <c r="D206" s="604"/>
      <c r="E206" s="604"/>
      <c r="F206" s="718"/>
      <c r="G206" s="604"/>
      <c r="H206" s="604"/>
      <c r="I206" s="604"/>
      <c r="J206" s="604"/>
      <c r="K206" s="604"/>
      <c r="L206" s="604"/>
      <c r="M206" s="604"/>
      <c r="N206" s="604"/>
      <c r="O206" s="604"/>
      <c r="P206" s="604"/>
      <c r="Q206" s="604"/>
      <c r="R206" s="604"/>
      <c r="S206" s="604"/>
      <c r="T206" s="604"/>
      <c r="U206" s="716"/>
      <c r="V206" s="1084"/>
      <c r="W206" s="1085"/>
    </row>
    <row r="207" spans="1:23" s="668" customFormat="1" x14ac:dyDescent="0.2">
      <c r="A207" s="603"/>
      <c r="B207" s="604"/>
      <c r="C207" s="580"/>
      <c r="D207" s="604"/>
      <c r="E207" s="604"/>
      <c r="F207" s="718"/>
      <c r="G207" s="604"/>
      <c r="H207" s="604"/>
      <c r="I207" s="604"/>
      <c r="J207" s="604"/>
      <c r="K207" s="604"/>
      <c r="L207" s="604"/>
      <c r="M207" s="604"/>
      <c r="N207" s="604"/>
      <c r="O207" s="604"/>
      <c r="P207" s="604"/>
      <c r="Q207" s="604"/>
      <c r="R207" s="604"/>
      <c r="S207" s="604"/>
      <c r="T207" s="604"/>
      <c r="U207" s="716"/>
      <c r="V207" s="1084"/>
      <c r="W207" s="1085"/>
    </row>
    <row r="208" spans="1:23" s="668" customFormat="1" ht="13.5" thickBot="1" x14ac:dyDescent="0.25">
      <c r="A208" s="665"/>
      <c r="B208" s="666"/>
      <c r="C208" s="625"/>
      <c r="D208" s="666"/>
      <c r="E208" s="666"/>
      <c r="F208" s="719"/>
      <c r="G208" s="666"/>
      <c r="H208" s="666"/>
      <c r="I208" s="666"/>
      <c r="J208" s="666"/>
      <c r="K208" s="666"/>
      <c r="L208" s="666"/>
      <c r="M208" s="666"/>
      <c r="N208" s="666"/>
      <c r="O208" s="666"/>
      <c r="P208" s="666"/>
      <c r="Q208" s="666"/>
      <c r="R208" s="666"/>
      <c r="S208" s="666"/>
      <c r="T208" s="666"/>
      <c r="U208" s="717"/>
      <c r="V208" s="1086"/>
      <c r="W208" s="1087"/>
    </row>
    <row r="209" spans="1:9" s="668" customFormat="1" x14ac:dyDescent="0.2">
      <c r="F209" s="664"/>
      <c r="G209" s="664"/>
      <c r="H209" s="664"/>
      <c r="I209" s="664"/>
    </row>
    <row r="210" spans="1:9" s="668" customFormat="1" x14ac:dyDescent="0.2">
      <c r="F210" s="664"/>
      <c r="G210" s="664"/>
      <c r="H210" s="664"/>
      <c r="I210" s="664"/>
    </row>
    <row r="211" spans="1:9" s="668" customFormat="1" ht="13.5" thickBot="1" x14ac:dyDescent="0.25">
      <c r="F211" s="664"/>
      <c r="G211" s="664"/>
      <c r="H211" s="664"/>
      <c r="I211" s="664"/>
    </row>
    <row r="212" spans="1:9" ht="13.5" thickBot="1" x14ac:dyDescent="0.25">
      <c r="A212" s="274" t="s">
        <v>432</v>
      </c>
      <c r="B212" s="346" t="s">
        <v>433</v>
      </c>
    </row>
    <row r="213" spans="1:9" x14ac:dyDescent="0.2">
      <c r="A213" s="643" t="s">
        <v>434</v>
      </c>
      <c r="B213" s="566" t="s">
        <v>50</v>
      </c>
    </row>
    <row r="214" spans="1:9" x14ac:dyDescent="0.2">
      <c r="A214" s="720" t="s">
        <v>64</v>
      </c>
      <c r="B214" s="565" t="s">
        <v>50</v>
      </c>
    </row>
    <row r="215" spans="1:9" x14ac:dyDescent="0.2">
      <c r="A215" s="720" t="s">
        <v>245</v>
      </c>
      <c r="B215" s="565" t="s">
        <v>50</v>
      </c>
    </row>
    <row r="216" spans="1:9" x14ac:dyDescent="0.2">
      <c r="A216" s="720" t="s">
        <v>246</v>
      </c>
      <c r="B216" s="565" t="s">
        <v>50</v>
      </c>
    </row>
    <row r="217" spans="1:9" x14ac:dyDescent="0.2">
      <c r="A217" s="720" t="s">
        <v>247</v>
      </c>
      <c r="B217" s="565" t="s">
        <v>52</v>
      </c>
    </row>
    <row r="218" spans="1:9" x14ac:dyDescent="0.2">
      <c r="A218" s="720" t="s">
        <v>269</v>
      </c>
      <c r="B218" s="565" t="s">
        <v>52</v>
      </c>
    </row>
    <row r="219" spans="1:9" x14ac:dyDescent="0.2">
      <c r="A219" s="721" t="s">
        <v>267</v>
      </c>
      <c r="B219" s="565" t="s">
        <v>52</v>
      </c>
    </row>
    <row r="220" spans="1:9" x14ac:dyDescent="0.2">
      <c r="A220" s="721" t="s">
        <v>435</v>
      </c>
      <c r="B220" s="565" t="s">
        <v>52</v>
      </c>
    </row>
    <row r="221" spans="1:9" ht="13.5" thickBot="1" x14ac:dyDescent="0.25">
      <c r="A221" s="722" t="s">
        <v>438</v>
      </c>
      <c r="B221" s="567" t="s">
        <v>50</v>
      </c>
    </row>
  </sheetData>
  <sheetProtection formatCells="0" formatColumns="0" formatRows="0" insertColumns="0" insertRows="0" deleteColumns="0" deleteRows="0" sort="0" autoFilter="0"/>
  <dataConsolidate>
    <dataRefs count="2">
      <dataRef ref="B9" sheet="APPENDIX B-1  (FE - USWC)" r:id="rId1"/>
      <dataRef ref="A14:A18" sheet="APPENDIX B-1  (FE - USWC)" r:id="rId2"/>
    </dataRefs>
  </dataConsolidate>
  <mergeCells count="268">
    <mergeCell ref="V207:W207"/>
    <mergeCell ref="V208:W208"/>
    <mergeCell ref="B103:D103"/>
    <mergeCell ref="E103:G103"/>
    <mergeCell ref="B95:I95"/>
    <mergeCell ref="U201:U202"/>
    <mergeCell ref="V201:W202"/>
    <mergeCell ref="V203:W203"/>
    <mergeCell ref="V204:W204"/>
    <mergeCell ref="V205:W205"/>
    <mergeCell ref="V206:W206"/>
    <mergeCell ref="O201:O202"/>
    <mergeCell ref="P201:P202"/>
    <mergeCell ref="Q201:Q202"/>
    <mergeCell ref="R201:R202"/>
    <mergeCell ref="S201:S202"/>
    <mergeCell ref="T201:T202"/>
    <mergeCell ref="A198:G198"/>
    <mergeCell ref="A200:H200"/>
    <mergeCell ref="A201:A202"/>
    <mergeCell ref="B201:B202"/>
    <mergeCell ref="C201:C202"/>
    <mergeCell ref="D201:D202"/>
    <mergeCell ref="E201:E202"/>
    <mergeCell ref="F201:F202"/>
    <mergeCell ref="G201:N201"/>
    <mergeCell ref="M190:N190"/>
    <mergeCell ref="M191:N191"/>
    <mergeCell ref="M192:N192"/>
    <mergeCell ref="M193:N193"/>
    <mergeCell ref="M194:N194"/>
    <mergeCell ref="M195:N195"/>
    <mergeCell ref="H188:H189"/>
    <mergeCell ref="I188:I189"/>
    <mergeCell ref="J188:J189"/>
    <mergeCell ref="K188:K189"/>
    <mergeCell ref="L188:L189"/>
    <mergeCell ref="M188:N189"/>
    <mergeCell ref="A185:G185"/>
    <mergeCell ref="A187:E187"/>
    <mergeCell ref="A188:A189"/>
    <mergeCell ref="B188:B189"/>
    <mergeCell ref="C188:C189"/>
    <mergeCell ref="D188:D189"/>
    <mergeCell ref="E188:E189"/>
    <mergeCell ref="F188:F189"/>
    <mergeCell ref="G188:G189"/>
    <mergeCell ref="B175:I175"/>
    <mergeCell ref="B176:I176"/>
    <mergeCell ref="B177:I177"/>
    <mergeCell ref="B178:I178"/>
    <mergeCell ref="B179:I179"/>
    <mergeCell ref="A183:B183"/>
    <mergeCell ref="B169:I169"/>
    <mergeCell ref="B170:I170"/>
    <mergeCell ref="B171:I171"/>
    <mergeCell ref="B172:I172"/>
    <mergeCell ref="B173:I173"/>
    <mergeCell ref="B174:I174"/>
    <mergeCell ref="A157:F157"/>
    <mergeCell ref="A163:I163"/>
    <mergeCell ref="B165:I165"/>
    <mergeCell ref="B166:I166"/>
    <mergeCell ref="B167:I167"/>
    <mergeCell ref="B168:I168"/>
    <mergeCell ref="K145:K146"/>
    <mergeCell ref="L145:L146"/>
    <mergeCell ref="M145:M146"/>
    <mergeCell ref="A153:E153"/>
    <mergeCell ref="A155:F155"/>
    <mergeCell ref="A156:F156"/>
    <mergeCell ref="J138:J139"/>
    <mergeCell ref="K138:K139"/>
    <mergeCell ref="L138:L139"/>
    <mergeCell ref="A145:D145"/>
    <mergeCell ref="E145:E146"/>
    <mergeCell ref="F145:F146"/>
    <mergeCell ref="G145:G146"/>
    <mergeCell ref="H145:H146"/>
    <mergeCell ref="I145:I146"/>
    <mergeCell ref="J145:J146"/>
    <mergeCell ref="B134:D134"/>
    <mergeCell ref="E134:G134"/>
    <mergeCell ref="A135:I135"/>
    <mergeCell ref="A136:I136"/>
    <mergeCell ref="A138:D138"/>
    <mergeCell ref="E138:E139"/>
    <mergeCell ref="F138:F139"/>
    <mergeCell ref="G138:G139"/>
    <mergeCell ref="H138:H139"/>
    <mergeCell ref="I138:I139"/>
    <mergeCell ref="B131:D131"/>
    <mergeCell ref="E131:G131"/>
    <mergeCell ref="B132:D132"/>
    <mergeCell ref="E132:G132"/>
    <mergeCell ref="B133:D133"/>
    <mergeCell ref="E133:G133"/>
    <mergeCell ref="B128:D128"/>
    <mergeCell ref="E128:G128"/>
    <mergeCell ref="B129:D129"/>
    <mergeCell ref="E129:G129"/>
    <mergeCell ref="B130:D130"/>
    <mergeCell ref="E130:G130"/>
    <mergeCell ref="B125:D125"/>
    <mergeCell ref="E125:G125"/>
    <mergeCell ref="B126:D126"/>
    <mergeCell ref="E126:G126"/>
    <mergeCell ref="B127:D127"/>
    <mergeCell ref="E127:G127"/>
    <mergeCell ref="B122:D122"/>
    <mergeCell ref="E122:G122"/>
    <mergeCell ref="B123:D123"/>
    <mergeCell ref="E123:G123"/>
    <mergeCell ref="B124:D124"/>
    <mergeCell ref="E124:G124"/>
    <mergeCell ref="B119:D119"/>
    <mergeCell ref="E119:G119"/>
    <mergeCell ref="B120:D120"/>
    <mergeCell ref="E120:G120"/>
    <mergeCell ref="B121:D121"/>
    <mergeCell ref="E121:G121"/>
    <mergeCell ref="B116:D116"/>
    <mergeCell ref="E116:G116"/>
    <mergeCell ref="B117:D117"/>
    <mergeCell ref="E117:G117"/>
    <mergeCell ref="B118:D118"/>
    <mergeCell ref="E118:G118"/>
    <mergeCell ref="B113:D113"/>
    <mergeCell ref="E113:G113"/>
    <mergeCell ref="B114:D114"/>
    <mergeCell ref="E114:G114"/>
    <mergeCell ref="B115:D115"/>
    <mergeCell ref="E115:G115"/>
    <mergeCell ref="B110:D110"/>
    <mergeCell ref="E110:G110"/>
    <mergeCell ref="B111:D111"/>
    <mergeCell ref="E111:G111"/>
    <mergeCell ref="B112:D112"/>
    <mergeCell ref="E112:G112"/>
    <mergeCell ref="B107:D107"/>
    <mergeCell ref="E107:G107"/>
    <mergeCell ref="B108:D108"/>
    <mergeCell ref="E108:G108"/>
    <mergeCell ref="B109:D109"/>
    <mergeCell ref="E109:G109"/>
    <mergeCell ref="B104:D104"/>
    <mergeCell ref="E104:G104"/>
    <mergeCell ref="B105:D105"/>
    <mergeCell ref="E105:G105"/>
    <mergeCell ref="B106:D106"/>
    <mergeCell ref="E106:G106"/>
    <mergeCell ref="M98:M100"/>
    <mergeCell ref="A99:G99"/>
    <mergeCell ref="A100:G100"/>
    <mergeCell ref="B101:D101"/>
    <mergeCell ref="E101:G101"/>
    <mergeCell ref="B102:D102"/>
    <mergeCell ref="E102:G102"/>
    <mergeCell ref="A98:G98"/>
    <mergeCell ref="H98:H100"/>
    <mergeCell ref="I98:I100"/>
    <mergeCell ref="J98:J100"/>
    <mergeCell ref="K98:K100"/>
    <mergeCell ref="L98:L100"/>
    <mergeCell ref="B89:D89"/>
    <mergeCell ref="B90:D90"/>
    <mergeCell ref="A92:I92"/>
    <mergeCell ref="A93:I93"/>
    <mergeCell ref="B94:I94"/>
    <mergeCell ref="B96:I96"/>
    <mergeCell ref="B75:D75"/>
    <mergeCell ref="A78:C78"/>
    <mergeCell ref="A79:C79"/>
    <mergeCell ref="B86:D86"/>
    <mergeCell ref="B87:D87"/>
    <mergeCell ref="B88:D88"/>
    <mergeCell ref="A63:C63"/>
    <mergeCell ref="A64:C64"/>
    <mergeCell ref="B71:D71"/>
    <mergeCell ref="B72:D72"/>
    <mergeCell ref="B73:D73"/>
    <mergeCell ref="B74:D74"/>
    <mergeCell ref="L54:L55"/>
    <mergeCell ref="M54:M55"/>
    <mergeCell ref="Z54:Z55"/>
    <mergeCell ref="AA54:AA55"/>
    <mergeCell ref="AB54:AB55"/>
    <mergeCell ref="AC54:AC55"/>
    <mergeCell ref="F54:F55"/>
    <mergeCell ref="G54:G55"/>
    <mergeCell ref="H54:H55"/>
    <mergeCell ref="I54:I55"/>
    <mergeCell ref="J54:J55"/>
    <mergeCell ref="K54:K55"/>
    <mergeCell ref="A53:D53"/>
    <mergeCell ref="A54:A55"/>
    <mergeCell ref="B54:B55"/>
    <mergeCell ref="C54:C55"/>
    <mergeCell ref="D54:D55"/>
    <mergeCell ref="E54:E55"/>
    <mergeCell ref="F45:F46"/>
    <mergeCell ref="G45:G46"/>
    <mergeCell ref="H45:H46"/>
    <mergeCell ref="L30:L31"/>
    <mergeCell ref="X30:X31"/>
    <mergeCell ref="Y30:Y31"/>
    <mergeCell ref="Z30:Z31"/>
    <mergeCell ref="AA30:AA31"/>
    <mergeCell ref="A45:A46"/>
    <mergeCell ref="B45:B46"/>
    <mergeCell ref="C45:C46"/>
    <mergeCell ref="D45:D46"/>
    <mergeCell ref="E45:E46"/>
    <mergeCell ref="F30:F31"/>
    <mergeCell ref="G30:G31"/>
    <mergeCell ref="H30:H31"/>
    <mergeCell ref="I30:I31"/>
    <mergeCell ref="J30:J31"/>
    <mergeCell ref="K30:K31"/>
    <mergeCell ref="X45:X46"/>
    <mergeCell ref="Y45:Y46"/>
    <mergeCell ref="Z45:Z46"/>
    <mergeCell ref="AA45:AA46"/>
    <mergeCell ref="I45:I46"/>
    <mergeCell ref="J45:J46"/>
    <mergeCell ref="K45:K46"/>
    <mergeCell ref="B20:H20"/>
    <mergeCell ref="B21:H21"/>
    <mergeCell ref="B22:H22"/>
    <mergeCell ref="B23:H23"/>
    <mergeCell ref="B24:H24"/>
    <mergeCell ref="A30:A31"/>
    <mergeCell ref="B30:B31"/>
    <mergeCell ref="C30:C31"/>
    <mergeCell ref="D30:D31"/>
    <mergeCell ref="E30:E31"/>
    <mergeCell ref="B16:I16"/>
    <mergeCell ref="J16:K16"/>
    <mergeCell ref="L16:M16"/>
    <mergeCell ref="B17:I17"/>
    <mergeCell ref="J17:K17"/>
    <mergeCell ref="L17:M17"/>
    <mergeCell ref="L13:M13"/>
    <mergeCell ref="B14:I14"/>
    <mergeCell ref="J14:K14"/>
    <mergeCell ref="L14:M14"/>
    <mergeCell ref="B15:I15"/>
    <mergeCell ref="J15:K15"/>
    <mergeCell ref="L15:M15"/>
    <mergeCell ref="A12:J12"/>
    <mergeCell ref="B13:I13"/>
    <mergeCell ref="J13:K13"/>
    <mergeCell ref="A4:B4"/>
    <mergeCell ref="C4:F4"/>
    <mergeCell ref="A5:B5"/>
    <mergeCell ref="C5:F5"/>
    <mergeCell ref="A6:B6"/>
    <mergeCell ref="C6:F6"/>
    <mergeCell ref="A1:B1"/>
    <mergeCell ref="C1:F1"/>
    <mergeCell ref="A2:B2"/>
    <mergeCell ref="C2:F2"/>
    <mergeCell ref="A3:B3"/>
    <mergeCell ref="C3:F3"/>
    <mergeCell ref="A7:B7"/>
    <mergeCell ref="C7:F7"/>
    <mergeCell ref="A8:B8"/>
    <mergeCell ref="C8:F8"/>
  </mergeCells>
  <dataValidations count="32">
    <dataValidation type="list" allowBlank="1" showInputMessage="1" showErrorMessage="1" errorTitle="Pick up the list" promptTitle="Blank = ALL" sqref="H101:H134" xr:uid="{F5920596-2797-43D5-A37B-63D5E139A68E}">
      <formula1>Type_note2</formula1>
    </dataValidation>
    <dataValidation allowBlank="1" showInputMessage="1" showErrorMessage="1" promptTitle="Acceptable Values:" prompt="- Applicable _x000a_- Not applicable _x000a_- Included_x000a_- Amount and OSPF for cases of fixed per D40 OSPF_x000a_    (example-  &quot;375 OSPF&quot;)" sqref="E101:G134" xr:uid="{F9815E69-2CB6-4EE8-A711-F56FB3131B00}"/>
    <dataValidation type="list" allowBlank="1" showInputMessage="1" showErrorMessage="1" sqref="I101:I134" xr:uid="{71FB8E03-FED4-41C0-B0FB-7AB5AAA9B8A3}">
      <formula1>$A$14:$A$18</formula1>
    </dataValidation>
    <dataValidation type="list" allowBlank="1" showInputMessage="1" showErrorMessage="1" sqref="AC56:AC59 AA47:AA50 AA32:AA41" xr:uid="{4A65E707-705F-4B5D-AF9B-302B794F7F48}">
      <formula1>CST</formula1>
    </dataValidation>
    <dataValidation type="list" allowBlank="1" showErrorMessage="1" sqref="M30:W30 O45:W45 Q54:Y54" xr:uid="{9699E7ED-CF5F-4995-83FB-42177BDF3570}">
      <formula1>Exceptions</formula1>
    </dataValidation>
    <dataValidation type="list" allowBlank="1" showInputMessage="1" showErrorMessage="1" sqref="N56:N59" xr:uid="{81492FD9-B52B-4B7C-A544-679FB66266C4}">
      <formula1>OOG</formula1>
    </dataValidation>
    <dataValidation type="list" allowBlank="1" showInputMessage="1" showErrorMessage="1" sqref="M47:M50 O56:O59" xr:uid="{D1126E59-5669-4494-9105-2C5AA13DE276}">
      <formula1>ShipperOwn</formula1>
    </dataValidation>
    <dataValidation type="list" allowBlank="1" showInputMessage="1" showErrorMessage="1" sqref="F56:F59 F47:F50 F32:F41" xr:uid="{53073734-4B4C-4B40-9422-B5E4CCCED2AC}">
      <formula1>Mode</formula1>
    </dataValidation>
    <dataValidation type="list" allowBlank="1" showInputMessage="1" showErrorMessage="1" sqref="O46:W46" xr:uid="{CB5F4026-8D84-485D-9D71-69A06918B9B0}">
      <formula1>Reefer</formula1>
    </dataValidation>
    <dataValidation type="list" allowBlank="1" showInputMessage="1" showErrorMessage="1" sqref="M31:W31 Q55:Y55" xr:uid="{9E63D63B-C797-489D-BFDE-EF762237D59D}">
      <formula1>Container</formula1>
    </dataValidation>
    <dataValidation type="list" allowBlank="1" showInputMessage="1" showErrorMessage="1" sqref="G47:G50 G56:G59 G32:G41" xr:uid="{6AFFE407-8BD4-4FD1-A463-06834B1934D9}">
      <formula1>SDD</formula1>
    </dataValidation>
    <dataValidation type="list" allowBlank="1" showInputMessage="1" showErrorMessage="1" sqref="F72:F75 F87:F90" xr:uid="{9AC7B86B-E87E-4225-BD0F-25AE8A085A38}">
      <formula1>ArbMode</formula1>
    </dataValidation>
    <dataValidation type="list" allowBlank="1" showInputMessage="1" showErrorMessage="1" sqref="M56:M59" xr:uid="{2771DB16-FDD2-4A51-B4A2-FDA8AE1EB179}">
      <formula1>Equip</formula1>
    </dataValidation>
    <dataValidation type="list" allowBlank="1" showInputMessage="1" showErrorMessage="1" sqref="L47:L50 G87:G90 N47:N50 P56:P59 G72:G75" xr:uid="{CBB29B4C-AB03-4684-9D0E-2C34781F287C}">
      <formula1>YesNo</formula1>
    </dataValidation>
    <dataValidation type="list" allowBlank="1" showInputMessage="1" showErrorMessage="1" sqref="O72:P75 O87:P90" xr:uid="{6EB6824F-2927-4C8F-87AA-31CCEDD0565B}">
      <formula1 xml:space="preserve"> droppull</formula1>
    </dataValidation>
    <dataValidation type="list" showDropDown="1" showErrorMessage="1" sqref="O71:P71 O86:P86" xr:uid="{CF2C5AE1-718C-4CD3-B8E5-322F9D52682F}">
      <formula1>Charges</formula1>
    </dataValidation>
    <dataValidation type="date" allowBlank="1" showInputMessage="1" showErrorMessage="1" sqref="J101:K134 X32:Y41" xr:uid="{678384D5-1980-4D46-A1FA-CDA6CB569AC1}">
      <formula1>10101</formula1>
      <formula2>311299</formula2>
    </dataValidation>
    <dataValidation type="list" showInputMessage="1" showErrorMessage="1" sqref="A190:A195 A203:A208" xr:uid="{6C551F6E-1DA8-45F4-B059-04D5BFD489BE}">
      <formula1>BULLET</formula1>
    </dataValidation>
    <dataValidation type="list" allowBlank="1" showInputMessage="1" showErrorMessage="1" sqref="E140:E143 E147:E150" xr:uid="{E6B792B2-FC72-4A2C-88E6-145551E61280}">
      <formula1>GRIPSS_EQ</formula1>
    </dataValidation>
    <dataValidation type="decimal" allowBlank="1" showInputMessage="1" showErrorMessage="1" sqref="F147:I150 F140:I143 I56:L59 J87:M90 I47:K50 I32:L41" xr:uid="{7BBF66A1-2885-402B-B4AF-91B81E18025B}">
      <formula1>0</formula1>
      <formula2>999999999999999</formula2>
    </dataValidation>
    <dataValidation type="list" allowBlank="1" showInputMessage="1" showErrorMessage="1" sqref="J140:J143 J147:J150" xr:uid="{25332048-8593-40E7-A9EB-0940225FE5D3}">
      <formula1>GRIPSS</formula1>
    </dataValidation>
    <dataValidation type="list" showInputMessage="1" showErrorMessage="1" sqref="K140:K143 K147:K150 N87:N90 N72:N75 A56:A59 A47:A50 A32:A41" xr:uid="{8880045D-AE69-40C1-ABFC-47FEA9A2AD56}">
      <formula1>$A$14:$A$18</formula1>
    </dataValidation>
    <dataValidation type="decimal" allowBlank="1" showInputMessage="1" showErrorMessage="1" error="Only numbers may be entered into this field" sqref="H203:H208 N203:N208 L203:L208 J203:J208" xr:uid="{0D59063A-BD28-4CAD-B84D-51683CCF809D}">
      <formula1>1</formula1>
      <formula2>1000000000</formula2>
    </dataValidation>
    <dataValidation type="whole" allowBlank="1" showInputMessage="1" showErrorMessage="1" error="Only whole numbers may be entered into this field_x000a_" sqref="G203:G208 M203:M208 K203:K208 I203:I208" xr:uid="{E47B317B-0EA1-4CDA-9B65-157E75460C51}">
      <formula1>1</formula1>
      <formula2>99</formula2>
    </dataValidation>
    <dataValidation type="list" showInputMessage="1" showErrorMessage="1" sqref="E203:E208 E190:E195" xr:uid="{0D0F5C59-2725-404D-B66C-72547CBCF531}">
      <formula1>DAYS</formula1>
    </dataValidation>
    <dataValidation type="whole" allowBlank="1" showInputMessage="1" showErrorMessage="1" error="Only whole numbers can be entered into this field" sqref="D190:D195 D203:D208" xr:uid="{445CEBC1-D4FD-4C01-8F16-8289347587E5}">
      <formula1>1</formula1>
      <formula2>99</formula2>
    </dataValidation>
    <dataValidation type="list" allowBlank="1" showInputMessage="1" showErrorMessage="1" sqref="F203:F208" xr:uid="{080A3D09-DC10-465F-BE00-08D8AE84B40D}">
      <formula1>CURRENCY</formula1>
    </dataValidation>
    <dataValidation type="list" allowBlank="1" showInputMessage="1" showErrorMessage="1" sqref="P203:P208 G190:G195" xr:uid="{F2733CD2-78E6-4B97-A2DF-9565B2736703}">
      <formula1>OPREEFER</formula1>
    </dataValidation>
    <dataValidation type="list" allowBlank="1" showInputMessage="1" showErrorMessage="1" sqref="O203:O208 F190:F195" xr:uid="{8EA7E1DD-F666-4574-A4C3-6DE49EA1B591}">
      <formula1>EQTYPE</formula1>
    </dataValidation>
    <dataValidation type="list" allowBlank="1" showInputMessage="1" showErrorMessage="1" sqref="B203:B208 B190:B195" xr:uid="{40644EF2-908E-4A77-8F84-7FB1B2DA53B4}">
      <formula1>EXPIMP</formula1>
    </dataValidation>
    <dataValidation type="list" showInputMessage="1" showErrorMessage="1" sqref="C190:C195 C203:C208" xr:uid="{2F5CFF5A-D882-4283-803D-0F2E2CE66997}">
      <formula1>IF($B190="I",DDTARIFFUS,DDTARIFF)</formula1>
    </dataValidation>
    <dataValidation type="list" allowBlank="1" showInputMessage="1" showErrorMessage="1" sqref="B213:B221" xr:uid="{F7501D77-3B3A-4278-A6A0-7A07FFB89F6F}">
      <formula1>Autom</formula1>
    </dataValidation>
  </dataValidations>
  <pageMargins left="0.25" right="0.25" top="0.25" bottom="0.25" header="0.5" footer="0"/>
  <pageSetup scale="28" fitToHeight="0" orientation="landscape" r:id="rId3"/>
  <headerFooter alignWithMargins="0"/>
  <rowBreaks count="1" manualBreakCount="1">
    <brk id="96" max="16383" man="1"/>
  </rowBreaks>
  <legacyDrawing r:id="rId4"/>
  <extLst>
    <ext xmlns:x14="http://schemas.microsoft.com/office/spreadsheetml/2009/9/main" uri="{CCE6A557-97BC-4b89-ADB6-D9C93CAAB3DF}">
      <x14:dataValidations xmlns:xm="http://schemas.microsoft.com/office/excel/2006/main" count="1">
        <x14:dataValidation type="list" allowBlank="1" showErrorMessage="1" xr:uid="{5F136B42-036D-4BCE-A9BA-83DC915E4E57}">
          <x14:formula1>
            <xm:f>Listes!$A$3:$A$207</xm:f>
          </x14:formula1>
          <xm:sqref>A101:A134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7">
    <tabColor rgb="FFFF0000"/>
    <pageSetUpPr fitToPage="1"/>
  </sheetPr>
  <dimension ref="A1:BC244"/>
  <sheetViews>
    <sheetView showGridLines="0" tabSelected="1" topLeftCell="A108" zoomScaleNormal="100" zoomScaleSheetLayoutView="75" workbookViewId="0">
      <selection activeCell="A125" sqref="A125:M125"/>
    </sheetView>
  </sheetViews>
  <sheetFormatPr defaultColWidth="9.42578125" defaultRowHeight="12.75" x14ac:dyDescent="0.2"/>
  <cols>
    <col min="1" max="1" width="31.5703125" style="17" customWidth="1"/>
    <col min="2" max="2" width="14.42578125" style="17" bestFit="1" customWidth="1"/>
    <col min="3" max="3" width="18.42578125" style="17" customWidth="1"/>
    <col min="4" max="4" width="18.140625" style="17" bestFit="1" customWidth="1"/>
    <col min="5" max="5" width="17.5703125" style="17" bestFit="1" customWidth="1"/>
    <col min="6" max="6" width="12.42578125" style="178" customWidth="1"/>
    <col min="7" max="7" width="16.5703125" style="178" bestFit="1" customWidth="1"/>
    <col min="8"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customWidth="1"/>
    <col min="15" max="16" width="16.5703125" style="17" customWidth="1"/>
    <col min="17" max="17" width="17.5703125" style="17" customWidth="1"/>
    <col min="18" max="18" width="15.5703125" style="17" customWidth="1"/>
    <col min="19" max="21" width="16.5703125" style="17" customWidth="1"/>
    <col min="22" max="23" width="17.5703125" style="17" customWidth="1"/>
    <col min="24" max="24" width="18" style="17" customWidth="1"/>
    <col min="25" max="25" width="12.5703125" style="17" customWidth="1"/>
    <col min="26" max="26" width="16.5703125" style="17" customWidth="1"/>
    <col min="27" max="27" width="9.5703125" style="17" customWidth="1"/>
    <col min="28" max="28" width="14.42578125" style="17" customWidth="1"/>
    <col min="29" max="29" width="9.5703125" style="17" customWidth="1"/>
    <col min="30" max="30" width="14.42578125" style="17" customWidth="1"/>
    <col min="31" max="16384" width="9.42578125" style="17"/>
  </cols>
  <sheetData>
    <row r="1" spans="1:55" x14ac:dyDescent="0.2">
      <c r="A1" s="835" t="s">
        <v>464</v>
      </c>
      <c r="B1" s="836"/>
      <c r="C1" s="837" t="str">
        <f>Cover!B1</f>
        <v>24-3283</v>
      </c>
      <c r="D1" s="838"/>
      <c r="E1" s="838"/>
      <c r="F1" s="839"/>
      <c r="G1" s="17"/>
      <c r="H1" s="17"/>
      <c r="I1" s="17"/>
    </row>
    <row r="2" spans="1:55" x14ac:dyDescent="0.2">
      <c r="A2" s="840" t="s">
        <v>1000</v>
      </c>
      <c r="B2" s="841"/>
      <c r="C2" s="842"/>
      <c r="D2" s="843"/>
      <c r="E2" s="843"/>
      <c r="F2" s="844"/>
      <c r="G2" s="17"/>
      <c r="H2" s="17"/>
      <c r="I2" s="17"/>
    </row>
    <row r="3" spans="1:55" x14ac:dyDescent="0.2">
      <c r="A3" s="840" t="s">
        <v>475</v>
      </c>
      <c r="B3" s="841"/>
      <c r="C3" s="847">
        <f>Cover!B2</f>
        <v>10</v>
      </c>
      <c r="D3" s="848"/>
      <c r="E3" s="848"/>
      <c r="F3" s="849"/>
      <c r="G3" s="17"/>
      <c r="H3" s="17"/>
      <c r="I3" s="17"/>
    </row>
    <row r="4" spans="1:55" x14ac:dyDescent="0.2">
      <c r="A4" s="840" t="s">
        <v>995</v>
      </c>
      <c r="B4" s="841"/>
      <c r="C4" s="850" t="str">
        <f>Cover!B7</f>
        <v>FASHION ACCESSORIES SHIPPERS ASSOCIATION, INC DBA GEMINI SHIPPERS ASSOCIATION</v>
      </c>
      <c r="D4" s="851"/>
      <c r="E4" s="851"/>
      <c r="F4" s="852"/>
      <c r="G4" s="17"/>
      <c r="H4" s="17"/>
      <c r="I4" s="17"/>
    </row>
    <row r="5" spans="1:55" x14ac:dyDescent="0.2">
      <c r="A5" s="840" t="s">
        <v>481</v>
      </c>
      <c r="B5" s="841"/>
      <c r="C5" s="842" t="s">
        <v>517</v>
      </c>
      <c r="D5" s="843"/>
      <c r="E5" s="843"/>
      <c r="F5" s="844"/>
      <c r="G5" s="17"/>
      <c r="H5" s="17"/>
      <c r="I5" s="17"/>
    </row>
    <row r="6" spans="1:55" ht="15.75" customHeight="1" x14ac:dyDescent="0.2">
      <c r="A6" s="840" t="s">
        <v>465</v>
      </c>
      <c r="B6" s="841"/>
      <c r="C6" s="842" t="s">
        <v>515</v>
      </c>
      <c r="D6" s="843"/>
      <c r="E6" s="843"/>
      <c r="F6" s="844"/>
      <c r="G6" s="17"/>
      <c r="H6" s="17"/>
      <c r="I6" s="17"/>
    </row>
    <row r="7" spans="1:55" ht="15.75" customHeight="1" x14ac:dyDescent="0.2">
      <c r="A7" s="840" t="s">
        <v>554</v>
      </c>
      <c r="B7" s="841"/>
      <c r="C7" s="842" t="s">
        <v>180</v>
      </c>
      <c r="D7" s="843"/>
      <c r="E7" s="843"/>
      <c r="F7" s="844"/>
      <c r="G7" s="17"/>
      <c r="H7" s="17"/>
      <c r="I7" s="17"/>
    </row>
    <row r="8" spans="1:55" ht="2.25" customHeight="1" thickBot="1" x14ac:dyDescent="0.25">
      <c r="A8" s="845"/>
      <c r="B8" s="846"/>
      <c r="C8" s="853"/>
      <c r="D8" s="854"/>
      <c r="E8" s="854"/>
      <c r="F8" s="855"/>
      <c r="G8" s="17"/>
      <c r="H8" s="17"/>
      <c r="I8" s="17"/>
    </row>
    <row r="9" spans="1:55" x14ac:dyDescent="0.2">
      <c r="A9" s="107">
        <v>41</v>
      </c>
      <c r="B9" s="107" t="s">
        <v>556</v>
      </c>
      <c r="D9" s="108"/>
      <c r="E9" s="108"/>
      <c r="F9" s="109"/>
      <c r="G9" s="17"/>
      <c r="H9" s="17"/>
      <c r="I9" s="17"/>
    </row>
    <row r="10" spans="1:55" ht="13.5" thickBot="1" x14ac:dyDescent="0.25">
      <c r="A10" s="110"/>
      <c r="D10" s="108"/>
      <c r="E10" s="108"/>
      <c r="F10" s="109"/>
      <c r="G10" s="111"/>
      <c r="H10" s="108"/>
      <c r="I10" s="108"/>
      <c r="J10" s="108"/>
    </row>
    <row r="11" spans="1:55" ht="13.5" thickBot="1" x14ac:dyDescent="0.25">
      <c r="A11" s="112" t="s">
        <v>555</v>
      </c>
      <c r="B11" s="113"/>
      <c r="D11" s="108"/>
      <c r="E11" s="108"/>
      <c r="F11" s="109"/>
      <c r="G11" s="111"/>
      <c r="H11" s="108"/>
      <c r="I11" s="108"/>
      <c r="J11" s="108"/>
    </row>
    <row r="12" spans="1:55" s="114" customFormat="1" ht="13.5" thickBot="1" x14ac:dyDescent="0.25">
      <c r="A12" s="860" t="s">
        <v>557</v>
      </c>
      <c r="B12" s="861"/>
      <c r="C12" s="861"/>
      <c r="D12" s="861"/>
      <c r="E12" s="861"/>
      <c r="F12" s="861"/>
      <c r="G12" s="861"/>
      <c r="H12" s="861"/>
      <c r="I12" s="861"/>
      <c r="J12" s="862"/>
    </row>
    <row r="13" spans="1:55" ht="17.25" customHeight="1" x14ac:dyDescent="0.2">
      <c r="A13" s="115" t="s">
        <v>558</v>
      </c>
      <c r="B13" s="877" t="s">
        <v>559</v>
      </c>
      <c r="C13" s="877"/>
      <c r="D13" s="877"/>
      <c r="E13" s="877"/>
      <c r="F13" s="877"/>
      <c r="G13" s="877"/>
      <c r="H13" s="877"/>
      <c r="I13" s="877"/>
      <c r="J13" s="878" t="s">
        <v>563</v>
      </c>
      <c r="K13" s="879"/>
      <c r="L13" s="856" t="s">
        <v>564</v>
      </c>
      <c r="M13" s="857"/>
      <c r="N13" s="107" t="s">
        <v>4</v>
      </c>
    </row>
    <row r="14" spans="1:55" s="522" customFormat="1" x14ac:dyDescent="0.2">
      <c r="A14" s="560" t="s">
        <v>463</v>
      </c>
      <c r="B14" s="883" t="s">
        <v>463</v>
      </c>
      <c r="C14" s="883"/>
      <c r="D14" s="883"/>
      <c r="E14" s="883"/>
      <c r="F14" s="883"/>
      <c r="G14" s="883"/>
      <c r="H14" s="883"/>
      <c r="I14" s="883"/>
      <c r="J14" s="865"/>
      <c r="K14" s="803"/>
      <c r="L14" s="865"/>
      <c r="M14" s="864"/>
      <c r="N14" s="116" t="str">
        <f>IF($A14&gt;0,$A14,"")</f>
        <v>FAK</v>
      </c>
    </row>
    <row r="15" spans="1:55" s="118" customFormat="1" x14ac:dyDescent="0.2">
      <c r="A15" s="623" t="s">
        <v>1759</v>
      </c>
      <c r="B15" s="870" t="s">
        <v>463</v>
      </c>
      <c r="C15" s="870"/>
      <c r="D15" s="870"/>
      <c r="E15" s="870"/>
      <c r="F15" s="870"/>
      <c r="G15" s="870"/>
      <c r="H15" s="870"/>
      <c r="I15" s="870"/>
      <c r="J15" s="865" t="s">
        <v>1830</v>
      </c>
      <c r="K15" s="803"/>
      <c r="L15" s="865"/>
      <c r="M15" s="1098"/>
      <c r="N15" s="116" t="str">
        <f>IF($A15&gt;0,$A15,"")</f>
        <v>Bullet 1</v>
      </c>
      <c r="BC15" s="522"/>
    </row>
    <row r="16" spans="1:55" s="118" customFormat="1" x14ac:dyDescent="0.2">
      <c r="A16" s="117"/>
      <c r="B16" s="870"/>
      <c r="C16" s="870"/>
      <c r="D16" s="870"/>
      <c r="E16" s="870"/>
      <c r="F16" s="870"/>
      <c r="G16" s="870"/>
      <c r="H16" s="870"/>
      <c r="I16" s="870"/>
      <c r="J16" s="863"/>
      <c r="K16" s="803"/>
      <c r="L16" s="863"/>
      <c r="M16" s="864"/>
      <c r="N16" s="116" t="str">
        <f>IF($A16&gt;0,$A16,"")</f>
        <v/>
      </c>
      <c r="BC16" s="522"/>
    </row>
    <row r="17" spans="1:55" s="118" customFormat="1" ht="13.5" thickBot="1" x14ac:dyDescent="0.25">
      <c r="A17" s="119"/>
      <c r="B17" s="880"/>
      <c r="C17" s="880"/>
      <c r="D17" s="880"/>
      <c r="E17" s="880"/>
      <c r="F17" s="880"/>
      <c r="G17" s="880"/>
      <c r="H17" s="880"/>
      <c r="I17" s="880"/>
      <c r="J17" s="868"/>
      <c r="K17" s="869"/>
      <c r="L17" s="866"/>
      <c r="M17" s="867"/>
      <c r="N17" s="116" t="str">
        <f>IF($A17&gt;0,$A17,"")</f>
        <v/>
      </c>
      <c r="BC17" s="522"/>
    </row>
    <row r="18" spans="1:55" s="126" customFormat="1" ht="13.5" thickBot="1" x14ac:dyDescent="0.25">
      <c r="A18" s="120"/>
      <c r="B18" s="17"/>
      <c r="C18" s="121"/>
      <c r="D18" s="122"/>
      <c r="E18" s="122"/>
      <c r="F18" s="123"/>
      <c r="G18" s="123"/>
      <c r="H18" s="124"/>
      <c r="I18" s="125"/>
      <c r="J18" s="125"/>
      <c r="K18" s="121"/>
      <c r="L18" s="121"/>
      <c r="M18" s="121"/>
      <c r="N18" s="116" t="str">
        <f>IF($A18&gt;0,$A18,"")</f>
        <v/>
      </c>
      <c r="O18" s="121"/>
      <c r="P18" s="121"/>
      <c r="Q18" s="121"/>
      <c r="BC18" s="522"/>
    </row>
    <row r="19" spans="1:55" s="126" customFormat="1" ht="13.5" thickBot="1" x14ac:dyDescent="0.25">
      <c r="A19" s="112" t="s">
        <v>402</v>
      </c>
      <c r="B19" s="127"/>
      <c r="I19" s="125"/>
      <c r="J19" s="125"/>
      <c r="K19" s="121"/>
      <c r="L19" s="121"/>
      <c r="M19" s="121"/>
      <c r="N19" s="121"/>
      <c r="O19" s="121"/>
      <c r="P19" s="121"/>
      <c r="Q19" s="121"/>
    </row>
    <row r="20" spans="1:55" s="126" customFormat="1" x14ac:dyDescent="0.2">
      <c r="A20" s="128" t="s">
        <v>402</v>
      </c>
      <c r="B20" s="871" t="s">
        <v>559</v>
      </c>
      <c r="C20" s="871"/>
      <c r="D20" s="871"/>
      <c r="E20" s="871"/>
      <c r="F20" s="871"/>
      <c r="G20" s="871"/>
      <c r="H20" s="872"/>
      <c r="I20" s="125"/>
      <c r="J20" s="125"/>
      <c r="K20" s="121"/>
      <c r="L20" s="121"/>
      <c r="M20" s="121"/>
      <c r="N20" s="121"/>
      <c r="O20" s="121"/>
      <c r="P20" s="121"/>
      <c r="Q20" s="121"/>
    </row>
    <row r="21" spans="1:55" s="132" customFormat="1" ht="15.75" customHeight="1" x14ac:dyDescent="0.2">
      <c r="A21" s="560" t="s">
        <v>571</v>
      </c>
      <c r="B21" s="883" t="s">
        <v>501</v>
      </c>
      <c r="C21" s="883"/>
      <c r="D21" s="883"/>
      <c r="E21" s="883"/>
      <c r="F21" s="883"/>
      <c r="G21" s="883"/>
      <c r="H21" s="944"/>
      <c r="I21" s="129"/>
      <c r="J21" s="130"/>
      <c r="K21" s="131"/>
      <c r="L21" s="131"/>
      <c r="M21" s="131"/>
      <c r="N21" s="131"/>
      <c r="O21" s="131"/>
      <c r="P21" s="131"/>
      <c r="Q21" s="131"/>
    </row>
    <row r="22" spans="1:55" s="132" customFormat="1" x14ac:dyDescent="0.2">
      <c r="A22" s="347" t="s">
        <v>313</v>
      </c>
      <c r="B22" s="883" t="s">
        <v>450</v>
      </c>
      <c r="C22" s="883"/>
      <c r="D22" s="883"/>
      <c r="E22" s="883"/>
      <c r="F22" s="883"/>
      <c r="G22" s="883"/>
      <c r="H22" s="944"/>
      <c r="I22" s="130"/>
      <c r="J22" s="130"/>
      <c r="K22" s="131"/>
      <c r="L22" s="131"/>
      <c r="M22" s="131"/>
      <c r="N22" s="131"/>
      <c r="O22" s="131"/>
      <c r="P22" s="131"/>
      <c r="Q22" s="131"/>
    </row>
    <row r="23" spans="1:55" s="132" customFormat="1" x14ac:dyDescent="0.2">
      <c r="A23" s="347" t="s">
        <v>572</v>
      </c>
      <c r="B23" s="1100" t="s">
        <v>573</v>
      </c>
      <c r="C23" s="803"/>
      <c r="D23" s="803"/>
      <c r="E23" s="803"/>
      <c r="F23" s="803"/>
      <c r="G23" s="803"/>
      <c r="H23" s="804"/>
      <c r="I23" s="130"/>
      <c r="J23" s="130"/>
      <c r="K23" s="131"/>
      <c r="L23" s="131"/>
      <c r="M23" s="131"/>
      <c r="N23" s="131"/>
      <c r="O23" s="131"/>
      <c r="P23" s="131"/>
      <c r="Q23" s="131"/>
    </row>
    <row r="24" spans="1:55" s="132" customFormat="1" x14ac:dyDescent="0.2">
      <c r="A24" s="622" t="s">
        <v>1855</v>
      </c>
      <c r="B24" s="1100" t="s">
        <v>1856</v>
      </c>
      <c r="C24" s="803"/>
      <c r="D24" s="803"/>
      <c r="E24" s="803"/>
      <c r="F24" s="803"/>
      <c r="G24" s="803"/>
      <c r="H24" s="804"/>
      <c r="I24" s="130"/>
      <c r="J24" s="130"/>
      <c r="K24" s="131"/>
      <c r="L24" s="131"/>
      <c r="M24" s="131"/>
      <c r="N24" s="131"/>
      <c r="O24" s="131"/>
      <c r="P24" s="131"/>
      <c r="Q24" s="131"/>
    </row>
    <row r="25" spans="1:55" s="132" customFormat="1" x14ac:dyDescent="0.2">
      <c r="A25" s="622" t="s">
        <v>1858</v>
      </c>
      <c r="B25" s="1100" t="s">
        <v>1857</v>
      </c>
      <c r="C25" s="803"/>
      <c r="D25" s="803"/>
      <c r="E25" s="803"/>
      <c r="F25" s="803"/>
      <c r="G25" s="803"/>
      <c r="H25" s="804"/>
      <c r="I25" s="130"/>
      <c r="J25" s="130"/>
      <c r="K25" s="131"/>
      <c r="L25" s="131"/>
      <c r="M25" s="131"/>
      <c r="N25" s="131"/>
      <c r="O25" s="131"/>
      <c r="P25" s="131"/>
      <c r="Q25" s="131"/>
    </row>
    <row r="26" spans="1:55" s="132" customFormat="1" ht="13.5" thickBot="1" x14ac:dyDescent="0.25">
      <c r="A26" s="133"/>
      <c r="B26" s="874"/>
      <c r="C26" s="869"/>
      <c r="D26" s="869"/>
      <c r="E26" s="869"/>
      <c r="F26" s="869"/>
      <c r="G26" s="869"/>
      <c r="H26" s="875"/>
      <c r="I26" s="130"/>
      <c r="J26" s="130"/>
      <c r="K26" s="131"/>
      <c r="L26" s="131"/>
      <c r="M26" s="131"/>
      <c r="N26" s="131"/>
      <c r="O26" s="131"/>
      <c r="P26" s="131"/>
      <c r="Q26" s="131"/>
    </row>
    <row r="27" spans="1:55" s="126" customFormat="1" ht="13.5" thickBot="1" x14ac:dyDescent="0.25">
      <c r="A27" s="17"/>
      <c r="B27" s="134"/>
      <c r="C27" s="134"/>
      <c r="D27" s="134"/>
      <c r="E27" s="134"/>
      <c r="F27" s="134"/>
      <c r="G27" s="134"/>
      <c r="H27" s="134"/>
      <c r="I27" s="125"/>
      <c r="J27" s="125"/>
      <c r="K27" s="121"/>
      <c r="L27" s="121"/>
      <c r="M27" s="121"/>
      <c r="N27" s="121"/>
      <c r="O27" s="121"/>
      <c r="P27" s="121"/>
      <c r="Q27" s="121"/>
      <c r="R27" s="121"/>
      <c r="S27" s="121"/>
      <c r="T27" s="121"/>
      <c r="U27" s="121"/>
    </row>
    <row r="28" spans="1:55" s="126" customFormat="1" ht="13.5" thickBot="1" x14ac:dyDescent="0.25">
      <c r="A28" s="112" t="s">
        <v>565</v>
      </c>
      <c r="B28" s="113"/>
      <c r="I28" s="125"/>
      <c r="J28" s="125"/>
      <c r="K28" s="121"/>
      <c r="L28" s="121"/>
      <c r="M28" s="121"/>
      <c r="N28" s="121"/>
      <c r="O28" s="121"/>
      <c r="P28" s="121"/>
      <c r="Q28" s="121"/>
      <c r="R28" s="121"/>
      <c r="S28" s="121"/>
      <c r="T28" s="121"/>
      <c r="U28" s="121"/>
    </row>
    <row r="29" spans="1:55" s="126" customFormat="1" x14ac:dyDescent="0.2">
      <c r="A29" s="135" t="s">
        <v>1737</v>
      </c>
      <c r="B29" s="136"/>
      <c r="C29" s="137"/>
      <c r="D29" s="138"/>
      <c r="E29" s="138"/>
      <c r="F29" s="139"/>
      <c r="G29" s="139"/>
      <c r="H29" s="139"/>
      <c r="I29" s="140"/>
      <c r="J29" s="141"/>
      <c r="K29" s="142"/>
      <c r="L29" s="121"/>
      <c r="M29" s="121"/>
      <c r="N29" s="121"/>
      <c r="O29" s="121"/>
      <c r="P29" s="121"/>
      <c r="Q29" s="121"/>
      <c r="R29" s="121"/>
      <c r="S29" s="121"/>
      <c r="T29" s="121"/>
      <c r="U29" s="121"/>
      <c r="V29" s="121"/>
      <c r="W29" s="121"/>
    </row>
    <row r="30" spans="1:55" s="126" customFormat="1" x14ac:dyDescent="0.2">
      <c r="A30" s="143" t="s">
        <v>567</v>
      </c>
      <c r="B30" s="105"/>
      <c r="C30" s="144"/>
      <c r="D30" s="145"/>
      <c r="E30" s="145"/>
      <c r="F30" s="146"/>
      <c r="G30" s="146"/>
      <c r="H30" s="146"/>
      <c r="I30" s="147"/>
      <c r="J30" s="148"/>
      <c r="K30" s="149"/>
      <c r="L30" s="121"/>
      <c r="M30" s="121"/>
      <c r="N30" s="121"/>
      <c r="O30" s="121"/>
      <c r="P30" s="121"/>
      <c r="Q30" s="121"/>
      <c r="R30" s="121"/>
    </row>
    <row r="31" spans="1:55" s="126" customFormat="1" ht="13.5" thickBot="1" x14ac:dyDescent="0.25">
      <c r="A31" s="523" t="s">
        <v>166</v>
      </c>
      <c r="B31" s="150"/>
      <c r="C31" s="151"/>
      <c r="D31" s="152"/>
      <c r="E31" s="152"/>
      <c r="F31" s="153"/>
      <c r="G31" s="153"/>
      <c r="H31" s="153"/>
      <c r="I31" s="154"/>
      <c r="J31" s="155"/>
      <c r="K31" s="156"/>
      <c r="L31" s="121"/>
      <c r="M31" s="121"/>
      <c r="N31" s="121"/>
      <c r="O31" s="121"/>
      <c r="P31" s="121"/>
      <c r="Q31" s="121"/>
      <c r="R31" s="121"/>
      <c r="S31" s="157"/>
      <c r="T31" s="157"/>
      <c r="U31" s="157"/>
      <c r="V31" s="121"/>
      <c r="W31" s="121"/>
      <c r="X31" s="121"/>
      <c r="Y31" s="121"/>
    </row>
    <row r="32" spans="1:55" s="159" customFormat="1" ht="25.5" x14ac:dyDescent="0.2">
      <c r="A32" s="831" t="s">
        <v>568</v>
      </c>
      <c r="B32" s="807" t="s">
        <v>569</v>
      </c>
      <c r="C32" s="807" t="s">
        <v>11</v>
      </c>
      <c r="D32" s="807" t="s">
        <v>12</v>
      </c>
      <c r="E32" s="807" t="s">
        <v>13</v>
      </c>
      <c r="F32" s="807" t="s">
        <v>14</v>
      </c>
      <c r="G32" s="807" t="s">
        <v>15</v>
      </c>
      <c r="H32" s="807" t="s">
        <v>16</v>
      </c>
      <c r="I32" s="807" t="s">
        <v>17</v>
      </c>
      <c r="J32" s="807" t="s">
        <v>18</v>
      </c>
      <c r="K32" s="807" t="s">
        <v>19</v>
      </c>
      <c r="L32" s="807" t="s">
        <v>20</v>
      </c>
      <c r="M32" s="158" t="s">
        <v>251</v>
      </c>
      <c r="N32" s="158" t="s">
        <v>1058</v>
      </c>
      <c r="O32" s="158" t="s">
        <v>266</v>
      </c>
      <c r="P32" s="158" t="s">
        <v>86</v>
      </c>
      <c r="Q32" s="158" t="s">
        <v>781</v>
      </c>
      <c r="R32" s="158" t="s">
        <v>909</v>
      </c>
      <c r="S32" s="158" t="s">
        <v>992</v>
      </c>
      <c r="T32" s="158"/>
      <c r="U32" s="158"/>
      <c r="V32" s="158"/>
      <c r="W32" s="158"/>
      <c r="X32" s="158"/>
      <c r="Y32" s="807" t="s">
        <v>22</v>
      </c>
      <c r="Z32" s="807" t="s">
        <v>23</v>
      </c>
      <c r="AA32" s="807" t="s">
        <v>24</v>
      </c>
      <c r="AB32" s="805" t="s">
        <v>335</v>
      </c>
    </row>
    <row r="33" spans="1:28" s="159" customFormat="1" ht="13.5" thickBot="1" x14ac:dyDescent="0.25">
      <c r="A33" s="1104"/>
      <c r="B33" s="1099"/>
      <c r="C33" s="1099"/>
      <c r="D33" s="1099"/>
      <c r="E33" s="1099"/>
      <c r="F33" s="1099"/>
      <c r="G33" s="1096"/>
      <c r="H33" s="1099"/>
      <c r="I33" s="1099"/>
      <c r="J33" s="1099"/>
      <c r="K33" s="1099"/>
      <c r="L33" s="1099"/>
      <c r="M33" s="499" t="s">
        <v>83</v>
      </c>
      <c r="N33" s="499" t="s">
        <v>83</v>
      </c>
      <c r="O33" s="499" t="s">
        <v>83</v>
      </c>
      <c r="P33" s="499" t="s">
        <v>83</v>
      </c>
      <c r="Q33" s="499" t="s">
        <v>83</v>
      </c>
      <c r="R33" s="499" t="s">
        <v>83</v>
      </c>
      <c r="S33" s="499" t="s">
        <v>83</v>
      </c>
      <c r="T33" s="499"/>
      <c r="U33" s="499"/>
      <c r="V33" s="499"/>
      <c r="W33" s="499"/>
      <c r="X33" s="499"/>
      <c r="Y33" s="1099"/>
      <c r="Z33" s="1099"/>
      <c r="AA33" s="1099"/>
      <c r="AB33" s="1105"/>
    </row>
    <row r="34" spans="1:28" s="166" customFormat="1" x14ac:dyDescent="0.2">
      <c r="A34" s="619" t="s">
        <v>463</v>
      </c>
      <c r="B34" s="264"/>
      <c r="C34" s="264" t="s">
        <v>1285</v>
      </c>
      <c r="D34" s="264" t="s">
        <v>571</v>
      </c>
      <c r="E34" s="264"/>
      <c r="F34" s="264" t="s">
        <v>51</v>
      </c>
      <c r="G34" s="264" t="s">
        <v>47</v>
      </c>
      <c r="H34" s="162" t="s">
        <v>1182</v>
      </c>
      <c r="I34" s="356">
        <v>1755</v>
      </c>
      <c r="J34" s="356">
        <v>1949</v>
      </c>
      <c r="K34" s="356">
        <v>1949</v>
      </c>
      <c r="L34" s="356"/>
      <c r="M34" s="162"/>
      <c r="N34" s="162"/>
      <c r="O34" s="162"/>
      <c r="P34" s="162"/>
      <c r="Q34" s="162"/>
      <c r="R34" s="162"/>
      <c r="S34" s="162"/>
      <c r="T34" s="162"/>
      <c r="U34" s="162"/>
      <c r="V34" s="162"/>
      <c r="W34" s="162"/>
      <c r="X34" s="162"/>
      <c r="Y34" s="546"/>
      <c r="Z34" s="546"/>
      <c r="AA34" s="162" t="s">
        <v>1311</v>
      </c>
      <c r="AB34" s="214" t="s">
        <v>395</v>
      </c>
    </row>
    <row r="35" spans="1:28" s="166" customFormat="1" x14ac:dyDescent="0.2">
      <c r="A35" s="620" t="s">
        <v>463</v>
      </c>
      <c r="B35" s="265"/>
      <c r="C35" s="265" t="s">
        <v>1724</v>
      </c>
      <c r="D35" s="265" t="s">
        <v>1315</v>
      </c>
      <c r="E35" s="265"/>
      <c r="F35" s="265" t="s">
        <v>51</v>
      </c>
      <c r="G35" s="265" t="s">
        <v>47</v>
      </c>
      <c r="H35" s="168" t="s">
        <v>1182</v>
      </c>
      <c r="I35" s="358">
        <v>3167.1</v>
      </c>
      <c r="J35" s="358">
        <v>3518</v>
      </c>
      <c r="K35" s="358">
        <v>3518</v>
      </c>
      <c r="L35" s="358"/>
      <c r="M35" s="168"/>
      <c r="N35" s="168"/>
      <c r="O35" s="168"/>
      <c r="P35" s="168"/>
      <c r="Q35" s="168"/>
      <c r="R35" s="168"/>
      <c r="S35" s="168"/>
      <c r="T35" s="168"/>
      <c r="U35" s="168"/>
      <c r="V35" s="168"/>
      <c r="W35" s="168"/>
      <c r="X35" s="168"/>
      <c r="Y35" s="548"/>
      <c r="Z35" s="548"/>
      <c r="AA35" s="168" t="s">
        <v>1311</v>
      </c>
      <c r="AB35" s="97" t="s">
        <v>395</v>
      </c>
    </row>
    <row r="36" spans="1:28" s="166" customFormat="1" x14ac:dyDescent="0.2">
      <c r="A36" s="620" t="s">
        <v>463</v>
      </c>
      <c r="B36" s="265"/>
      <c r="C36" s="265" t="s">
        <v>572</v>
      </c>
      <c r="D36" s="265" t="s">
        <v>1851</v>
      </c>
      <c r="E36" s="265"/>
      <c r="F36" s="265" t="s">
        <v>51</v>
      </c>
      <c r="G36" s="265" t="s">
        <v>47</v>
      </c>
      <c r="H36" s="168" t="s">
        <v>1182</v>
      </c>
      <c r="I36" s="358">
        <v>2400</v>
      </c>
      <c r="J36" s="358">
        <v>2599</v>
      </c>
      <c r="K36" s="358">
        <v>2599</v>
      </c>
      <c r="L36" s="358"/>
      <c r="M36" s="168" t="s">
        <v>52</v>
      </c>
      <c r="N36" s="168" t="s">
        <v>52</v>
      </c>
      <c r="O36" s="168"/>
      <c r="P36" s="168"/>
      <c r="Q36" s="168"/>
      <c r="R36" s="168"/>
      <c r="S36" s="168"/>
      <c r="T36" s="168"/>
      <c r="U36" s="168"/>
      <c r="V36" s="168"/>
      <c r="W36" s="168"/>
      <c r="X36" s="168"/>
      <c r="Y36" s="548"/>
      <c r="Z36" s="548"/>
      <c r="AA36" s="168" t="s">
        <v>1311</v>
      </c>
      <c r="AB36" s="97" t="s">
        <v>395</v>
      </c>
    </row>
    <row r="37" spans="1:28" s="166" customFormat="1" x14ac:dyDescent="0.2">
      <c r="A37" s="620" t="s">
        <v>463</v>
      </c>
      <c r="B37" s="265"/>
      <c r="C37" s="265" t="s">
        <v>572</v>
      </c>
      <c r="D37" s="265" t="s">
        <v>1852</v>
      </c>
      <c r="E37" s="265"/>
      <c r="F37" s="265" t="s">
        <v>51</v>
      </c>
      <c r="G37" s="265" t="s">
        <v>47</v>
      </c>
      <c r="H37" s="168" t="s">
        <v>1182</v>
      </c>
      <c r="I37" s="358">
        <v>2400</v>
      </c>
      <c r="J37" s="358">
        <v>2599</v>
      </c>
      <c r="K37" s="358">
        <v>2599</v>
      </c>
      <c r="L37" s="358"/>
      <c r="M37" s="168" t="s">
        <v>52</v>
      </c>
      <c r="N37" s="168" t="s">
        <v>52</v>
      </c>
      <c r="O37" s="168"/>
      <c r="P37" s="168"/>
      <c r="Q37" s="168"/>
      <c r="R37" s="168"/>
      <c r="S37" s="168"/>
      <c r="T37" s="168"/>
      <c r="U37" s="168"/>
      <c r="V37" s="168"/>
      <c r="W37" s="168"/>
      <c r="X37" s="168"/>
      <c r="Y37" s="548"/>
      <c r="Z37" s="548"/>
      <c r="AA37" s="168" t="s">
        <v>1311</v>
      </c>
      <c r="AB37" s="97" t="s">
        <v>395</v>
      </c>
    </row>
    <row r="38" spans="1:28" s="166" customFormat="1" x14ac:dyDescent="0.2">
      <c r="A38" s="620" t="s">
        <v>463</v>
      </c>
      <c r="B38" s="265"/>
      <c r="C38" s="265" t="s">
        <v>1853</v>
      </c>
      <c r="D38" s="265" t="s">
        <v>1852</v>
      </c>
      <c r="E38" s="265"/>
      <c r="F38" s="265" t="s">
        <v>51</v>
      </c>
      <c r="G38" s="265" t="s">
        <v>47</v>
      </c>
      <c r="H38" s="168" t="s">
        <v>1182</v>
      </c>
      <c r="I38" s="358">
        <v>4420</v>
      </c>
      <c r="J38" s="358">
        <v>4767</v>
      </c>
      <c r="K38" s="358">
        <v>4767</v>
      </c>
      <c r="L38" s="358"/>
      <c r="M38" s="168" t="s">
        <v>52</v>
      </c>
      <c r="N38" s="168" t="s">
        <v>52</v>
      </c>
      <c r="O38" s="168"/>
      <c r="P38" s="168"/>
      <c r="Q38" s="168"/>
      <c r="R38" s="168"/>
      <c r="S38" s="168"/>
      <c r="T38" s="168"/>
      <c r="U38" s="168"/>
      <c r="V38" s="168"/>
      <c r="W38" s="168"/>
      <c r="X38" s="168"/>
      <c r="Y38" s="548"/>
      <c r="Z38" s="548"/>
      <c r="AA38" s="168" t="s">
        <v>1311</v>
      </c>
      <c r="AB38" s="97" t="s">
        <v>395</v>
      </c>
    </row>
    <row r="39" spans="1:28" s="166" customFormat="1" x14ac:dyDescent="0.2">
      <c r="A39" s="620" t="s">
        <v>463</v>
      </c>
      <c r="B39" s="265"/>
      <c r="C39" s="265" t="s">
        <v>1854</v>
      </c>
      <c r="D39" s="265" t="s">
        <v>1852</v>
      </c>
      <c r="E39" s="265"/>
      <c r="F39" s="265" t="s">
        <v>51</v>
      </c>
      <c r="G39" s="265" t="s">
        <v>47</v>
      </c>
      <c r="H39" s="168" t="s">
        <v>1182</v>
      </c>
      <c r="I39" s="358">
        <v>4420</v>
      </c>
      <c r="J39" s="358">
        <v>4767</v>
      </c>
      <c r="K39" s="358">
        <v>4767</v>
      </c>
      <c r="L39" s="358"/>
      <c r="M39" s="168" t="s">
        <v>52</v>
      </c>
      <c r="N39" s="168" t="s">
        <v>52</v>
      </c>
      <c r="O39" s="168"/>
      <c r="P39" s="168"/>
      <c r="Q39" s="168"/>
      <c r="R39" s="168"/>
      <c r="S39" s="168"/>
      <c r="T39" s="168"/>
      <c r="U39" s="168"/>
      <c r="V39" s="168"/>
      <c r="W39" s="168"/>
      <c r="X39" s="168"/>
      <c r="Y39" s="548"/>
      <c r="Z39" s="548"/>
      <c r="AA39" s="168" t="s">
        <v>1311</v>
      </c>
      <c r="AB39" s="97" t="s">
        <v>395</v>
      </c>
    </row>
    <row r="40" spans="1:28" s="166" customFormat="1" x14ac:dyDescent="0.2">
      <c r="A40" s="620" t="s">
        <v>463</v>
      </c>
      <c r="B40" s="265"/>
      <c r="C40" s="265" t="s">
        <v>1855</v>
      </c>
      <c r="D40" s="265" t="s">
        <v>1851</v>
      </c>
      <c r="E40" s="265"/>
      <c r="F40" s="265" t="s">
        <v>51</v>
      </c>
      <c r="G40" s="265" t="s">
        <v>47</v>
      </c>
      <c r="H40" s="168" t="s">
        <v>1182</v>
      </c>
      <c r="I40" s="358">
        <v>2900</v>
      </c>
      <c r="J40" s="358">
        <v>3199</v>
      </c>
      <c r="K40" s="358">
        <v>3199</v>
      </c>
      <c r="L40" s="358"/>
      <c r="M40" s="168"/>
      <c r="N40" s="168"/>
      <c r="O40" s="168"/>
      <c r="P40" s="168"/>
      <c r="Q40" s="168"/>
      <c r="R40" s="168"/>
      <c r="S40" s="168"/>
      <c r="T40" s="168"/>
      <c r="U40" s="168"/>
      <c r="V40" s="168"/>
      <c r="W40" s="168"/>
      <c r="X40" s="168"/>
      <c r="Y40" s="548"/>
      <c r="Z40" s="548"/>
      <c r="AA40" s="168" t="s">
        <v>1311</v>
      </c>
      <c r="AB40" s="97" t="s">
        <v>395</v>
      </c>
    </row>
    <row r="41" spans="1:28" s="166" customFormat="1" x14ac:dyDescent="0.2">
      <c r="A41" s="620" t="s">
        <v>463</v>
      </c>
      <c r="B41" s="265"/>
      <c r="C41" s="265" t="s">
        <v>1855</v>
      </c>
      <c r="D41" s="265" t="s">
        <v>1852</v>
      </c>
      <c r="E41" s="265"/>
      <c r="F41" s="265" t="s">
        <v>51</v>
      </c>
      <c r="G41" s="265" t="s">
        <v>47</v>
      </c>
      <c r="H41" s="168" t="s">
        <v>1182</v>
      </c>
      <c r="I41" s="358">
        <v>2900</v>
      </c>
      <c r="J41" s="358">
        <v>3199</v>
      </c>
      <c r="K41" s="358">
        <v>3199</v>
      </c>
      <c r="L41" s="358"/>
      <c r="M41" s="168"/>
      <c r="N41" s="168"/>
      <c r="O41" s="168"/>
      <c r="P41" s="168"/>
      <c r="Q41" s="168"/>
      <c r="R41" s="168"/>
      <c r="S41" s="168"/>
      <c r="T41" s="168"/>
      <c r="U41" s="168"/>
      <c r="V41" s="168"/>
      <c r="W41" s="168"/>
      <c r="X41" s="168"/>
      <c r="Y41" s="548"/>
      <c r="Z41" s="548"/>
      <c r="AA41" s="168" t="s">
        <v>1311</v>
      </c>
      <c r="AB41" s="97" t="s">
        <v>395</v>
      </c>
    </row>
    <row r="42" spans="1:28" s="166" customFormat="1" x14ac:dyDescent="0.2">
      <c r="A42" s="620" t="s">
        <v>463</v>
      </c>
      <c r="B42" s="265"/>
      <c r="C42" s="265" t="s">
        <v>1858</v>
      </c>
      <c r="D42" s="265" t="s">
        <v>1851</v>
      </c>
      <c r="E42" s="265"/>
      <c r="F42" s="265" t="s">
        <v>51</v>
      </c>
      <c r="G42" s="265" t="s">
        <v>47</v>
      </c>
      <c r="H42" s="168" t="s">
        <v>1182</v>
      </c>
      <c r="I42" s="358">
        <v>3000</v>
      </c>
      <c r="J42" s="358">
        <v>3299</v>
      </c>
      <c r="K42" s="358">
        <v>3299</v>
      </c>
      <c r="L42" s="358"/>
      <c r="M42" s="168"/>
      <c r="N42" s="168"/>
      <c r="O42" s="168" t="s">
        <v>50</v>
      </c>
      <c r="P42" s="168"/>
      <c r="Q42" s="168"/>
      <c r="R42" s="168"/>
      <c r="S42" s="168"/>
      <c r="T42" s="168"/>
      <c r="U42" s="168"/>
      <c r="V42" s="168"/>
      <c r="W42" s="168"/>
      <c r="X42" s="168"/>
      <c r="Y42" s="548"/>
      <c r="Z42" s="548"/>
      <c r="AA42" s="168" t="s">
        <v>1311</v>
      </c>
      <c r="AB42" s="97" t="s">
        <v>395</v>
      </c>
    </row>
    <row r="43" spans="1:28" s="166" customFormat="1" x14ac:dyDescent="0.2">
      <c r="A43" s="620" t="s">
        <v>463</v>
      </c>
      <c r="B43" s="265"/>
      <c r="C43" s="265" t="s">
        <v>1858</v>
      </c>
      <c r="D43" s="265" t="s">
        <v>1852</v>
      </c>
      <c r="E43" s="265"/>
      <c r="F43" s="265" t="s">
        <v>51</v>
      </c>
      <c r="G43" s="265" t="s">
        <v>47</v>
      </c>
      <c r="H43" s="168" t="s">
        <v>1182</v>
      </c>
      <c r="I43" s="358">
        <v>3000</v>
      </c>
      <c r="J43" s="358">
        <v>3299</v>
      </c>
      <c r="K43" s="358">
        <v>3299</v>
      </c>
      <c r="L43" s="358"/>
      <c r="M43" s="168"/>
      <c r="N43" s="168"/>
      <c r="O43" s="168" t="s">
        <v>50</v>
      </c>
      <c r="P43" s="168"/>
      <c r="Q43" s="168"/>
      <c r="R43" s="168"/>
      <c r="S43" s="168"/>
      <c r="T43" s="168"/>
      <c r="U43" s="168"/>
      <c r="V43" s="168"/>
      <c r="W43" s="168"/>
      <c r="X43" s="168"/>
      <c r="Y43" s="548"/>
      <c r="Z43" s="548"/>
      <c r="AA43" s="168" t="s">
        <v>1311</v>
      </c>
      <c r="AB43" s="97" t="s">
        <v>395</v>
      </c>
    </row>
    <row r="44" spans="1:28" s="166" customFormat="1" x14ac:dyDescent="0.2">
      <c r="A44" s="620" t="s">
        <v>463</v>
      </c>
      <c r="B44" s="265"/>
      <c r="C44" s="265" t="s">
        <v>1855</v>
      </c>
      <c r="D44" s="265" t="s">
        <v>571</v>
      </c>
      <c r="E44" s="265"/>
      <c r="F44" s="265" t="s">
        <v>51</v>
      </c>
      <c r="G44" s="265" t="s">
        <v>47</v>
      </c>
      <c r="H44" s="168" t="s">
        <v>1182</v>
      </c>
      <c r="I44" s="358">
        <v>2100</v>
      </c>
      <c r="J44" s="358">
        <v>2499</v>
      </c>
      <c r="K44" s="358">
        <v>2499</v>
      </c>
      <c r="L44" s="358">
        <v>3133</v>
      </c>
      <c r="M44" s="168"/>
      <c r="N44" s="168"/>
      <c r="O44" s="168" t="s">
        <v>50</v>
      </c>
      <c r="P44" s="168"/>
      <c r="Q44" s="168"/>
      <c r="R44" s="168"/>
      <c r="S44" s="168"/>
      <c r="T44" s="168"/>
      <c r="U44" s="168"/>
      <c r="V44" s="168"/>
      <c r="W44" s="168"/>
      <c r="X44" s="168"/>
      <c r="Y44" s="548"/>
      <c r="Z44" s="548"/>
      <c r="AA44" s="168" t="s">
        <v>1311</v>
      </c>
      <c r="AB44" s="97" t="s">
        <v>395</v>
      </c>
    </row>
    <row r="45" spans="1:28" s="166" customFormat="1" x14ac:dyDescent="0.2">
      <c r="A45" s="620" t="s">
        <v>463</v>
      </c>
      <c r="B45" s="265"/>
      <c r="C45" s="265" t="s">
        <v>1858</v>
      </c>
      <c r="D45" s="265" t="s">
        <v>571</v>
      </c>
      <c r="E45" s="265"/>
      <c r="F45" s="265" t="s">
        <v>51</v>
      </c>
      <c r="G45" s="265" t="s">
        <v>47</v>
      </c>
      <c r="H45" s="168" t="s">
        <v>1182</v>
      </c>
      <c r="I45" s="358">
        <v>2200</v>
      </c>
      <c r="J45" s="358">
        <v>2599</v>
      </c>
      <c r="K45" s="358">
        <v>2599</v>
      </c>
      <c r="L45" s="358">
        <v>3233</v>
      </c>
      <c r="M45" s="168" t="s">
        <v>52</v>
      </c>
      <c r="N45" s="168"/>
      <c r="O45" s="168" t="s">
        <v>50</v>
      </c>
      <c r="P45" s="168"/>
      <c r="Q45" s="168"/>
      <c r="R45" s="168"/>
      <c r="S45" s="168"/>
      <c r="T45" s="168"/>
      <c r="U45" s="168"/>
      <c r="V45" s="168"/>
      <c r="W45" s="168"/>
      <c r="X45" s="168"/>
      <c r="Y45" s="548"/>
      <c r="Z45" s="548"/>
      <c r="AA45" s="168" t="s">
        <v>1311</v>
      </c>
      <c r="AB45" s="97" t="s">
        <v>395</v>
      </c>
    </row>
    <row r="46" spans="1:28" s="166" customFormat="1" x14ac:dyDescent="0.2">
      <c r="A46" s="620" t="s">
        <v>463</v>
      </c>
      <c r="B46" s="265"/>
      <c r="C46" s="265" t="s">
        <v>572</v>
      </c>
      <c r="D46" s="265" t="s">
        <v>571</v>
      </c>
      <c r="E46" s="265"/>
      <c r="F46" s="265" t="s">
        <v>51</v>
      </c>
      <c r="G46" s="265" t="s">
        <v>47</v>
      </c>
      <c r="H46" s="168" t="s">
        <v>1182</v>
      </c>
      <c r="I46" s="358">
        <v>925</v>
      </c>
      <c r="J46" s="358">
        <v>949</v>
      </c>
      <c r="K46" s="358">
        <v>949</v>
      </c>
      <c r="L46" s="358">
        <v>1183</v>
      </c>
      <c r="M46" s="168" t="s">
        <v>52</v>
      </c>
      <c r="N46" s="168" t="s">
        <v>52</v>
      </c>
      <c r="O46" s="168"/>
      <c r="P46" s="168"/>
      <c r="Q46" s="168"/>
      <c r="R46" s="168"/>
      <c r="S46" s="168"/>
      <c r="T46" s="168"/>
      <c r="U46" s="168"/>
      <c r="V46" s="168"/>
      <c r="W46" s="168"/>
      <c r="X46" s="168"/>
      <c r="Y46" s="548"/>
      <c r="Z46" s="548"/>
      <c r="AA46" s="168" t="s">
        <v>1311</v>
      </c>
      <c r="AB46" s="97" t="s">
        <v>395</v>
      </c>
    </row>
    <row r="47" spans="1:28" s="166" customFormat="1" x14ac:dyDescent="0.2">
      <c r="A47" s="620" t="s">
        <v>463</v>
      </c>
      <c r="B47" s="265"/>
      <c r="C47" s="265" t="s">
        <v>1853</v>
      </c>
      <c r="D47" s="265" t="s">
        <v>571</v>
      </c>
      <c r="E47" s="265"/>
      <c r="F47" s="265" t="s">
        <v>51</v>
      </c>
      <c r="G47" s="265" t="s">
        <v>47</v>
      </c>
      <c r="H47" s="168" t="s">
        <v>1182</v>
      </c>
      <c r="I47" s="358">
        <v>1075</v>
      </c>
      <c r="J47" s="358">
        <v>1249</v>
      </c>
      <c r="K47" s="358">
        <v>1249</v>
      </c>
      <c r="L47" s="358"/>
      <c r="M47" s="168" t="s">
        <v>52</v>
      </c>
      <c r="N47" s="168" t="s">
        <v>52</v>
      </c>
      <c r="O47" s="168"/>
      <c r="P47" s="168"/>
      <c r="Q47" s="168"/>
      <c r="R47" s="168"/>
      <c r="S47" s="168"/>
      <c r="T47" s="168"/>
      <c r="U47" s="168"/>
      <c r="V47" s="168"/>
      <c r="W47" s="168"/>
      <c r="X47" s="168"/>
      <c r="Y47" s="548"/>
      <c r="Z47" s="548"/>
      <c r="AA47" s="168" t="s">
        <v>1311</v>
      </c>
      <c r="AB47" s="97" t="s">
        <v>395</v>
      </c>
    </row>
    <row r="48" spans="1:28" s="166" customFormat="1" x14ac:dyDescent="0.2">
      <c r="A48" s="620" t="s">
        <v>463</v>
      </c>
      <c r="B48" s="265"/>
      <c r="C48" s="265" t="s">
        <v>1854</v>
      </c>
      <c r="D48" s="265" t="s">
        <v>571</v>
      </c>
      <c r="E48" s="265"/>
      <c r="F48" s="265" t="s">
        <v>51</v>
      </c>
      <c r="G48" s="265" t="s">
        <v>47</v>
      </c>
      <c r="H48" s="168" t="s">
        <v>1182</v>
      </c>
      <c r="I48" s="358">
        <v>1075</v>
      </c>
      <c r="J48" s="358">
        <v>1249</v>
      </c>
      <c r="K48" s="358">
        <v>1249</v>
      </c>
      <c r="L48" s="358"/>
      <c r="M48" s="168" t="s">
        <v>52</v>
      </c>
      <c r="N48" s="168" t="s">
        <v>52</v>
      </c>
      <c r="O48" s="168"/>
      <c r="P48" s="168"/>
      <c r="Q48" s="168"/>
      <c r="R48" s="168"/>
      <c r="S48" s="168"/>
      <c r="T48" s="168"/>
      <c r="U48" s="168"/>
      <c r="V48" s="168"/>
      <c r="W48" s="168"/>
      <c r="X48" s="168"/>
      <c r="Y48" s="548"/>
      <c r="Z48" s="548"/>
      <c r="AA48" s="168" t="s">
        <v>1311</v>
      </c>
      <c r="AB48" s="97" t="s">
        <v>395</v>
      </c>
    </row>
    <row r="49" spans="1:30" s="166" customFormat="1" ht="25.5" x14ac:dyDescent="0.2">
      <c r="A49" s="620" t="s">
        <v>1759</v>
      </c>
      <c r="B49" s="265"/>
      <c r="C49" s="621" t="s">
        <v>572</v>
      </c>
      <c r="D49" s="561" t="s">
        <v>571</v>
      </c>
      <c r="E49" s="265"/>
      <c r="F49" s="265" t="s">
        <v>51</v>
      </c>
      <c r="G49" s="265" t="s">
        <v>47</v>
      </c>
      <c r="H49" s="168" t="s">
        <v>1182</v>
      </c>
      <c r="I49" s="358"/>
      <c r="J49" s="358">
        <v>3967</v>
      </c>
      <c r="K49" s="358">
        <v>3967</v>
      </c>
      <c r="L49" s="358"/>
      <c r="M49" s="168"/>
      <c r="N49" s="168"/>
      <c r="O49" s="168"/>
      <c r="P49" s="168" t="s">
        <v>52</v>
      </c>
      <c r="Q49" s="168" t="s">
        <v>52</v>
      </c>
      <c r="R49" s="168" t="s">
        <v>52</v>
      </c>
      <c r="S49" s="168" t="s">
        <v>52</v>
      </c>
      <c r="T49" s="168"/>
      <c r="U49" s="168"/>
      <c r="V49" s="168"/>
      <c r="W49" s="168"/>
      <c r="X49" s="168"/>
      <c r="Y49" s="548"/>
      <c r="Z49" s="548"/>
      <c r="AA49" s="168" t="s">
        <v>1311</v>
      </c>
      <c r="AB49" s="97" t="s">
        <v>395</v>
      </c>
    </row>
    <row r="50" spans="1:30" s="166" customFormat="1" ht="13.5" thickBot="1" x14ac:dyDescent="0.25">
      <c r="A50" s="498"/>
      <c r="B50" s="354"/>
      <c r="C50" s="354"/>
      <c r="D50" s="354"/>
      <c r="E50" s="354"/>
      <c r="F50" s="354"/>
      <c r="G50" s="354"/>
      <c r="H50" s="172"/>
      <c r="I50" s="173"/>
      <c r="J50" s="173"/>
      <c r="K50" s="173"/>
      <c r="L50" s="173"/>
      <c r="M50" s="172"/>
      <c r="N50" s="172"/>
      <c r="O50" s="172"/>
      <c r="P50" s="174"/>
      <c r="Q50" s="174"/>
      <c r="R50" s="174"/>
      <c r="S50" s="172"/>
      <c r="T50" s="172"/>
      <c r="U50" s="172"/>
      <c r="V50" s="172"/>
      <c r="W50" s="172"/>
      <c r="X50" s="172"/>
      <c r="Y50" s="175"/>
      <c r="Z50" s="175"/>
      <c r="AA50" s="172"/>
      <c r="AB50" s="176"/>
    </row>
    <row r="51" spans="1:30" x14ac:dyDescent="0.2">
      <c r="A51" s="177"/>
      <c r="B51" s="177"/>
      <c r="C51" s="177"/>
      <c r="D51" s="177"/>
      <c r="E51" s="177"/>
      <c r="F51" s="177"/>
      <c r="G51" s="157"/>
      <c r="H51" s="157"/>
      <c r="I51" s="157"/>
      <c r="J51" s="157"/>
      <c r="K51" s="157"/>
      <c r="L51" s="157"/>
      <c r="M51" s="178"/>
      <c r="N51" s="157"/>
      <c r="O51" s="179"/>
      <c r="P51" s="179"/>
      <c r="Q51" s="179"/>
      <c r="R51" s="179"/>
      <c r="S51" s="179"/>
      <c r="T51" s="179"/>
      <c r="U51" s="179"/>
      <c r="V51" s="179"/>
      <c r="W51" s="179"/>
      <c r="X51" s="131"/>
    </row>
    <row r="52" spans="1:30" ht="13.5" thickBot="1" x14ac:dyDescent="0.25">
      <c r="A52" s="177"/>
      <c r="B52" s="177"/>
      <c r="C52" s="177"/>
      <c r="D52" s="177"/>
      <c r="E52" s="177"/>
      <c r="F52" s="177"/>
      <c r="G52" s="157"/>
      <c r="H52" s="157"/>
      <c r="I52" s="157"/>
      <c r="J52" s="157"/>
      <c r="K52" s="157"/>
      <c r="N52" s="157"/>
      <c r="O52" s="179"/>
      <c r="P52" s="179"/>
      <c r="Q52" s="179"/>
      <c r="R52" s="179"/>
      <c r="S52" s="179"/>
      <c r="T52" s="179"/>
      <c r="U52" s="179"/>
      <c r="V52" s="179"/>
      <c r="W52" s="179"/>
      <c r="X52" s="132"/>
    </row>
    <row r="53" spans="1:30" ht="13.5" thickBot="1" x14ac:dyDescent="0.25">
      <c r="A53" s="180" t="s">
        <v>25</v>
      </c>
      <c r="B53" s="177"/>
      <c r="C53" s="177"/>
      <c r="D53" s="177"/>
      <c r="E53" s="177"/>
      <c r="F53" s="177"/>
      <c r="G53" s="157"/>
      <c r="H53" s="157"/>
      <c r="I53" s="157"/>
      <c r="J53" s="157"/>
      <c r="K53" s="157"/>
      <c r="M53" s="157"/>
      <c r="N53" s="157"/>
      <c r="O53" s="179"/>
      <c r="P53" s="181"/>
      <c r="Q53" s="181"/>
      <c r="R53" s="181"/>
      <c r="S53" s="131"/>
      <c r="T53" s="131"/>
      <c r="U53" s="131"/>
      <c r="V53" s="131"/>
      <c r="W53" s="131"/>
      <c r="X53" s="179"/>
    </row>
    <row r="54" spans="1:30" x14ac:dyDescent="0.2">
      <c r="A54" s="831" t="s">
        <v>568</v>
      </c>
      <c r="B54" s="807" t="s">
        <v>569</v>
      </c>
      <c r="C54" s="807" t="s">
        <v>11</v>
      </c>
      <c r="D54" s="807" t="s">
        <v>12</v>
      </c>
      <c r="E54" s="807" t="s">
        <v>13</v>
      </c>
      <c r="F54" s="807" t="s">
        <v>14</v>
      </c>
      <c r="G54" s="807" t="s">
        <v>15</v>
      </c>
      <c r="H54" s="807" t="s">
        <v>16</v>
      </c>
      <c r="I54" s="807" t="s">
        <v>26</v>
      </c>
      <c r="J54" s="807" t="s">
        <v>27</v>
      </c>
      <c r="K54" s="833" t="s">
        <v>281</v>
      </c>
      <c r="L54" s="513" t="s">
        <v>62</v>
      </c>
      <c r="M54" s="509" t="s">
        <v>63</v>
      </c>
      <c r="N54" s="525" t="s">
        <v>64</v>
      </c>
      <c r="O54" s="158"/>
      <c r="P54" s="158"/>
      <c r="Q54" s="158"/>
      <c r="R54" s="158"/>
      <c r="S54" s="158"/>
      <c r="T54" s="158"/>
      <c r="U54" s="158"/>
      <c r="V54" s="158"/>
      <c r="W54" s="158"/>
      <c r="X54" s="158"/>
      <c r="Y54" s="807" t="s">
        <v>22</v>
      </c>
      <c r="Z54" s="807" t="s">
        <v>23</v>
      </c>
      <c r="AA54" s="807" t="s">
        <v>24</v>
      </c>
      <c r="AB54" s="805" t="s">
        <v>335</v>
      </c>
    </row>
    <row r="55" spans="1:30" ht="26.25" thickBot="1" x14ac:dyDescent="0.25">
      <c r="A55" s="832"/>
      <c r="B55" s="830"/>
      <c r="C55" s="830"/>
      <c r="D55" s="830"/>
      <c r="E55" s="830"/>
      <c r="F55" s="830"/>
      <c r="G55" s="808"/>
      <c r="H55" s="830"/>
      <c r="I55" s="830"/>
      <c r="J55" s="830"/>
      <c r="K55" s="834"/>
      <c r="L55" s="514" t="s">
        <v>65</v>
      </c>
      <c r="M55" s="515" t="s">
        <v>66</v>
      </c>
      <c r="N55" s="526" t="s">
        <v>67</v>
      </c>
      <c r="O55" s="182"/>
      <c r="P55" s="160"/>
      <c r="Q55" s="160"/>
      <c r="R55" s="160"/>
      <c r="S55" s="160"/>
      <c r="T55" s="160"/>
      <c r="U55" s="160"/>
      <c r="V55" s="160"/>
      <c r="W55" s="160"/>
      <c r="X55" s="160"/>
      <c r="Y55" s="830"/>
      <c r="Z55" s="830"/>
      <c r="AA55" s="830"/>
      <c r="AB55" s="806"/>
    </row>
    <row r="56" spans="1:30" s="166" customFormat="1" x14ac:dyDescent="0.2">
      <c r="A56" s="161"/>
      <c r="B56" s="162"/>
      <c r="C56" s="162"/>
      <c r="D56" s="162"/>
      <c r="E56" s="162"/>
      <c r="F56" s="162"/>
      <c r="G56" s="162"/>
      <c r="H56" s="162"/>
      <c r="I56" s="556"/>
      <c r="J56" s="556"/>
      <c r="K56" s="557"/>
      <c r="L56" s="161"/>
      <c r="M56" s="162"/>
      <c r="N56" s="214"/>
      <c r="O56" s="161"/>
      <c r="P56" s="162"/>
      <c r="Q56" s="162"/>
      <c r="R56" s="162"/>
      <c r="S56" s="162"/>
      <c r="T56" s="162"/>
      <c r="U56" s="162"/>
      <c r="V56" s="162"/>
      <c r="W56" s="162"/>
      <c r="X56" s="162"/>
      <c r="Y56" s="546"/>
      <c r="Z56" s="546"/>
      <c r="AA56" s="162"/>
      <c r="AB56" s="214"/>
    </row>
    <row r="57" spans="1:30" s="166" customFormat="1" x14ac:dyDescent="0.2">
      <c r="A57" s="95"/>
      <c r="B57" s="167"/>
      <c r="C57" s="167"/>
      <c r="D57" s="167"/>
      <c r="E57" s="167"/>
      <c r="F57" s="167"/>
      <c r="G57" s="167"/>
      <c r="H57" s="167"/>
      <c r="I57" s="171"/>
      <c r="J57" s="171"/>
      <c r="K57" s="184"/>
      <c r="L57" s="185"/>
      <c r="M57" s="167"/>
      <c r="N57" s="170"/>
      <c r="O57" s="95"/>
      <c r="P57" s="168"/>
      <c r="Q57" s="168"/>
      <c r="R57" s="168"/>
      <c r="S57" s="167"/>
      <c r="T57" s="167"/>
      <c r="U57" s="167"/>
      <c r="V57" s="167"/>
      <c r="W57" s="167"/>
      <c r="X57" s="167"/>
      <c r="Y57" s="169"/>
      <c r="Z57" s="169"/>
      <c r="AA57" s="167"/>
      <c r="AB57" s="170"/>
    </row>
    <row r="58" spans="1:30" s="166" customFormat="1" x14ac:dyDescent="0.2">
      <c r="A58" s="95"/>
      <c r="B58" s="167"/>
      <c r="C58" s="167"/>
      <c r="D58" s="167"/>
      <c r="E58" s="167"/>
      <c r="F58" s="167"/>
      <c r="G58" s="167"/>
      <c r="H58" s="167"/>
      <c r="I58" s="171"/>
      <c r="J58" s="171"/>
      <c r="K58" s="184"/>
      <c r="L58" s="185"/>
      <c r="M58" s="167"/>
      <c r="N58" s="170"/>
      <c r="O58" s="95"/>
      <c r="P58" s="168"/>
      <c r="Q58" s="168"/>
      <c r="R58" s="168"/>
      <c r="S58" s="167"/>
      <c r="T58" s="167"/>
      <c r="U58" s="167"/>
      <c r="V58" s="167"/>
      <c r="W58" s="167"/>
      <c r="X58" s="167"/>
      <c r="Y58" s="169"/>
      <c r="Z58" s="169"/>
      <c r="AA58" s="167"/>
      <c r="AB58" s="170"/>
    </row>
    <row r="59" spans="1:30" s="166" customFormat="1" ht="13.5" thickBot="1" x14ac:dyDescent="0.25">
      <c r="A59" s="98"/>
      <c r="B59" s="172"/>
      <c r="C59" s="172"/>
      <c r="D59" s="172"/>
      <c r="E59" s="172"/>
      <c r="F59" s="172"/>
      <c r="G59" s="172"/>
      <c r="H59" s="172"/>
      <c r="I59" s="173"/>
      <c r="J59" s="173"/>
      <c r="K59" s="186"/>
      <c r="L59" s="187"/>
      <c r="M59" s="172"/>
      <c r="N59" s="176"/>
      <c r="O59" s="187"/>
      <c r="P59" s="172"/>
      <c r="Q59" s="172"/>
      <c r="R59" s="172"/>
      <c r="S59" s="172"/>
      <c r="T59" s="172"/>
      <c r="U59" s="172"/>
      <c r="V59" s="172"/>
      <c r="W59" s="172"/>
      <c r="X59" s="172"/>
      <c r="Y59" s="175"/>
      <c r="Z59" s="175"/>
      <c r="AA59" s="172"/>
      <c r="AB59" s="176"/>
    </row>
    <row r="60" spans="1:30" x14ac:dyDescent="0.2">
      <c r="A60" s="177"/>
      <c r="B60" s="177"/>
      <c r="C60" s="177"/>
      <c r="D60" s="177"/>
      <c r="E60" s="177"/>
      <c r="F60" s="177"/>
      <c r="G60" s="157"/>
      <c r="H60" s="157"/>
      <c r="I60" s="157"/>
      <c r="J60" s="157"/>
      <c r="K60" s="157"/>
      <c r="L60" s="157"/>
      <c r="M60" s="157"/>
      <c r="N60" s="157"/>
      <c r="O60" s="166"/>
      <c r="P60" s="179"/>
      <c r="Q60" s="179"/>
      <c r="R60" s="179"/>
      <c r="S60" s="181"/>
      <c r="T60" s="181"/>
      <c r="U60" s="181"/>
      <c r="V60" s="181"/>
      <c r="W60" s="181"/>
      <c r="X60" s="181"/>
      <c r="Y60" s="157"/>
    </row>
    <row r="61" spans="1:30" ht="13.5" thickBot="1" x14ac:dyDescent="0.25">
      <c r="A61" s="177"/>
      <c r="B61" s="177"/>
      <c r="C61" s="177"/>
      <c r="D61" s="177"/>
      <c r="E61" s="177"/>
      <c r="F61" s="177"/>
      <c r="G61" s="157"/>
      <c r="H61" s="157"/>
      <c r="I61" s="157"/>
      <c r="J61" s="157"/>
      <c r="K61" s="157"/>
      <c r="L61" s="157"/>
      <c r="M61" s="157"/>
      <c r="N61" s="157"/>
      <c r="O61" s="166"/>
      <c r="P61" s="179"/>
      <c r="Q61" s="179"/>
      <c r="R61" s="179"/>
      <c r="S61" s="181"/>
      <c r="T61" s="181"/>
      <c r="U61" s="181"/>
      <c r="V61" s="181"/>
      <c r="W61" s="181"/>
      <c r="X61" s="181"/>
      <c r="Y61" s="157"/>
    </row>
    <row r="62" spans="1:30" ht="13.5" thickBot="1" x14ac:dyDescent="0.25">
      <c r="A62" s="814" t="s">
        <v>293</v>
      </c>
      <c r="B62" s="828"/>
      <c r="C62" s="828"/>
      <c r="D62" s="829"/>
      <c r="E62" s="177"/>
      <c r="F62" s="177"/>
      <c r="G62" s="157"/>
      <c r="H62" s="157"/>
      <c r="I62" s="157"/>
      <c r="J62" s="157"/>
      <c r="K62" s="157"/>
      <c r="L62" s="157"/>
      <c r="M62" s="157"/>
      <c r="N62" s="157"/>
      <c r="O62" s="181"/>
      <c r="P62" s="179"/>
      <c r="Q62" s="179"/>
      <c r="R62" s="179"/>
      <c r="S62" s="131"/>
      <c r="T62" s="131"/>
      <c r="U62" s="131"/>
      <c r="V62" s="131"/>
      <c r="W62" s="131"/>
      <c r="X62" s="179"/>
      <c r="Y62" s="157"/>
      <c r="Z62" s="157"/>
    </row>
    <row r="63" spans="1:30" x14ac:dyDescent="0.2">
      <c r="A63" s="831" t="s">
        <v>568</v>
      </c>
      <c r="B63" s="807" t="s">
        <v>569</v>
      </c>
      <c r="C63" s="807" t="s">
        <v>11</v>
      </c>
      <c r="D63" s="807" t="s">
        <v>12</v>
      </c>
      <c r="E63" s="807" t="s">
        <v>13</v>
      </c>
      <c r="F63" s="807" t="s">
        <v>14</v>
      </c>
      <c r="G63" s="807" t="s">
        <v>15</v>
      </c>
      <c r="H63" s="807" t="s">
        <v>16</v>
      </c>
      <c r="I63" s="807">
        <v>20</v>
      </c>
      <c r="J63" s="807">
        <v>40</v>
      </c>
      <c r="K63" s="807" t="s">
        <v>19</v>
      </c>
      <c r="L63" s="805" t="s">
        <v>20</v>
      </c>
      <c r="M63" s="858" t="s">
        <v>28</v>
      </c>
      <c r="N63" s="188" t="s">
        <v>68</v>
      </c>
      <c r="O63" s="509" t="s">
        <v>63</v>
      </c>
      <c r="P63" s="525" t="s">
        <v>64</v>
      </c>
      <c r="Q63" s="158" t="s">
        <v>143</v>
      </c>
      <c r="R63" s="158" t="s">
        <v>70</v>
      </c>
      <c r="S63" s="158"/>
      <c r="T63" s="158"/>
      <c r="U63" s="158"/>
      <c r="V63" s="158"/>
      <c r="W63" s="158"/>
      <c r="X63" s="158"/>
      <c r="Y63" s="158"/>
      <c r="Z63" s="158"/>
      <c r="AA63" s="807" t="s">
        <v>22</v>
      </c>
      <c r="AB63" s="807" t="s">
        <v>23</v>
      </c>
      <c r="AC63" s="807" t="s">
        <v>24</v>
      </c>
      <c r="AD63" s="805" t="s">
        <v>335</v>
      </c>
    </row>
    <row r="64" spans="1:30" ht="39" thickBot="1" x14ac:dyDescent="0.25">
      <c r="A64" s="832"/>
      <c r="B64" s="830"/>
      <c r="C64" s="830"/>
      <c r="D64" s="830"/>
      <c r="E64" s="830"/>
      <c r="F64" s="830"/>
      <c r="G64" s="808"/>
      <c r="H64" s="830"/>
      <c r="I64" s="830"/>
      <c r="J64" s="830"/>
      <c r="K64" s="830"/>
      <c r="L64" s="806"/>
      <c r="M64" s="859"/>
      <c r="N64" s="189" t="s">
        <v>69</v>
      </c>
      <c r="O64" s="515" t="s">
        <v>66</v>
      </c>
      <c r="P64" s="526" t="s">
        <v>67</v>
      </c>
      <c r="Q64" s="182" t="s">
        <v>83</v>
      </c>
      <c r="R64" s="160" t="s">
        <v>83</v>
      </c>
      <c r="S64" s="160"/>
      <c r="T64" s="160"/>
      <c r="U64" s="160"/>
      <c r="V64" s="160"/>
      <c r="W64" s="160"/>
      <c r="X64" s="160"/>
      <c r="Y64" s="160"/>
      <c r="Z64" s="160"/>
      <c r="AA64" s="808"/>
      <c r="AB64" s="808"/>
      <c r="AC64" s="808"/>
      <c r="AD64" s="806"/>
    </row>
    <row r="65" spans="1:30" s="181" customFormat="1" x14ac:dyDescent="0.2">
      <c r="A65" s="617"/>
      <c r="B65" s="264"/>
      <c r="C65" s="264"/>
      <c r="D65" s="264"/>
      <c r="E65" s="264"/>
      <c r="F65" s="264"/>
      <c r="G65" s="162"/>
      <c r="H65" s="264"/>
      <c r="I65" s="356"/>
      <c r="J65" s="356"/>
      <c r="K65" s="356"/>
      <c r="L65" s="618"/>
      <c r="M65" s="558"/>
      <c r="N65" s="161"/>
      <c r="O65" s="162"/>
      <c r="P65" s="214"/>
      <c r="Q65" s="161"/>
      <c r="R65" s="162"/>
      <c r="S65" s="162"/>
      <c r="T65" s="162"/>
      <c r="U65" s="162"/>
      <c r="V65" s="162"/>
      <c r="W65" s="162"/>
      <c r="X65" s="162"/>
      <c r="Y65" s="162"/>
      <c r="Z65" s="162"/>
      <c r="AA65" s="546"/>
      <c r="AB65" s="546"/>
      <c r="AC65" s="162"/>
      <c r="AD65" s="214"/>
    </row>
    <row r="66" spans="1:30" s="181" customFormat="1" x14ac:dyDescent="0.2">
      <c r="A66" s="350"/>
      <c r="B66" s="351"/>
      <c r="C66" s="351"/>
      <c r="D66" s="351"/>
      <c r="E66" s="351"/>
      <c r="F66" s="351"/>
      <c r="G66" s="167"/>
      <c r="H66" s="351"/>
      <c r="I66" s="226"/>
      <c r="J66" s="226"/>
      <c r="K66" s="226"/>
      <c r="L66" s="352"/>
      <c r="M66" s="191"/>
      <c r="N66" s="185"/>
      <c r="O66" s="167"/>
      <c r="P66" s="170"/>
      <c r="Q66" s="95"/>
      <c r="R66" s="168"/>
      <c r="S66" s="168"/>
      <c r="T66" s="168"/>
      <c r="U66" s="168"/>
      <c r="V66" s="168"/>
      <c r="W66" s="168"/>
      <c r="X66" s="167"/>
      <c r="Y66" s="167"/>
      <c r="Z66" s="167"/>
      <c r="AA66" s="169"/>
      <c r="AB66" s="169"/>
      <c r="AC66" s="167"/>
      <c r="AD66" s="170"/>
    </row>
    <row r="67" spans="1:30" s="181" customFormat="1" x14ac:dyDescent="0.2">
      <c r="A67" s="350"/>
      <c r="B67" s="351"/>
      <c r="C67" s="351"/>
      <c r="D67" s="351"/>
      <c r="E67" s="351"/>
      <c r="F67" s="351"/>
      <c r="G67" s="167"/>
      <c r="H67" s="351"/>
      <c r="I67" s="226"/>
      <c r="J67" s="226"/>
      <c r="K67" s="226"/>
      <c r="L67" s="352"/>
      <c r="M67" s="191"/>
      <c r="N67" s="185"/>
      <c r="O67" s="167"/>
      <c r="P67" s="170"/>
      <c r="Q67" s="95"/>
      <c r="R67" s="168"/>
      <c r="S67" s="168"/>
      <c r="T67" s="168"/>
      <c r="U67" s="168"/>
      <c r="V67" s="168"/>
      <c r="W67" s="168"/>
      <c r="X67" s="167"/>
      <c r="Y67" s="167"/>
      <c r="Z67" s="167"/>
      <c r="AA67" s="169"/>
      <c r="AB67" s="169"/>
      <c r="AC67" s="167"/>
      <c r="AD67" s="170"/>
    </row>
    <row r="68" spans="1:30" s="181" customFormat="1" ht="13.5" thickBot="1" x14ac:dyDescent="0.25">
      <c r="A68" s="353"/>
      <c r="B68" s="354"/>
      <c r="C68" s="354"/>
      <c r="D68" s="354"/>
      <c r="E68" s="354"/>
      <c r="F68" s="354"/>
      <c r="G68" s="172"/>
      <c r="H68" s="354"/>
      <c r="I68" s="227"/>
      <c r="J68" s="227"/>
      <c r="K68" s="227"/>
      <c r="L68" s="355"/>
      <c r="M68" s="192"/>
      <c r="N68" s="187"/>
      <c r="O68" s="172"/>
      <c r="P68" s="176"/>
      <c r="Q68" s="187"/>
      <c r="R68" s="172"/>
      <c r="S68" s="172"/>
      <c r="T68" s="172"/>
      <c r="U68" s="172"/>
      <c r="V68" s="172"/>
      <c r="W68" s="172"/>
      <c r="X68" s="172"/>
      <c r="Y68" s="172"/>
      <c r="Z68" s="172"/>
      <c r="AA68" s="175"/>
      <c r="AB68" s="175"/>
      <c r="AC68" s="172"/>
      <c r="AD68" s="176"/>
    </row>
    <row r="69" spans="1:30" x14ac:dyDescent="0.2">
      <c r="A69" s="177"/>
      <c r="B69" s="177"/>
      <c r="C69" s="177"/>
      <c r="D69" s="177"/>
      <c r="E69" s="177"/>
      <c r="F69" s="177"/>
      <c r="G69" s="157"/>
      <c r="H69" s="157"/>
      <c r="I69" s="157"/>
      <c r="J69" s="157"/>
      <c r="K69" s="157"/>
      <c r="M69" s="157"/>
      <c r="V69" s="157"/>
      <c r="W69" s="157"/>
      <c r="X69" s="157"/>
    </row>
    <row r="70" spans="1:30" x14ac:dyDescent="0.2">
      <c r="A70" s="177"/>
      <c r="B70" s="177"/>
      <c r="C70" s="177"/>
      <c r="D70" s="177"/>
      <c r="E70" s="177"/>
      <c r="F70" s="157"/>
      <c r="G70" s="157"/>
      <c r="H70" s="157"/>
      <c r="I70" s="157"/>
      <c r="J70" s="157"/>
      <c r="K70" s="178"/>
      <c r="L70" s="157"/>
      <c r="M70" s="157"/>
      <c r="N70" s="157"/>
      <c r="S70" s="157"/>
      <c r="T70" s="157"/>
      <c r="U70" s="157"/>
    </row>
    <row r="71" spans="1:30" ht="13.5" thickBot="1" x14ac:dyDescent="0.25">
      <c r="A71" s="177"/>
      <c r="B71" s="177"/>
      <c r="C71" s="177"/>
      <c r="D71" s="177"/>
      <c r="E71" s="157"/>
      <c r="F71" s="157"/>
      <c r="G71" s="157"/>
      <c r="H71" s="157"/>
      <c r="I71" s="157"/>
      <c r="J71" s="178"/>
      <c r="K71" s="178"/>
      <c r="L71" s="178"/>
      <c r="M71" s="178"/>
      <c r="R71" s="178"/>
    </row>
    <row r="72" spans="1:30" ht="13.5" thickBot="1" x14ac:dyDescent="0.25">
      <c r="A72" s="814" t="s">
        <v>29</v>
      </c>
      <c r="B72" s="828"/>
      <c r="C72" s="829"/>
      <c r="D72" s="177"/>
      <c r="E72" s="177"/>
      <c r="F72" s="157"/>
      <c r="G72" s="157"/>
      <c r="H72" s="157"/>
      <c r="I72" s="157"/>
      <c r="J72" s="157"/>
      <c r="K72" s="178"/>
      <c r="L72" s="178"/>
      <c r="M72" s="178"/>
      <c r="N72" s="178"/>
      <c r="S72" s="178"/>
      <c r="T72" s="178"/>
      <c r="U72" s="178"/>
    </row>
    <row r="73" spans="1:30" ht="13.5" thickBot="1" x14ac:dyDescent="0.25">
      <c r="A73" s="819" t="s">
        <v>566</v>
      </c>
      <c r="B73" s="820"/>
      <c r="C73" s="821"/>
      <c r="D73" s="177"/>
      <c r="E73" s="177"/>
      <c r="F73" s="177"/>
      <c r="G73" s="157"/>
      <c r="H73" s="157"/>
      <c r="I73" s="157"/>
      <c r="J73" s="157"/>
      <c r="K73" s="157"/>
      <c r="L73" s="178"/>
      <c r="N73" s="178"/>
      <c r="O73" s="178"/>
      <c r="V73" s="178"/>
      <c r="W73" s="178"/>
    </row>
    <row r="74" spans="1:30" x14ac:dyDescent="0.2">
      <c r="A74" s="193" t="s">
        <v>30</v>
      </c>
      <c r="B74" s="194"/>
      <c r="C74" s="195" t="s">
        <v>151</v>
      </c>
      <c r="D74" s="196"/>
      <c r="E74" s="196"/>
      <c r="F74" s="197"/>
      <c r="G74" s="197"/>
      <c r="H74" s="196"/>
      <c r="I74" s="197"/>
      <c r="J74" s="196"/>
      <c r="K74" s="198"/>
      <c r="L74" s="199"/>
      <c r="N74" s="178"/>
      <c r="O74" s="178"/>
      <c r="P74" s="178"/>
    </row>
    <row r="75" spans="1:30" x14ac:dyDescent="0.2">
      <c r="A75" s="143" t="s">
        <v>567</v>
      </c>
      <c r="B75" s="200"/>
      <c r="C75" s="200"/>
      <c r="D75" s="201"/>
      <c r="E75" s="201"/>
      <c r="F75" s="202"/>
      <c r="G75" s="202"/>
      <c r="H75" s="201"/>
      <c r="I75" s="202"/>
      <c r="J75" s="201"/>
      <c r="K75" s="203"/>
      <c r="L75" s="204"/>
      <c r="N75" s="178"/>
      <c r="O75" s="178"/>
      <c r="P75" s="178"/>
    </row>
    <row r="76" spans="1:30" x14ac:dyDescent="0.2">
      <c r="A76" s="143" t="s">
        <v>167</v>
      </c>
      <c r="B76" s="200"/>
      <c r="C76" s="200"/>
      <c r="D76" s="201"/>
      <c r="E76" s="201"/>
      <c r="F76" s="202"/>
      <c r="G76" s="202"/>
      <c r="H76" s="201"/>
      <c r="I76" s="202"/>
      <c r="J76" s="201"/>
      <c r="K76" s="203"/>
      <c r="L76" s="204"/>
      <c r="N76" s="178"/>
      <c r="O76" s="178"/>
      <c r="P76" s="178"/>
    </row>
    <row r="77" spans="1:30" x14ac:dyDescent="0.2">
      <c r="A77" s="143" t="s">
        <v>874</v>
      </c>
      <c r="B77" s="200"/>
      <c r="C77" s="200"/>
      <c r="D77" s="201"/>
      <c r="E77" s="201"/>
      <c r="F77" s="202"/>
      <c r="G77" s="202"/>
      <c r="H77" s="201"/>
      <c r="I77" s="202"/>
      <c r="J77" s="201"/>
      <c r="K77" s="203"/>
      <c r="L77" s="204"/>
      <c r="N77" s="178"/>
      <c r="O77" s="178"/>
      <c r="P77" s="178"/>
    </row>
    <row r="78" spans="1:30" ht="13.5" thickBot="1" x14ac:dyDescent="0.25">
      <c r="A78" s="523" t="s">
        <v>875</v>
      </c>
      <c r="B78" s="205"/>
      <c r="C78" s="205"/>
      <c r="D78" s="206"/>
      <c r="E78" s="206"/>
      <c r="F78" s="207"/>
      <c r="G78" s="207"/>
      <c r="H78" s="206"/>
      <c r="I78" s="207"/>
      <c r="J78" s="206"/>
      <c r="K78" s="208"/>
      <c r="L78" s="209"/>
      <c r="N78" s="178"/>
      <c r="O78" s="178"/>
      <c r="P78" s="178"/>
    </row>
    <row r="79" spans="1:30" ht="13.5" thickBot="1" x14ac:dyDescent="0.25">
      <c r="A79" s="210"/>
      <c r="B79" s="111"/>
      <c r="C79" s="178"/>
      <c r="D79" s="177"/>
      <c r="E79" s="177"/>
      <c r="F79" s="177"/>
      <c r="G79" s="177"/>
      <c r="H79" s="157"/>
      <c r="I79" s="157"/>
      <c r="J79" s="157"/>
      <c r="K79" s="157"/>
      <c r="L79" s="157"/>
      <c r="M79" s="178"/>
      <c r="O79" s="178"/>
      <c r="P79" s="178"/>
      <c r="Q79" s="157"/>
    </row>
    <row r="80" spans="1:30" s="159" customFormat="1" ht="26.25" thickBot="1" x14ac:dyDescent="0.25">
      <c r="A80" s="211" t="s">
        <v>31</v>
      </c>
      <c r="B80" s="823" t="s">
        <v>569</v>
      </c>
      <c r="C80" s="823"/>
      <c r="D80" s="824"/>
      <c r="E80" s="528" t="s">
        <v>11</v>
      </c>
      <c r="F80" s="528" t="s">
        <v>14</v>
      </c>
      <c r="G80" s="528" t="s">
        <v>275</v>
      </c>
      <c r="H80" s="528" t="s">
        <v>32</v>
      </c>
      <c r="I80" s="528" t="s">
        <v>16</v>
      </c>
      <c r="J80" s="528" t="s">
        <v>17</v>
      </c>
      <c r="K80" s="528" t="s">
        <v>18</v>
      </c>
      <c r="L80" s="528" t="s">
        <v>19</v>
      </c>
      <c r="M80" s="528" t="s">
        <v>20</v>
      </c>
      <c r="N80" s="212" t="s">
        <v>119</v>
      </c>
      <c r="O80" s="528" t="s">
        <v>93</v>
      </c>
      <c r="P80" s="213" t="s">
        <v>739</v>
      </c>
    </row>
    <row r="81" spans="1:25" s="181" customFormat="1" x14ac:dyDescent="0.2">
      <c r="A81" s="161"/>
      <c r="B81" s="825"/>
      <c r="C81" s="825"/>
      <c r="D81" s="825"/>
      <c r="E81" s="162"/>
      <c r="F81" s="162"/>
      <c r="G81" s="162"/>
      <c r="H81" s="162"/>
      <c r="I81" s="162"/>
      <c r="J81" s="356"/>
      <c r="K81" s="356"/>
      <c r="L81" s="356"/>
      <c r="M81" s="357"/>
      <c r="N81" s="225"/>
      <c r="O81" s="162"/>
      <c r="P81" s="214"/>
      <c r="Q81" s="179"/>
      <c r="R81" s="179"/>
      <c r="S81" s="179"/>
      <c r="T81" s="179"/>
      <c r="U81" s="179"/>
      <c r="V81" s="166"/>
      <c r="W81" s="166"/>
      <c r="X81" s="166"/>
      <c r="Y81" s="166"/>
    </row>
    <row r="82" spans="1:25" s="181" customFormat="1" x14ac:dyDescent="0.2">
      <c r="A82" s="95"/>
      <c r="B82" s="800"/>
      <c r="C82" s="800"/>
      <c r="D82" s="800"/>
      <c r="E82" s="168"/>
      <c r="F82" s="168"/>
      <c r="G82" s="168"/>
      <c r="H82" s="168"/>
      <c r="I82" s="168"/>
      <c r="J82" s="358"/>
      <c r="K82" s="226"/>
      <c r="L82" s="226"/>
      <c r="M82" s="359"/>
      <c r="N82" s="516"/>
      <c r="O82" s="168"/>
      <c r="P82" s="97"/>
      <c r="Q82" s="179"/>
      <c r="R82" s="179"/>
      <c r="S82" s="179"/>
      <c r="T82" s="179"/>
      <c r="U82" s="179"/>
      <c r="V82" s="166"/>
      <c r="W82" s="166"/>
      <c r="X82" s="166"/>
      <c r="Y82" s="166"/>
    </row>
    <row r="83" spans="1:25" s="181" customFormat="1" x14ac:dyDescent="0.2">
      <c r="A83" s="95"/>
      <c r="B83" s="800"/>
      <c r="C83" s="800"/>
      <c r="D83" s="800"/>
      <c r="E83" s="168"/>
      <c r="F83" s="168"/>
      <c r="G83" s="168"/>
      <c r="H83" s="168"/>
      <c r="I83" s="168"/>
      <c r="J83" s="358"/>
      <c r="K83" s="226"/>
      <c r="L83" s="226"/>
      <c r="M83" s="359"/>
      <c r="N83" s="516"/>
      <c r="O83" s="168"/>
      <c r="P83" s="97"/>
      <c r="Q83" s="179"/>
      <c r="R83" s="179"/>
      <c r="S83" s="179"/>
      <c r="T83" s="179"/>
      <c r="U83" s="179"/>
      <c r="V83" s="166"/>
      <c r="W83" s="166"/>
      <c r="X83" s="166"/>
      <c r="Y83" s="166"/>
    </row>
    <row r="84" spans="1:25" s="181" customFormat="1" ht="13.5" thickBot="1" x14ac:dyDescent="0.25">
      <c r="A84" s="98"/>
      <c r="B84" s="822"/>
      <c r="C84" s="822"/>
      <c r="D84" s="822"/>
      <c r="E84" s="174"/>
      <c r="F84" s="174"/>
      <c r="G84" s="174"/>
      <c r="H84" s="174"/>
      <c r="I84" s="174"/>
      <c r="J84" s="216"/>
      <c r="K84" s="227"/>
      <c r="L84" s="227"/>
      <c r="M84" s="360"/>
      <c r="N84" s="520"/>
      <c r="O84" s="172"/>
      <c r="P84" s="176"/>
      <c r="Q84" s="179"/>
      <c r="R84" s="179"/>
      <c r="S84" s="179"/>
      <c r="T84" s="179"/>
      <c r="U84" s="179"/>
      <c r="V84" s="166"/>
      <c r="W84" s="166"/>
      <c r="X84" s="166"/>
      <c r="Y84" s="166"/>
    </row>
    <row r="85" spans="1:25" x14ac:dyDescent="0.2">
      <c r="A85" s="178"/>
      <c r="B85" s="178"/>
      <c r="E85" s="178"/>
      <c r="J85" s="178"/>
      <c r="K85" s="178"/>
      <c r="L85" s="178"/>
      <c r="M85" s="178"/>
      <c r="O85" s="157"/>
      <c r="P85" s="157"/>
      <c r="Q85" s="157"/>
      <c r="R85" s="157"/>
      <c r="S85" s="157"/>
      <c r="T85" s="157"/>
      <c r="U85" s="157"/>
      <c r="V85" s="178"/>
      <c r="W85" s="178"/>
      <c r="X85" s="178"/>
      <c r="Y85" s="178"/>
    </row>
    <row r="86" spans="1:25" ht="13.5" thickBot="1" x14ac:dyDescent="0.25">
      <c r="A86" s="177"/>
      <c r="B86" s="177"/>
      <c r="C86" s="177"/>
      <c r="D86" s="177"/>
      <c r="E86" s="177"/>
      <c r="F86" s="177"/>
      <c r="G86" s="177"/>
      <c r="H86" s="177"/>
      <c r="I86" s="157"/>
      <c r="J86" s="157"/>
      <c r="K86" s="157"/>
      <c r="L86" s="157"/>
      <c r="M86" s="157"/>
      <c r="N86" s="178"/>
      <c r="O86" s="178"/>
      <c r="P86" s="178"/>
      <c r="Q86" s="178"/>
      <c r="R86" s="178"/>
      <c r="S86" s="178"/>
      <c r="T86" s="178"/>
      <c r="U86" s="178"/>
      <c r="V86" s="178"/>
      <c r="W86" s="178"/>
      <c r="X86" s="157"/>
    </row>
    <row r="87" spans="1:25" ht="13.5" thickBot="1" x14ac:dyDescent="0.25">
      <c r="A87" s="814" t="s">
        <v>34</v>
      </c>
      <c r="B87" s="828"/>
      <c r="C87" s="829"/>
      <c r="D87" s="217"/>
      <c r="E87" s="177"/>
      <c r="F87" s="177"/>
      <c r="G87" s="177"/>
      <c r="H87" s="177"/>
      <c r="I87" s="157"/>
      <c r="J87" s="157"/>
      <c r="K87" s="157"/>
      <c r="L87" s="157"/>
      <c r="M87" s="157"/>
      <c r="N87" s="178"/>
      <c r="O87" s="178"/>
      <c r="P87" s="178"/>
      <c r="Q87" s="178"/>
      <c r="R87" s="178"/>
      <c r="S87" s="178"/>
      <c r="T87" s="178"/>
      <c r="U87" s="178"/>
      <c r="V87" s="178"/>
      <c r="W87" s="178"/>
      <c r="X87" s="157"/>
    </row>
    <row r="88" spans="1:25" ht="13.5" thickBot="1" x14ac:dyDescent="0.25">
      <c r="A88" s="819" t="s">
        <v>566</v>
      </c>
      <c r="B88" s="820"/>
      <c r="C88" s="821"/>
      <c r="D88" s="108"/>
      <c r="E88" s="108"/>
      <c r="F88" s="108"/>
      <c r="G88" s="108"/>
      <c r="H88" s="109"/>
      <c r="I88" s="109"/>
      <c r="J88" s="108"/>
      <c r="K88" s="109"/>
      <c r="L88" s="108"/>
      <c r="M88" s="157"/>
      <c r="N88" s="178"/>
      <c r="O88" s="178"/>
      <c r="P88" s="178"/>
      <c r="Q88" s="178"/>
      <c r="R88" s="178"/>
      <c r="S88" s="178"/>
      <c r="T88" s="178"/>
      <c r="U88" s="178"/>
      <c r="V88" s="178"/>
      <c r="W88" s="178"/>
      <c r="X88" s="157"/>
    </row>
    <row r="89" spans="1:25" x14ac:dyDescent="0.2">
      <c r="A89" s="193" t="s">
        <v>30</v>
      </c>
      <c r="B89" s="136"/>
      <c r="C89" s="195" t="s">
        <v>151</v>
      </c>
      <c r="D89" s="195"/>
      <c r="E89" s="196"/>
      <c r="F89" s="196"/>
      <c r="G89" s="196"/>
      <c r="H89" s="197"/>
      <c r="I89" s="197"/>
      <c r="J89" s="196"/>
      <c r="K89" s="197"/>
      <c r="L89" s="218"/>
      <c r="M89" s="157"/>
      <c r="N89" s="178"/>
      <c r="O89" s="178"/>
      <c r="P89" s="178"/>
      <c r="Q89" s="178"/>
      <c r="R89" s="178"/>
      <c r="S89" s="178"/>
      <c r="T89" s="178"/>
      <c r="U89" s="178"/>
      <c r="V89" s="178"/>
      <c r="W89" s="178"/>
      <c r="X89" s="157"/>
    </row>
    <row r="90" spans="1:25" x14ac:dyDescent="0.2">
      <c r="A90" s="143" t="s">
        <v>35</v>
      </c>
      <c r="B90" s="201"/>
      <c r="C90" s="201"/>
      <c r="D90" s="201"/>
      <c r="E90" s="201"/>
      <c r="F90" s="201"/>
      <c r="G90" s="201"/>
      <c r="H90" s="202"/>
      <c r="I90" s="202"/>
      <c r="J90" s="201"/>
      <c r="K90" s="202"/>
      <c r="L90" s="219"/>
      <c r="M90" s="157"/>
      <c r="N90" s="178"/>
      <c r="O90" s="178"/>
      <c r="P90" s="178"/>
      <c r="Q90" s="178"/>
      <c r="R90" s="178"/>
      <c r="S90" s="178"/>
      <c r="T90" s="178"/>
      <c r="U90" s="178"/>
      <c r="V90" s="178"/>
      <c r="W90" s="178"/>
      <c r="X90" s="157"/>
    </row>
    <row r="91" spans="1:25" x14ac:dyDescent="0.2">
      <c r="A91" s="143" t="s">
        <v>168</v>
      </c>
      <c r="B91" s="201"/>
      <c r="C91" s="201"/>
      <c r="D91" s="201"/>
      <c r="E91" s="201"/>
      <c r="F91" s="201"/>
      <c r="G91" s="201"/>
      <c r="H91" s="202"/>
      <c r="I91" s="202"/>
      <c r="J91" s="201"/>
      <c r="K91" s="202"/>
      <c r="L91" s="219"/>
      <c r="M91" s="157"/>
      <c r="N91" s="178"/>
      <c r="O91" s="178"/>
      <c r="P91" s="178"/>
      <c r="Q91" s="178"/>
      <c r="R91" s="178"/>
      <c r="S91" s="178"/>
      <c r="T91" s="178"/>
      <c r="U91" s="178"/>
      <c r="V91" s="178"/>
      <c r="W91" s="178"/>
      <c r="X91" s="157"/>
    </row>
    <row r="92" spans="1:25" x14ac:dyDescent="0.2">
      <c r="A92" s="143" t="s">
        <v>874</v>
      </c>
      <c r="B92" s="201"/>
      <c r="C92" s="201"/>
      <c r="D92" s="201"/>
      <c r="E92" s="201"/>
      <c r="F92" s="201"/>
      <c r="G92" s="201"/>
      <c r="H92" s="202"/>
      <c r="I92" s="202"/>
      <c r="J92" s="201"/>
      <c r="K92" s="202"/>
      <c r="L92" s="219"/>
      <c r="M92" s="157"/>
      <c r="N92" s="178"/>
      <c r="O92" s="178"/>
      <c r="P92" s="178"/>
      <c r="Q92" s="178"/>
      <c r="R92" s="178"/>
      <c r="S92" s="178"/>
      <c r="T92" s="178"/>
      <c r="U92" s="178"/>
      <c r="V92" s="178"/>
      <c r="W92" s="178"/>
      <c r="X92" s="157"/>
    </row>
    <row r="93" spans="1:25" ht="13.5" thickBot="1" x14ac:dyDescent="0.25">
      <c r="A93" s="523" t="s">
        <v>875</v>
      </c>
      <c r="B93" s="206"/>
      <c r="C93" s="206"/>
      <c r="D93" s="206"/>
      <c r="E93" s="206"/>
      <c r="F93" s="206"/>
      <c r="G93" s="206"/>
      <c r="H93" s="207"/>
      <c r="I93" s="207"/>
      <c r="J93" s="206"/>
      <c r="K93" s="207"/>
      <c r="L93" s="220"/>
      <c r="M93" s="157"/>
      <c r="N93" s="178"/>
      <c r="O93" s="178"/>
      <c r="P93" s="178"/>
      <c r="Q93" s="178"/>
      <c r="R93" s="178"/>
      <c r="S93" s="178"/>
      <c r="T93" s="178"/>
      <c r="U93" s="178"/>
      <c r="V93" s="178"/>
      <c r="W93" s="178"/>
      <c r="X93" s="157"/>
    </row>
    <row r="94" spans="1:25" ht="13.5" thickBot="1" x14ac:dyDescent="0.25">
      <c r="A94" s="221"/>
      <c r="E94" s="108"/>
      <c r="F94" s="108"/>
      <c r="G94" s="108"/>
      <c r="H94" s="109"/>
      <c r="I94" s="111"/>
      <c r="J94" s="108"/>
      <c r="K94" s="109"/>
      <c r="L94" s="108"/>
      <c r="M94" s="157"/>
      <c r="N94" s="178"/>
      <c r="O94" s="178"/>
      <c r="P94" s="178"/>
      <c r="Q94" s="178"/>
      <c r="R94" s="157"/>
      <c r="V94" s="222"/>
      <c r="W94" s="222"/>
      <c r="X94" s="222"/>
    </row>
    <row r="95" spans="1:25" s="159" customFormat="1" ht="26.25" thickBot="1" x14ac:dyDescent="0.25">
      <c r="A95" s="211" t="s">
        <v>31</v>
      </c>
      <c r="B95" s="823" t="s">
        <v>13</v>
      </c>
      <c r="C95" s="823"/>
      <c r="D95" s="824"/>
      <c r="E95" s="528" t="s">
        <v>12</v>
      </c>
      <c r="F95" s="528" t="s">
        <v>14</v>
      </c>
      <c r="G95" s="528" t="s">
        <v>264</v>
      </c>
      <c r="H95" s="528" t="s">
        <v>32</v>
      </c>
      <c r="I95" s="528" t="s">
        <v>16</v>
      </c>
      <c r="J95" s="528" t="s">
        <v>17</v>
      </c>
      <c r="K95" s="528" t="s">
        <v>18</v>
      </c>
      <c r="L95" s="528" t="s">
        <v>19</v>
      </c>
      <c r="M95" s="528" t="s">
        <v>20</v>
      </c>
      <c r="N95" s="212" t="s">
        <v>119</v>
      </c>
      <c r="O95" s="528" t="s">
        <v>91</v>
      </c>
      <c r="P95" s="213" t="s">
        <v>737</v>
      </c>
      <c r="X95" s="223"/>
    </row>
    <row r="96" spans="1:25" s="181" customFormat="1" x14ac:dyDescent="0.2">
      <c r="A96" s="161" t="s">
        <v>1314</v>
      </c>
      <c r="B96" s="825" t="s">
        <v>1865</v>
      </c>
      <c r="C96" s="825"/>
      <c r="D96" s="825"/>
      <c r="E96" s="508" t="s">
        <v>1316</v>
      </c>
      <c r="F96" s="162" t="s">
        <v>56</v>
      </c>
      <c r="G96" s="162" t="s">
        <v>55</v>
      </c>
      <c r="H96" s="162"/>
      <c r="I96" s="168" t="s">
        <v>1182</v>
      </c>
      <c r="J96" s="356"/>
      <c r="K96" s="356">
        <v>1000</v>
      </c>
      <c r="L96" s="356">
        <v>1000</v>
      </c>
      <c r="M96" s="356"/>
      <c r="N96" s="162" t="s">
        <v>1759</v>
      </c>
      <c r="O96" s="162" t="s">
        <v>52</v>
      </c>
      <c r="P96" s="214" t="s">
        <v>52</v>
      </c>
      <c r="Q96" s="166"/>
      <c r="R96" s="166"/>
      <c r="S96" s="166"/>
      <c r="T96" s="166"/>
      <c r="U96" s="166"/>
      <c r="V96" s="166"/>
      <c r="W96" s="166"/>
      <c r="X96" s="179"/>
    </row>
    <row r="97" spans="1:24" s="181" customFormat="1" x14ac:dyDescent="0.2">
      <c r="A97" s="95" t="s">
        <v>1314</v>
      </c>
      <c r="B97" s="800" t="s">
        <v>1866</v>
      </c>
      <c r="C97" s="800"/>
      <c r="D97" s="800"/>
      <c r="E97" s="508" t="s">
        <v>1316</v>
      </c>
      <c r="F97" s="168" t="s">
        <v>56</v>
      </c>
      <c r="G97" s="168" t="s">
        <v>55</v>
      </c>
      <c r="H97" s="168"/>
      <c r="I97" s="168" t="s">
        <v>1182</v>
      </c>
      <c r="J97" s="358"/>
      <c r="K97" s="358">
        <v>840</v>
      </c>
      <c r="L97" s="358">
        <v>840</v>
      </c>
      <c r="M97" s="358"/>
      <c r="N97" s="168" t="s">
        <v>1759</v>
      </c>
      <c r="O97" s="168" t="s">
        <v>52</v>
      </c>
      <c r="P97" s="97" t="s">
        <v>52</v>
      </c>
      <c r="Q97" s="166"/>
      <c r="R97" s="166"/>
      <c r="S97" s="166"/>
      <c r="T97" s="166"/>
      <c r="U97" s="166"/>
      <c r="V97" s="166"/>
      <c r="W97" s="166"/>
      <c r="X97" s="179"/>
    </row>
    <row r="98" spans="1:24" s="181" customFormat="1" x14ac:dyDescent="0.2">
      <c r="A98" s="95"/>
      <c r="B98" s="800"/>
      <c r="C98" s="800"/>
      <c r="D98" s="800"/>
      <c r="E98" s="508"/>
      <c r="F98" s="168"/>
      <c r="G98" s="168"/>
      <c r="H98" s="168"/>
      <c r="I98" s="168"/>
      <c r="J98" s="226"/>
      <c r="K98" s="226"/>
      <c r="L98" s="226"/>
      <c r="M98" s="226"/>
      <c r="N98" s="168"/>
      <c r="O98" s="168"/>
      <c r="P98" s="97"/>
      <c r="Q98" s="166"/>
      <c r="R98" s="166"/>
      <c r="S98" s="166"/>
      <c r="T98" s="166"/>
      <c r="U98" s="166"/>
      <c r="V98" s="166"/>
      <c r="W98" s="166"/>
      <c r="X98" s="179"/>
    </row>
    <row r="99" spans="1:24" s="181" customFormat="1" ht="13.5" thickBot="1" x14ac:dyDescent="0.25">
      <c r="A99" s="98"/>
      <c r="B99" s="822"/>
      <c r="C99" s="822"/>
      <c r="D99" s="822"/>
      <c r="E99" s="174"/>
      <c r="F99" s="174"/>
      <c r="G99" s="174"/>
      <c r="H99" s="174"/>
      <c r="I99" s="174"/>
      <c r="J99" s="227"/>
      <c r="K99" s="227"/>
      <c r="L99" s="227"/>
      <c r="M99" s="227"/>
      <c r="N99" s="174"/>
      <c r="O99" s="172"/>
      <c r="P99" s="176"/>
      <c r="Q99" s="166"/>
      <c r="R99" s="166"/>
      <c r="S99" s="166"/>
      <c r="T99" s="166"/>
      <c r="U99" s="166"/>
      <c r="V99" s="166"/>
      <c r="W99" s="166"/>
      <c r="X99" s="179"/>
    </row>
    <row r="100" spans="1:24" ht="13.5" thickBot="1" x14ac:dyDescent="0.25">
      <c r="A100" s="177"/>
      <c r="B100" s="177"/>
      <c r="C100" s="177"/>
      <c r="D100" s="177"/>
      <c r="E100" s="177"/>
      <c r="F100" s="177"/>
      <c r="G100" s="177"/>
      <c r="H100" s="157"/>
      <c r="I100" s="157"/>
      <c r="J100" s="157"/>
      <c r="K100" s="157"/>
      <c r="L100" s="157"/>
      <c r="M100" s="178"/>
      <c r="N100" s="178"/>
      <c r="O100" s="178"/>
      <c r="P100" s="178"/>
      <c r="Q100" s="178"/>
      <c r="R100" s="178"/>
      <c r="S100" s="178"/>
      <c r="T100" s="178"/>
      <c r="U100" s="178"/>
      <c r="V100" s="157"/>
      <c r="W100" s="157"/>
    </row>
    <row r="101" spans="1:24" ht="13.5" thickBot="1" x14ac:dyDescent="0.25">
      <c r="A101" s="814" t="s">
        <v>36</v>
      </c>
      <c r="B101" s="815"/>
      <c r="C101" s="815"/>
      <c r="D101" s="815"/>
      <c r="E101" s="815"/>
      <c r="F101" s="815"/>
      <c r="G101" s="815"/>
      <c r="H101" s="815"/>
      <c r="I101" s="816"/>
      <c r="K101" s="157"/>
      <c r="L101" s="178"/>
      <c r="M101" s="178"/>
      <c r="N101" s="178"/>
      <c r="O101" s="178"/>
      <c r="P101" s="178"/>
      <c r="Q101" s="178"/>
      <c r="R101" s="178"/>
      <c r="S101" s="157"/>
      <c r="T101" s="157"/>
      <c r="U101" s="157"/>
    </row>
    <row r="102" spans="1:24" ht="13.5" thickBot="1" x14ac:dyDescent="0.25">
      <c r="A102" s="1107" t="s">
        <v>37</v>
      </c>
      <c r="B102" s="1108"/>
      <c r="C102" s="1108"/>
      <c r="D102" s="1108"/>
      <c r="E102" s="1108"/>
      <c r="F102" s="1108"/>
      <c r="G102" s="1108"/>
      <c r="H102" s="1108"/>
      <c r="I102" s="1109"/>
      <c r="J102" s="109"/>
      <c r="K102" s="157"/>
      <c r="L102" s="178"/>
      <c r="M102" s="178"/>
      <c r="N102" s="178"/>
      <c r="O102" s="178"/>
      <c r="P102" s="178"/>
      <c r="Q102" s="178"/>
      <c r="R102" s="178"/>
      <c r="S102" s="157"/>
      <c r="T102" s="157"/>
      <c r="U102" s="157"/>
    </row>
    <row r="103" spans="1:24" s="522" customFormat="1" x14ac:dyDescent="0.2">
      <c r="A103" s="614" t="s">
        <v>282</v>
      </c>
      <c r="B103" s="1101" t="s">
        <v>990</v>
      </c>
      <c r="C103" s="1102"/>
      <c r="D103" s="1102"/>
      <c r="E103" s="1102"/>
      <c r="F103" s="1102"/>
      <c r="G103" s="1102"/>
      <c r="H103" s="1102"/>
      <c r="I103" s="1103"/>
      <c r="J103" s="229"/>
      <c r="K103" s="230"/>
      <c r="L103" s="21"/>
      <c r="M103" s="21"/>
      <c r="N103" s="21"/>
      <c r="O103" s="21"/>
      <c r="P103" s="21"/>
      <c r="Q103" s="21"/>
      <c r="R103" s="21"/>
      <c r="S103" s="230"/>
      <c r="T103" s="230"/>
      <c r="U103" s="230"/>
    </row>
    <row r="104" spans="1:24" s="522" customFormat="1" x14ac:dyDescent="0.2">
      <c r="A104" s="615" t="s">
        <v>1146</v>
      </c>
      <c r="B104" s="1106" t="s">
        <v>1148</v>
      </c>
      <c r="C104" s="883"/>
      <c r="D104" s="883"/>
      <c r="E104" s="883"/>
      <c r="F104" s="883"/>
      <c r="G104" s="883"/>
      <c r="H104" s="883"/>
      <c r="I104" s="944"/>
      <c r="J104" s="229"/>
      <c r="K104" s="230"/>
      <c r="L104" s="21"/>
      <c r="M104" s="21"/>
      <c r="N104" s="21"/>
      <c r="O104" s="21"/>
      <c r="P104" s="21"/>
      <c r="Q104" s="21"/>
      <c r="R104" s="21"/>
      <c r="S104" s="230"/>
      <c r="T104" s="230"/>
      <c r="U104" s="230"/>
    </row>
    <row r="105" spans="1:24" s="522" customFormat="1" ht="13.5" thickBot="1" x14ac:dyDescent="0.25">
      <c r="A105" s="616" t="s">
        <v>1169</v>
      </c>
      <c r="B105" s="1112" t="s">
        <v>1313</v>
      </c>
      <c r="C105" s="1113"/>
      <c r="D105" s="1113"/>
      <c r="E105" s="1113"/>
      <c r="F105" s="1113"/>
      <c r="G105" s="1113"/>
      <c r="H105" s="1113"/>
      <c r="I105" s="1114"/>
      <c r="J105" s="229"/>
      <c r="K105" s="230"/>
      <c r="L105" s="21"/>
      <c r="M105" s="21"/>
      <c r="N105" s="21"/>
      <c r="O105" s="21"/>
      <c r="P105" s="21"/>
      <c r="Q105" s="21"/>
      <c r="R105" s="21"/>
      <c r="S105" s="230"/>
      <c r="T105" s="230"/>
      <c r="U105" s="230"/>
    </row>
    <row r="106" spans="1:24" ht="13.5" thickBot="1" x14ac:dyDescent="0.25">
      <c r="A106" s="221"/>
      <c r="J106" s="178"/>
      <c r="K106" s="157"/>
      <c r="L106" s="178"/>
      <c r="M106" s="178"/>
      <c r="N106" s="178"/>
      <c r="O106" s="178"/>
      <c r="P106" s="178"/>
      <c r="Q106" s="157"/>
    </row>
    <row r="107" spans="1:24" ht="13.5" thickBot="1" x14ac:dyDescent="0.25">
      <c r="A107" s="817" t="s">
        <v>206</v>
      </c>
      <c r="B107" s="818"/>
      <c r="C107" s="818"/>
      <c r="D107" s="818"/>
      <c r="E107" s="818"/>
      <c r="F107" s="818"/>
      <c r="G107" s="818"/>
      <c r="H107" s="881" t="s">
        <v>218</v>
      </c>
      <c r="I107" s="812" t="s">
        <v>568</v>
      </c>
      <c r="J107" s="812" t="s">
        <v>207</v>
      </c>
      <c r="K107" s="812" t="s">
        <v>23</v>
      </c>
      <c r="L107" s="812" t="s">
        <v>288</v>
      </c>
      <c r="M107" s="826" t="s">
        <v>82</v>
      </c>
      <c r="N107" s="178"/>
      <c r="O107" s="157"/>
      <c r="Q107" s="222"/>
      <c r="R107" s="222"/>
    </row>
    <row r="108" spans="1:24" s="110" customFormat="1" ht="13.5" thickBot="1" x14ac:dyDescent="0.25">
      <c r="A108" s="941" t="s">
        <v>1738</v>
      </c>
      <c r="B108" s="942"/>
      <c r="C108" s="942"/>
      <c r="D108" s="942"/>
      <c r="E108" s="942"/>
      <c r="F108" s="942"/>
      <c r="G108" s="943"/>
      <c r="H108" s="882"/>
      <c r="I108" s="813"/>
      <c r="J108" s="813"/>
      <c r="K108" s="813"/>
      <c r="L108" s="813"/>
      <c r="M108" s="827"/>
      <c r="N108" s="231"/>
      <c r="O108" s="231"/>
      <c r="P108" s="231"/>
      <c r="Q108" s="231"/>
      <c r="R108" s="231"/>
    </row>
    <row r="109" spans="1:24" s="110" customFormat="1" x14ac:dyDescent="0.2">
      <c r="A109" s="809" t="s">
        <v>336</v>
      </c>
      <c r="B109" s="810"/>
      <c r="C109" s="810"/>
      <c r="D109" s="810"/>
      <c r="E109" s="810"/>
      <c r="F109" s="810"/>
      <c r="G109" s="811"/>
      <c r="H109" s="882"/>
      <c r="I109" s="813"/>
      <c r="J109" s="813"/>
      <c r="K109" s="813"/>
      <c r="L109" s="813"/>
      <c r="M109" s="827"/>
      <c r="N109" s="231"/>
      <c r="O109" s="231"/>
      <c r="P109" s="231"/>
      <c r="Q109" s="231"/>
      <c r="R109" s="231"/>
    </row>
    <row r="110" spans="1:24" s="181" customFormat="1" x14ac:dyDescent="0.2">
      <c r="A110" s="233" t="s">
        <v>224</v>
      </c>
      <c r="B110" s="800" t="str">
        <f>IF($A110="","",VLOOKUP($A110,Listes!$A$3:$C$206,2,FALSE))</f>
        <v>Bunker Adjustment Factor</v>
      </c>
      <c r="C110" s="800"/>
      <c r="D110" s="800"/>
      <c r="E110" s="801" t="s">
        <v>50</v>
      </c>
      <c r="F110" s="801"/>
      <c r="G110" s="801"/>
      <c r="H110" s="507"/>
      <c r="I110" s="548"/>
      <c r="J110" s="548"/>
      <c r="K110" s="548"/>
      <c r="L110" s="548"/>
      <c r="M110" s="549"/>
      <c r="N110" s="166"/>
      <c r="O110" s="166"/>
      <c r="P110" s="166"/>
      <c r="Q110" s="166"/>
      <c r="R110" s="179"/>
    </row>
    <row r="111" spans="1:24" s="181" customFormat="1" x14ac:dyDescent="0.2">
      <c r="A111" s="233" t="s">
        <v>508</v>
      </c>
      <c r="B111" s="800" t="str">
        <f>IF($A111="","",VLOOKUP($A111,Listes!$A$3:$C$206,2,FALSE))</f>
        <v>Cargo Facility Charge</v>
      </c>
      <c r="C111" s="800"/>
      <c r="D111" s="800"/>
      <c r="E111" s="801" t="s">
        <v>52</v>
      </c>
      <c r="F111" s="801"/>
      <c r="G111" s="801"/>
      <c r="H111" s="507"/>
      <c r="I111" s="548"/>
      <c r="J111" s="548"/>
      <c r="K111" s="548"/>
      <c r="L111" s="548"/>
      <c r="M111" s="549"/>
      <c r="N111" s="166"/>
      <c r="O111" s="166"/>
      <c r="P111" s="166"/>
      <c r="Q111" s="166"/>
      <c r="R111" s="179"/>
    </row>
    <row r="112" spans="1:24" s="181" customFormat="1" x14ac:dyDescent="0.2">
      <c r="A112" s="233" t="s">
        <v>970</v>
      </c>
      <c r="B112" s="800" t="str">
        <f>IF($A112="","",VLOOKUP($A112,Listes!$A$3:$C$206,2,FALSE))</f>
        <v>Chassis Administration Fee On-Carriage</v>
      </c>
      <c r="C112" s="800"/>
      <c r="D112" s="800"/>
      <c r="E112" s="801" t="s">
        <v>50</v>
      </c>
      <c r="F112" s="801"/>
      <c r="G112" s="801"/>
      <c r="H112" s="507"/>
      <c r="I112" s="548"/>
      <c r="J112" s="548"/>
      <c r="K112" s="548"/>
      <c r="L112" s="548"/>
      <c r="M112" s="549"/>
      <c r="N112" s="166"/>
      <c r="O112" s="166"/>
      <c r="P112" s="166"/>
      <c r="Q112" s="166"/>
      <c r="R112" s="179"/>
    </row>
    <row r="113" spans="1:18" s="181" customFormat="1" x14ac:dyDescent="0.2">
      <c r="A113" s="233" t="s">
        <v>1138</v>
      </c>
      <c r="B113" s="800" t="str">
        <f>IF($A113="","",VLOOKUP($A113,Listes!$A$3:$C$206,2,FALSE))</f>
        <v>Contingency Charge</v>
      </c>
      <c r="C113" s="800"/>
      <c r="D113" s="800"/>
      <c r="E113" s="801" t="s">
        <v>52</v>
      </c>
      <c r="F113" s="801"/>
      <c r="G113" s="801"/>
      <c r="H113" s="507"/>
      <c r="I113" s="548"/>
      <c r="J113" s="548"/>
      <c r="K113" s="548"/>
      <c r="L113" s="548"/>
      <c r="M113" s="549"/>
      <c r="N113" s="166"/>
      <c r="O113" s="166"/>
      <c r="P113" s="166"/>
      <c r="Q113" s="166"/>
      <c r="R113" s="179"/>
    </row>
    <row r="114" spans="1:18" s="181" customFormat="1" x14ac:dyDescent="0.2">
      <c r="A114" s="233" t="s">
        <v>502</v>
      </c>
      <c r="B114" s="800" t="str">
        <f>IF($A114="","",VLOOKUP($A114,Listes!$A$3:$C$206,2,FALSE))</f>
        <v>Chassis Provision Charge</v>
      </c>
      <c r="C114" s="800"/>
      <c r="D114" s="800"/>
      <c r="E114" s="801" t="s">
        <v>50</v>
      </c>
      <c r="F114" s="801"/>
      <c r="G114" s="801"/>
      <c r="H114" s="507"/>
      <c r="I114" s="548"/>
      <c r="J114" s="548"/>
      <c r="K114" s="548"/>
      <c r="L114" s="548"/>
      <c r="M114" s="549"/>
      <c r="N114" s="166"/>
      <c r="O114" s="166"/>
      <c r="P114" s="166"/>
      <c r="Q114" s="166"/>
      <c r="R114" s="179"/>
    </row>
    <row r="115" spans="1:18" s="181" customFormat="1" x14ac:dyDescent="0.2">
      <c r="A115" s="233" t="s">
        <v>251</v>
      </c>
      <c r="B115" s="800" t="str">
        <f>IF($A115="","",VLOOKUP($A115,Listes!$A$3:$C$206,2,FALSE))</f>
        <v>Carrier Security Charge</v>
      </c>
      <c r="C115" s="800"/>
      <c r="D115" s="800"/>
      <c r="E115" s="801" t="s">
        <v>50</v>
      </c>
      <c r="F115" s="801"/>
      <c r="G115" s="801"/>
      <c r="H115" s="507"/>
      <c r="I115" s="548"/>
      <c r="J115" s="548"/>
      <c r="K115" s="548"/>
      <c r="L115" s="548"/>
      <c r="M115" s="549"/>
      <c r="N115" s="166"/>
      <c r="O115" s="166"/>
      <c r="P115" s="166"/>
      <c r="Q115" s="166"/>
      <c r="R115" s="179"/>
    </row>
    <row r="116" spans="1:18" s="181" customFormat="1" x14ac:dyDescent="0.2">
      <c r="A116" s="233" t="s">
        <v>1014</v>
      </c>
      <c r="B116" s="800" t="str">
        <f>IF($A116="","",VLOOKUP($A116,Listes!$A$3:$C$206,2,FALSE))</f>
        <v>Container Maintenance Charge Destination</v>
      </c>
      <c r="C116" s="800"/>
      <c r="D116" s="800"/>
      <c r="E116" s="801" t="s">
        <v>52</v>
      </c>
      <c r="F116" s="801"/>
      <c r="G116" s="801"/>
      <c r="H116" s="507"/>
      <c r="I116" s="548"/>
      <c r="J116" s="548"/>
      <c r="K116" s="548"/>
      <c r="L116" s="548"/>
      <c r="M116" s="549"/>
      <c r="N116" s="166"/>
      <c r="O116" s="166"/>
      <c r="P116" s="166"/>
      <c r="Q116" s="166"/>
      <c r="R116" s="179"/>
    </row>
    <row r="117" spans="1:18" s="181" customFormat="1" x14ac:dyDescent="0.2">
      <c r="A117" s="233" t="s">
        <v>222</v>
      </c>
      <c r="B117" s="800" t="str">
        <f>IF($A117="","",VLOOKUP($A117,Listes!$A$3:$C$206,2,FALSE))</f>
        <v>Destination THC / Destination Receiving Charge</v>
      </c>
      <c r="C117" s="800"/>
      <c r="D117" s="800"/>
      <c r="E117" s="801" t="s">
        <v>52</v>
      </c>
      <c r="F117" s="801"/>
      <c r="G117" s="801"/>
      <c r="H117" s="507"/>
      <c r="I117" s="548"/>
      <c r="J117" s="548"/>
      <c r="K117" s="548"/>
      <c r="L117" s="548"/>
      <c r="M117" s="549"/>
      <c r="N117" s="166"/>
      <c r="O117" s="166"/>
      <c r="P117" s="166"/>
      <c r="Q117" s="166"/>
      <c r="R117" s="179"/>
    </row>
    <row r="118" spans="1:18" s="181" customFormat="1" x14ac:dyDescent="0.2">
      <c r="A118" s="233" t="s">
        <v>779</v>
      </c>
      <c r="B118" s="800" t="str">
        <f>IF($A118="","",VLOOKUP($A118,Listes!$A$3:$C$206,2,FALSE))</f>
        <v>Export Declaration Surcharge</v>
      </c>
      <c r="C118" s="800"/>
      <c r="D118" s="800"/>
      <c r="E118" s="801" t="s">
        <v>50</v>
      </c>
      <c r="F118" s="801"/>
      <c r="G118" s="801"/>
      <c r="H118" s="507"/>
      <c r="I118" s="548"/>
      <c r="J118" s="548"/>
      <c r="K118" s="548"/>
      <c r="L118" s="548"/>
      <c r="M118" s="549"/>
      <c r="N118" s="166"/>
      <c r="O118" s="166"/>
      <c r="P118" s="166"/>
      <c r="Q118" s="166"/>
      <c r="R118" s="179"/>
    </row>
    <row r="119" spans="1:18" s="181" customFormat="1" x14ac:dyDescent="0.2">
      <c r="A119" s="233" t="s">
        <v>796</v>
      </c>
      <c r="B119" s="800" t="str">
        <f>IF($A119="","",VLOOKUP($A119,Listes!$A$3:$C$206,2,FALSE))</f>
        <v>Export Documentation Fees - Carrier</v>
      </c>
      <c r="C119" s="800"/>
      <c r="D119" s="800"/>
      <c r="E119" s="801" t="s">
        <v>50</v>
      </c>
      <c r="F119" s="801"/>
      <c r="G119" s="801"/>
      <c r="H119" s="507"/>
      <c r="I119" s="548"/>
      <c r="J119" s="548"/>
      <c r="K119" s="548"/>
      <c r="L119" s="548"/>
      <c r="M119" s="549"/>
      <c r="N119" s="166"/>
      <c r="O119" s="166"/>
      <c r="P119" s="166"/>
      <c r="Q119" s="166"/>
      <c r="R119" s="179"/>
    </row>
    <row r="120" spans="1:18" s="181" customFormat="1" x14ac:dyDescent="0.2">
      <c r="A120" s="233" t="s">
        <v>1058</v>
      </c>
      <c r="B120" s="800" t="str">
        <f>IF($A120="","",VLOOKUP($A120,Listes!$A$3:$C$206,2,FALSE))</f>
        <v>Export Seal Fee</v>
      </c>
      <c r="C120" s="800"/>
      <c r="D120" s="800"/>
      <c r="E120" s="801" t="s">
        <v>50</v>
      </c>
      <c r="F120" s="801"/>
      <c r="G120" s="801"/>
      <c r="H120" s="507"/>
      <c r="I120" s="548"/>
      <c r="J120" s="548"/>
      <c r="K120" s="548"/>
      <c r="L120" s="548"/>
      <c r="M120" s="549"/>
      <c r="N120" s="166"/>
      <c r="O120" s="166"/>
      <c r="P120" s="166"/>
      <c r="Q120" s="166"/>
      <c r="R120" s="179"/>
    </row>
    <row r="121" spans="1:18" s="181" customFormat="1" x14ac:dyDescent="0.2">
      <c r="A121" s="233" t="s">
        <v>979</v>
      </c>
      <c r="B121" s="800" t="str">
        <f>IF($A121="","",VLOOKUP($A121,Listes!$A$3:$C$206,2,FALSE))</f>
        <v>Extra Risk Surcharge (Origin)</v>
      </c>
      <c r="C121" s="800"/>
      <c r="D121" s="800"/>
      <c r="E121" s="801" t="s">
        <v>52</v>
      </c>
      <c r="F121" s="801"/>
      <c r="G121" s="801"/>
      <c r="H121" s="507"/>
      <c r="I121" s="548"/>
      <c r="J121" s="548"/>
      <c r="K121" s="548"/>
      <c r="L121" s="548"/>
      <c r="M121" s="549"/>
      <c r="N121" s="166"/>
      <c r="O121" s="166"/>
      <c r="P121" s="166"/>
      <c r="Q121" s="166"/>
      <c r="R121" s="179"/>
    </row>
    <row r="122" spans="1:18" s="181" customFormat="1" x14ac:dyDescent="0.2">
      <c r="A122" s="233" t="s">
        <v>90</v>
      </c>
      <c r="B122" s="800" t="str">
        <f>IF($A122="","",VLOOKUP($A122,Listes!$A$3:$C$206,2,FALSE))</f>
        <v>Garments on Hanger Additional</v>
      </c>
      <c r="C122" s="800"/>
      <c r="D122" s="800"/>
      <c r="E122" s="801" t="s">
        <v>50</v>
      </c>
      <c r="F122" s="801"/>
      <c r="G122" s="801"/>
      <c r="H122" s="507"/>
      <c r="I122" s="548"/>
      <c r="J122" s="548"/>
      <c r="K122" s="548"/>
      <c r="L122" s="548"/>
      <c r="M122" s="549"/>
      <c r="N122" s="166"/>
      <c r="O122" s="166"/>
      <c r="P122" s="166"/>
      <c r="Q122" s="166"/>
      <c r="R122" s="179"/>
    </row>
    <row r="123" spans="1:18" s="181" customFormat="1" x14ac:dyDescent="0.2">
      <c r="A123" s="233" t="s">
        <v>81</v>
      </c>
      <c r="B123" s="800" t="str">
        <f>IF($A123="","",VLOOKUP($A123,Listes!$A$3:$C$206,2,FALSE))</f>
        <v>General Rate Increase</v>
      </c>
      <c r="C123" s="800"/>
      <c r="D123" s="800"/>
      <c r="E123" s="801" t="s">
        <v>52</v>
      </c>
      <c r="F123" s="801"/>
      <c r="G123" s="801"/>
      <c r="H123" s="507"/>
      <c r="I123" s="548"/>
      <c r="J123" s="548"/>
      <c r="K123" s="548"/>
      <c r="L123" s="548"/>
      <c r="M123" s="549"/>
      <c r="N123" s="166"/>
      <c r="O123" s="166"/>
      <c r="P123" s="166"/>
      <c r="Q123" s="166"/>
      <c r="R123" s="179"/>
    </row>
    <row r="124" spans="1:18" s="181" customFormat="1" x14ac:dyDescent="0.2">
      <c r="A124" s="233" t="s">
        <v>248</v>
      </c>
      <c r="B124" s="800" t="str">
        <f>IF($A124="","",VLOOKUP($A124,Listes!$A$3:$C$206,2,FALSE))</f>
        <v>Hazardous Fees (Ocean)</v>
      </c>
      <c r="C124" s="800"/>
      <c r="D124" s="800"/>
      <c r="E124" s="801" t="s">
        <v>50</v>
      </c>
      <c r="F124" s="801"/>
      <c r="G124" s="801"/>
      <c r="H124" s="507"/>
      <c r="I124" s="548"/>
      <c r="J124" s="548"/>
      <c r="K124" s="548"/>
      <c r="L124" s="548"/>
      <c r="M124" s="549"/>
      <c r="N124" s="166"/>
      <c r="O124" s="166"/>
      <c r="P124" s="166"/>
      <c r="Q124" s="166"/>
      <c r="R124" s="179"/>
    </row>
    <row r="125" spans="1:18" s="181" customFormat="1" x14ac:dyDescent="0.2">
      <c r="A125" s="726" t="s">
        <v>296</v>
      </c>
      <c r="B125" s="1110" t="str">
        <f>IF($A125="","",VLOOKUP($A125,Listes!$A$3:$C$206,2,FALSE))</f>
        <v>Precarriage from Inland Container Depot TO POL</v>
      </c>
      <c r="C125" s="1110"/>
      <c r="D125" s="1110"/>
      <c r="E125" s="1111" t="s">
        <v>52</v>
      </c>
      <c r="F125" s="1111"/>
      <c r="G125" s="1111"/>
      <c r="H125" s="727"/>
      <c r="I125" s="728"/>
      <c r="J125" s="728"/>
      <c r="K125" s="728"/>
      <c r="L125" s="728"/>
      <c r="M125" s="729"/>
      <c r="N125" s="166"/>
      <c r="O125" s="166"/>
      <c r="P125" s="166"/>
      <c r="Q125" s="166"/>
      <c r="R125" s="179"/>
    </row>
    <row r="126" spans="1:18" s="181" customFormat="1" x14ac:dyDescent="0.2">
      <c r="A126" s="233" t="s">
        <v>809</v>
      </c>
      <c r="B126" s="800" t="str">
        <f>IF($A126="","",VLOOKUP($A126,Listes!$A$3:$C$206,2,FALSE))</f>
        <v>Oncarriage Additional Intermodal Door Delivery Surcharge</v>
      </c>
      <c r="C126" s="800"/>
      <c r="D126" s="800"/>
      <c r="E126" s="801" t="s">
        <v>52</v>
      </c>
      <c r="F126" s="801"/>
      <c r="G126" s="801"/>
      <c r="H126" s="507"/>
      <c r="I126" s="548"/>
      <c r="J126" s="548"/>
      <c r="K126" s="548"/>
      <c r="L126" s="548"/>
      <c r="M126" s="549"/>
      <c r="N126" s="166"/>
      <c r="O126" s="166"/>
      <c r="P126" s="166"/>
      <c r="Q126" s="166"/>
      <c r="R126" s="179"/>
    </row>
    <row r="127" spans="1:18" s="181" customFormat="1" x14ac:dyDescent="0.2">
      <c r="A127" s="233" t="s">
        <v>929</v>
      </c>
      <c r="B127" s="800" t="str">
        <f>IF($A127="","",VLOOKUP($A127,Listes!$A$3:$C$206,2,FALSE))</f>
        <v>On-Carriage Emergency Inland Fuel Surcharge</v>
      </c>
      <c r="C127" s="800"/>
      <c r="D127" s="800"/>
      <c r="E127" s="801" t="s">
        <v>52</v>
      </c>
      <c r="F127" s="801"/>
      <c r="G127" s="801"/>
      <c r="H127" s="507"/>
      <c r="I127" s="548"/>
      <c r="J127" s="548"/>
      <c r="K127" s="548"/>
      <c r="L127" s="548"/>
      <c r="M127" s="549"/>
      <c r="N127" s="166"/>
      <c r="O127" s="166"/>
      <c r="P127" s="166"/>
      <c r="Q127" s="166"/>
      <c r="R127" s="179"/>
    </row>
    <row r="128" spans="1:18" s="181" customFormat="1" x14ac:dyDescent="0.2">
      <c r="A128" s="233" t="s">
        <v>955</v>
      </c>
      <c r="B128" s="800" t="str">
        <f>IF($A128="","",VLOOKUP($A128,Listes!$A$3:$C$206,2,FALSE))</f>
        <v>On-Carriage Emergency Intermodal Surcharge</v>
      </c>
      <c r="C128" s="800"/>
      <c r="D128" s="800"/>
      <c r="E128" s="801" t="s">
        <v>52</v>
      </c>
      <c r="F128" s="801"/>
      <c r="G128" s="801"/>
      <c r="H128" s="507"/>
      <c r="I128" s="548"/>
      <c r="J128" s="548"/>
      <c r="K128" s="548"/>
      <c r="L128" s="548"/>
      <c r="M128" s="549"/>
      <c r="N128" s="166"/>
      <c r="O128" s="166"/>
      <c r="P128" s="166"/>
      <c r="Q128" s="166"/>
      <c r="R128" s="179"/>
    </row>
    <row r="129" spans="1:18" s="181" customFormat="1" x14ac:dyDescent="0.2">
      <c r="A129" s="233" t="s">
        <v>457</v>
      </c>
      <c r="B129" s="800" t="str">
        <f>IF($A129="","",VLOOKUP($A129,Listes!$A$3:$C$206,2,FALSE))</f>
        <v>Inland Hazardous Charge Oncarriage</v>
      </c>
      <c r="C129" s="800"/>
      <c r="D129" s="800"/>
      <c r="E129" s="801" t="s">
        <v>50</v>
      </c>
      <c r="F129" s="801"/>
      <c r="G129" s="801"/>
      <c r="H129" s="507"/>
      <c r="I129" s="548"/>
      <c r="J129" s="548"/>
      <c r="K129" s="548"/>
      <c r="L129" s="548"/>
      <c r="M129" s="549"/>
      <c r="N129" s="166"/>
      <c r="O129" s="166"/>
      <c r="P129" s="166"/>
      <c r="Q129" s="166"/>
      <c r="R129" s="179"/>
    </row>
    <row r="130" spans="1:18" s="181" customFormat="1" x14ac:dyDescent="0.2">
      <c r="A130" s="233" t="s">
        <v>88</v>
      </c>
      <c r="B130" s="800" t="str">
        <f>IF($A130="","",VLOOKUP($A130,Listes!$A$3:$C$206,2,FALSE))</f>
        <v>Origin THC / Origin Receiving Charge</v>
      </c>
      <c r="C130" s="800"/>
      <c r="D130" s="800"/>
      <c r="E130" s="801" t="s">
        <v>50</v>
      </c>
      <c r="F130" s="801"/>
      <c r="G130" s="801"/>
      <c r="H130" s="507"/>
      <c r="I130" s="548"/>
      <c r="J130" s="548"/>
      <c r="K130" s="548"/>
      <c r="L130" s="548"/>
      <c r="M130" s="549"/>
      <c r="N130" s="166"/>
      <c r="O130" s="166"/>
      <c r="P130" s="166"/>
      <c r="Q130" s="166"/>
      <c r="R130" s="179"/>
    </row>
    <row r="131" spans="1:18" s="181" customFormat="1" x14ac:dyDescent="0.2">
      <c r="A131" s="233" t="s">
        <v>86</v>
      </c>
      <c r="B131" s="800" t="str">
        <f>IF($A131="","",VLOOKUP($A131,Listes!$A$3:$C$206,2,FALSE))</f>
        <v>Peak Season</v>
      </c>
      <c r="C131" s="800"/>
      <c r="D131" s="800"/>
      <c r="E131" s="801" t="s">
        <v>1745</v>
      </c>
      <c r="F131" s="801"/>
      <c r="G131" s="801"/>
      <c r="H131" s="507" t="s">
        <v>61</v>
      </c>
      <c r="I131" s="548"/>
      <c r="J131" s="548">
        <v>45458</v>
      </c>
      <c r="K131" s="548">
        <v>45489</v>
      </c>
      <c r="L131" s="548" t="s">
        <v>1285</v>
      </c>
      <c r="M131" s="549"/>
      <c r="N131" s="166"/>
      <c r="O131" s="166"/>
      <c r="P131" s="166"/>
      <c r="Q131" s="166"/>
      <c r="R131" s="179"/>
    </row>
    <row r="132" spans="1:18" s="181" customFormat="1" x14ac:dyDescent="0.2">
      <c r="A132" s="233" t="s">
        <v>86</v>
      </c>
      <c r="B132" s="800" t="str">
        <f>IF($A132="","",VLOOKUP($A132,Listes!$A$3:$C$206,2,FALSE))</f>
        <v>Peak Season</v>
      </c>
      <c r="C132" s="800"/>
      <c r="D132" s="800"/>
      <c r="E132" s="801" t="s">
        <v>1746</v>
      </c>
      <c r="F132" s="801"/>
      <c r="G132" s="801"/>
      <c r="H132" s="507" t="s">
        <v>329</v>
      </c>
      <c r="I132" s="548"/>
      <c r="J132" s="548">
        <v>45458</v>
      </c>
      <c r="K132" s="548">
        <v>45489</v>
      </c>
      <c r="L132" s="548" t="s">
        <v>1285</v>
      </c>
      <c r="M132" s="549"/>
      <c r="N132" s="166"/>
      <c r="O132" s="166"/>
      <c r="P132" s="166"/>
      <c r="Q132" s="166"/>
      <c r="R132" s="179"/>
    </row>
    <row r="133" spans="1:18" s="181" customFormat="1" x14ac:dyDescent="0.2">
      <c r="A133" s="233" t="s">
        <v>86</v>
      </c>
      <c r="B133" s="800" t="str">
        <f>IF($A133="","",VLOOKUP($A133,Listes!$A$3:$C$206,2,FALSE))</f>
        <v>Peak Season</v>
      </c>
      <c r="C133" s="800"/>
      <c r="D133" s="800"/>
      <c r="E133" s="801" t="s">
        <v>1746</v>
      </c>
      <c r="F133" s="801"/>
      <c r="G133" s="801"/>
      <c r="H133" s="507" t="s">
        <v>400</v>
      </c>
      <c r="I133" s="548"/>
      <c r="J133" s="548">
        <v>45458</v>
      </c>
      <c r="K133" s="548">
        <v>45489</v>
      </c>
      <c r="L133" s="548" t="s">
        <v>1285</v>
      </c>
      <c r="M133" s="549"/>
      <c r="N133" s="166"/>
      <c r="O133" s="166"/>
      <c r="P133" s="166"/>
      <c r="Q133" s="166"/>
      <c r="R133" s="179"/>
    </row>
    <row r="134" spans="1:18" s="181" customFormat="1" x14ac:dyDescent="0.2">
      <c r="A134" s="233" t="s">
        <v>86</v>
      </c>
      <c r="B134" s="800" t="str">
        <f>IF($A134="","",VLOOKUP($A134,Listes!$A$3:$C$206,2,FALSE))</f>
        <v>Peak Season</v>
      </c>
      <c r="C134" s="800"/>
      <c r="D134" s="800"/>
      <c r="E134" s="801" t="s">
        <v>1747</v>
      </c>
      <c r="F134" s="801"/>
      <c r="G134" s="801"/>
      <c r="H134" s="507" t="s">
        <v>401</v>
      </c>
      <c r="I134" s="548"/>
      <c r="J134" s="548">
        <v>45458</v>
      </c>
      <c r="K134" s="548">
        <v>45489</v>
      </c>
      <c r="L134" s="548" t="s">
        <v>1285</v>
      </c>
      <c r="M134" s="549"/>
      <c r="N134" s="166"/>
      <c r="O134" s="166"/>
      <c r="P134" s="166"/>
      <c r="Q134" s="166"/>
      <c r="R134" s="179"/>
    </row>
    <row r="135" spans="1:18" s="181" customFormat="1" x14ac:dyDescent="0.2">
      <c r="A135" s="233" t="s">
        <v>86</v>
      </c>
      <c r="B135" s="800" t="str">
        <f>IF($A135="","",VLOOKUP($A135,Listes!$A$3:$C$206,2,FALSE))</f>
        <v>Peak Season</v>
      </c>
      <c r="C135" s="800"/>
      <c r="D135" s="800"/>
      <c r="E135" s="801" t="s">
        <v>1834</v>
      </c>
      <c r="F135" s="801"/>
      <c r="G135" s="801"/>
      <c r="H135" s="507" t="s">
        <v>61</v>
      </c>
      <c r="I135" s="548"/>
      <c r="J135" s="548">
        <v>45490</v>
      </c>
      <c r="K135" s="548"/>
      <c r="L135" s="548" t="s">
        <v>1285</v>
      </c>
      <c r="M135" s="549"/>
      <c r="N135" s="166"/>
      <c r="O135" s="166"/>
      <c r="P135" s="166"/>
      <c r="Q135" s="166"/>
      <c r="R135" s="179"/>
    </row>
    <row r="136" spans="1:18" s="181" customFormat="1" x14ac:dyDescent="0.2">
      <c r="A136" s="233" t="s">
        <v>86</v>
      </c>
      <c r="B136" s="800" t="str">
        <f>IF($A136="","",VLOOKUP($A136,Listes!$A$3:$C$206,2,FALSE))</f>
        <v>Peak Season</v>
      </c>
      <c r="C136" s="800"/>
      <c r="D136" s="800"/>
      <c r="E136" s="801" t="s">
        <v>1835</v>
      </c>
      <c r="F136" s="801"/>
      <c r="G136" s="801"/>
      <c r="H136" s="507" t="s">
        <v>329</v>
      </c>
      <c r="I136" s="548"/>
      <c r="J136" s="548">
        <v>45490</v>
      </c>
      <c r="K136" s="548"/>
      <c r="L136" s="548" t="s">
        <v>1285</v>
      </c>
      <c r="M136" s="549"/>
      <c r="N136" s="166"/>
      <c r="O136" s="166"/>
      <c r="P136" s="166"/>
      <c r="Q136" s="166"/>
      <c r="R136" s="179"/>
    </row>
    <row r="137" spans="1:18" s="181" customFormat="1" x14ac:dyDescent="0.2">
      <c r="A137" s="233" t="s">
        <v>86</v>
      </c>
      <c r="B137" s="800" t="str">
        <f>IF($A137="","",VLOOKUP($A137,Listes!$A$3:$C$206,2,FALSE))</f>
        <v>Peak Season</v>
      </c>
      <c r="C137" s="800"/>
      <c r="D137" s="800"/>
      <c r="E137" s="801" t="s">
        <v>1835</v>
      </c>
      <c r="F137" s="801"/>
      <c r="G137" s="801"/>
      <c r="H137" s="507" t="s">
        <v>400</v>
      </c>
      <c r="I137" s="548"/>
      <c r="J137" s="548">
        <v>45490</v>
      </c>
      <c r="K137" s="548"/>
      <c r="L137" s="548" t="s">
        <v>1285</v>
      </c>
      <c r="M137" s="549"/>
      <c r="N137" s="166"/>
      <c r="O137" s="166"/>
      <c r="P137" s="166"/>
      <c r="Q137" s="166"/>
      <c r="R137" s="179"/>
    </row>
    <row r="138" spans="1:18" s="181" customFormat="1" x14ac:dyDescent="0.2">
      <c r="A138" s="233" t="s">
        <v>86</v>
      </c>
      <c r="B138" s="800" t="str">
        <f>IF($A138="","",VLOOKUP($A138,Listes!$A$3:$C$206,2,FALSE))</f>
        <v>Peak Season</v>
      </c>
      <c r="C138" s="800"/>
      <c r="D138" s="800"/>
      <c r="E138" s="801" t="s">
        <v>1836</v>
      </c>
      <c r="F138" s="801"/>
      <c r="G138" s="801"/>
      <c r="H138" s="507" t="s">
        <v>401</v>
      </c>
      <c r="I138" s="548"/>
      <c r="J138" s="548">
        <v>45490</v>
      </c>
      <c r="K138" s="548"/>
      <c r="L138" s="548" t="s">
        <v>1285</v>
      </c>
      <c r="M138" s="549"/>
      <c r="N138" s="166"/>
      <c r="O138" s="166"/>
      <c r="P138" s="166"/>
      <c r="Q138" s="166"/>
      <c r="R138" s="179"/>
    </row>
    <row r="139" spans="1:18" s="181" customFormat="1" x14ac:dyDescent="0.2">
      <c r="A139" s="233" t="s">
        <v>86</v>
      </c>
      <c r="B139" s="800" t="str">
        <f>IF($A139="","",VLOOKUP($A139,Listes!$A$3:$C$206,2,FALSE))</f>
        <v>Peak Season</v>
      </c>
      <c r="C139" s="800"/>
      <c r="D139" s="800"/>
      <c r="E139" s="801" t="s">
        <v>50</v>
      </c>
      <c r="F139" s="801"/>
      <c r="G139" s="801"/>
      <c r="H139" s="507"/>
      <c r="I139" s="548"/>
      <c r="J139" s="548"/>
      <c r="K139" s="548"/>
      <c r="L139" s="548"/>
      <c r="M139" s="549"/>
      <c r="N139" s="166"/>
      <c r="O139" s="166"/>
      <c r="P139" s="166"/>
      <c r="Q139" s="166"/>
      <c r="R139" s="179"/>
    </row>
    <row r="140" spans="1:18" s="181" customFormat="1" x14ac:dyDescent="0.2">
      <c r="A140" s="233" t="s">
        <v>781</v>
      </c>
      <c r="B140" s="800" t="str">
        <f>IF($A140="","",VLOOKUP($A140,Listes!$A$3:$C$206,2,FALSE))</f>
        <v>Peak Season Surcharge 2</v>
      </c>
      <c r="C140" s="800"/>
      <c r="D140" s="800"/>
      <c r="E140" s="801" t="s">
        <v>50</v>
      </c>
      <c r="F140" s="801"/>
      <c r="G140" s="801"/>
      <c r="H140" s="507"/>
      <c r="I140" s="548"/>
      <c r="J140" s="548"/>
      <c r="K140" s="548"/>
      <c r="L140" s="548"/>
      <c r="M140" s="549"/>
      <c r="N140" s="166"/>
      <c r="O140" s="166"/>
      <c r="P140" s="166"/>
      <c r="Q140" s="166"/>
      <c r="R140" s="179"/>
    </row>
    <row r="141" spans="1:18" s="181" customFormat="1" x14ac:dyDescent="0.2">
      <c r="A141" s="233" t="s">
        <v>909</v>
      </c>
      <c r="B141" s="800" t="str">
        <f>IF($A141="","",VLOOKUP($A141,Listes!$A$3:$C$206,2,FALSE))</f>
        <v>Peak Season Surcharge 3</v>
      </c>
      <c r="C141" s="800"/>
      <c r="D141" s="800"/>
      <c r="E141" s="801" t="s">
        <v>50</v>
      </c>
      <c r="F141" s="801"/>
      <c r="G141" s="801"/>
      <c r="H141" s="507"/>
      <c r="I141" s="548"/>
      <c r="J141" s="548"/>
      <c r="K141" s="548"/>
      <c r="L141" s="548"/>
      <c r="M141" s="549"/>
      <c r="N141" s="166"/>
      <c r="O141" s="166"/>
      <c r="P141" s="166"/>
      <c r="Q141" s="166"/>
      <c r="R141" s="179"/>
    </row>
    <row r="142" spans="1:18" s="181" customFormat="1" x14ac:dyDescent="0.2">
      <c r="A142" s="233" t="s">
        <v>992</v>
      </c>
      <c r="B142" s="800" t="str">
        <f>IF($A142="","",VLOOKUP($A142,Listes!$A$3:$C$206,2,FALSE))</f>
        <v>Peak Season Surcharge 4</v>
      </c>
      <c r="C142" s="800"/>
      <c r="D142" s="800"/>
      <c r="E142" s="801" t="s">
        <v>50</v>
      </c>
      <c r="F142" s="801"/>
      <c r="G142" s="801"/>
      <c r="H142" s="507"/>
      <c r="I142" s="548"/>
      <c r="J142" s="548"/>
      <c r="K142" s="548"/>
      <c r="L142" s="548"/>
      <c r="M142" s="549"/>
      <c r="N142" s="166"/>
      <c r="O142" s="166"/>
      <c r="P142" s="166"/>
      <c r="Q142" s="166"/>
      <c r="R142" s="179"/>
    </row>
    <row r="143" spans="1:18" s="181" customFormat="1" x14ac:dyDescent="0.2">
      <c r="A143" s="233" t="s">
        <v>1040</v>
      </c>
      <c r="B143" s="800" t="str">
        <f>IF($A143="","",VLOOKUP($A143,Listes!$A$3:$C$206,2,FALSE))</f>
        <v>Peak Season Surcharge 5</v>
      </c>
      <c r="C143" s="800"/>
      <c r="D143" s="800"/>
      <c r="E143" s="801" t="s">
        <v>50</v>
      </c>
      <c r="F143" s="801"/>
      <c r="G143" s="801"/>
      <c r="H143" s="507"/>
      <c r="I143" s="548"/>
      <c r="J143" s="548"/>
      <c r="K143" s="548"/>
      <c r="L143" s="548"/>
      <c r="M143" s="549"/>
      <c r="N143" s="166"/>
      <c r="O143" s="166"/>
      <c r="P143" s="166"/>
      <c r="Q143" s="166"/>
      <c r="R143" s="179"/>
    </row>
    <row r="144" spans="1:18" s="181" customFormat="1" x14ac:dyDescent="0.2">
      <c r="A144" s="233" t="s">
        <v>1140</v>
      </c>
      <c r="B144" s="800" t="str">
        <f>IF($A144="","",VLOOKUP($A144,Listes!$A$3:$C$206,2,FALSE))</f>
        <v>Peak Season Surcharge 6</v>
      </c>
      <c r="C144" s="800"/>
      <c r="D144" s="800"/>
      <c r="E144" s="801" t="s">
        <v>50</v>
      </c>
      <c r="F144" s="801"/>
      <c r="G144" s="801"/>
      <c r="H144" s="507"/>
      <c r="I144" s="548"/>
      <c r="J144" s="548"/>
      <c r="K144" s="548"/>
      <c r="L144" s="548"/>
      <c r="M144" s="549"/>
      <c r="N144" s="166"/>
      <c r="O144" s="166"/>
      <c r="P144" s="166"/>
      <c r="Q144" s="166"/>
      <c r="R144" s="179"/>
    </row>
    <row r="145" spans="1:18" s="181" customFormat="1" x14ac:dyDescent="0.2">
      <c r="A145" s="233" t="s">
        <v>1143</v>
      </c>
      <c r="B145" s="800" t="str">
        <f>IF($A145="","",VLOOKUP($A145,Listes!$A$3:$C$206,2,FALSE))</f>
        <v>Peak Season Surcharge 7</v>
      </c>
      <c r="C145" s="800"/>
      <c r="D145" s="800"/>
      <c r="E145" s="801" t="s">
        <v>50</v>
      </c>
      <c r="F145" s="801"/>
      <c r="G145" s="801"/>
      <c r="H145" s="507"/>
      <c r="I145" s="548"/>
      <c r="J145" s="548"/>
      <c r="K145" s="548"/>
      <c r="L145" s="548"/>
      <c r="M145" s="549"/>
      <c r="N145" s="166"/>
      <c r="O145" s="166"/>
      <c r="P145" s="166"/>
      <c r="Q145" s="166"/>
      <c r="R145" s="179"/>
    </row>
    <row r="146" spans="1:18" s="181" customFormat="1" x14ac:dyDescent="0.2">
      <c r="A146" s="233" t="s">
        <v>1157</v>
      </c>
      <c r="B146" s="800" t="str">
        <f>IF($A146="","",VLOOKUP($A146,Listes!$A$3:$C$206,2,FALSE))</f>
        <v>Peak Season Surcharge 8</v>
      </c>
      <c r="C146" s="800"/>
      <c r="D146" s="800"/>
      <c r="E146" s="801" t="s">
        <v>50</v>
      </c>
      <c r="F146" s="801"/>
      <c r="G146" s="801"/>
      <c r="H146" s="507"/>
      <c r="I146" s="548"/>
      <c r="J146" s="548"/>
      <c r="K146" s="548"/>
      <c r="L146" s="548"/>
      <c r="M146" s="549"/>
      <c r="N146" s="166"/>
      <c r="O146" s="166"/>
      <c r="P146" s="166"/>
      <c r="Q146" s="166"/>
      <c r="R146" s="179"/>
    </row>
    <row r="147" spans="1:18" s="181" customFormat="1" x14ac:dyDescent="0.2">
      <c r="A147" s="233" t="s">
        <v>671</v>
      </c>
      <c r="B147" s="800" t="str">
        <f>IF($A147="","",VLOOKUP($A147,Listes!$A$3:$C$206,2,FALSE))</f>
        <v>Rate Restoration Initiative</v>
      </c>
      <c r="C147" s="800"/>
      <c r="D147" s="800"/>
      <c r="E147" s="801" t="s">
        <v>52</v>
      </c>
      <c r="F147" s="801"/>
      <c r="G147" s="801"/>
      <c r="H147" s="507"/>
      <c r="I147" s="548"/>
      <c r="J147" s="548"/>
      <c r="K147" s="548"/>
      <c r="L147" s="548"/>
      <c r="M147" s="549"/>
      <c r="N147" s="166"/>
      <c r="O147" s="166"/>
      <c r="P147" s="166"/>
      <c r="Q147" s="166"/>
      <c r="R147" s="179"/>
    </row>
    <row r="148" spans="1:18" s="181" customFormat="1" x14ac:dyDescent="0.2">
      <c r="A148" s="233" t="s">
        <v>731</v>
      </c>
      <c r="B148" s="800" t="str">
        <f>IF($A148="","",VLOOKUP($A148,Listes!$A$3:$C$206,2,FALSE))</f>
        <v>Rate Restoration Initiative 2</v>
      </c>
      <c r="C148" s="800"/>
      <c r="D148" s="800"/>
      <c r="E148" s="801" t="s">
        <v>52</v>
      </c>
      <c r="F148" s="801"/>
      <c r="G148" s="801"/>
      <c r="H148" s="507"/>
      <c r="I148" s="548"/>
      <c r="J148" s="548"/>
      <c r="K148" s="548"/>
      <c r="L148" s="548"/>
      <c r="M148" s="549"/>
      <c r="N148" s="166"/>
      <c r="O148" s="166"/>
      <c r="P148" s="166"/>
      <c r="Q148" s="166"/>
      <c r="R148" s="179"/>
    </row>
    <row r="149" spans="1:18" s="181" customFormat="1" x14ac:dyDescent="0.2">
      <c r="A149" s="233" t="s">
        <v>733</v>
      </c>
      <c r="B149" s="800" t="str">
        <f>IF($A149="","",VLOOKUP($A149,Listes!$A$3:$C$206,2,FALSE))</f>
        <v>Rate Restoration Initiative 3</v>
      </c>
      <c r="C149" s="800"/>
      <c r="D149" s="800"/>
      <c r="E149" s="801" t="s">
        <v>52</v>
      </c>
      <c r="F149" s="801"/>
      <c r="G149" s="801"/>
      <c r="H149" s="507"/>
      <c r="I149" s="548"/>
      <c r="J149" s="548"/>
      <c r="K149" s="548"/>
      <c r="L149" s="548"/>
      <c r="M149" s="549"/>
      <c r="N149" s="166"/>
      <c r="O149" s="166"/>
      <c r="P149" s="166"/>
      <c r="Q149" s="166"/>
      <c r="R149" s="179"/>
    </row>
    <row r="150" spans="1:18" s="181" customFormat="1" x14ac:dyDescent="0.2">
      <c r="A150" s="233" t="s">
        <v>783</v>
      </c>
      <c r="B150" s="800" t="str">
        <f>IF($A150="","",VLOOKUP($A150,Listes!$A$3:$C$206,2,FALSE))</f>
        <v>Rate Restoration Initiative 4</v>
      </c>
      <c r="C150" s="800"/>
      <c r="D150" s="800"/>
      <c r="E150" s="801" t="s">
        <v>52</v>
      </c>
      <c r="F150" s="801"/>
      <c r="G150" s="801"/>
      <c r="H150" s="507"/>
      <c r="I150" s="548"/>
      <c r="J150" s="548"/>
      <c r="K150" s="548"/>
      <c r="L150" s="548"/>
      <c r="M150" s="549"/>
      <c r="N150" s="166"/>
      <c r="O150" s="166"/>
      <c r="P150" s="166"/>
      <c r="Q150" s="166"/>
      <c r="R150" s="179"/>
    </row>
    <row r="151" spans="1:18" s="181" customFormat="1" x14ac:dyDescent="0.2">
      <c r="A151" s="233" t="s">
        <v>786</v>
      </c>
      <c r="B151" s="800" t="str">
        <f>IF($A151="","",VLOOKUP($A151,Listes!$A$3:$C$206,2,FALSE))</f>
        <v>Rate Restoration Initiative 5</v>
      </c>
      <c r="C151" s="800"/>
      <c r="D151" s="800"/>
      <c r="E151" s="801" t="s">
        <v>52</v>
      </c>
      <c r="F151" s="801"/>
      <c r="G151" s="801"/>
      <c r="H151" s="507"/>
      <c r="I151" s="548"/>
      <c r="J151" s="548"/>
      <c r="K151" s="548"/>
      <c r="L151" s="548"/>
      <c r="M151" s="549"/>
      <c r="N151" s="166"/>
      <c r="O151" s="166"/>
      <c r="P151" s="166"/>
      <c r="Q151" s="166"/>
      <c r="R151" s="179"/>
    </row>
    <row r="152" spans="1:18" s="181" customFormat="1" x14ac:dyDescent="0.2">
      <c r="A152" s="233" t="s">
        <v>801</v>
      </c>
      <c r="B152" s="800" t="str">
        <f>IF($A152="","",VLOOKUP($A152,Listes!$A$3:$C$206,2,FALSE))</f>
        <v>Rate Restoration Initiative 6</v>
      </c>
      <c r="C152" s="800"/>
      <c r="D152" s="800"/>
      <c r="E152" s="801" t="s">
        <v>52</v>
      </c>
      <c r="F152" s="801"/>
      <c r="G152" s="801"/>
      <c r="H152" s="507"/>
      <c r="I152" s="548"/>
      <c r="J152" s="548"/>
      <c r="K152" s="548"/>
      <c r="L152" s="548"/>
      <c r="M152" s="549"/>
      <c r="N152" s="166"/>
      <c r="O152" s="166"/>
      <c r="P152" s="166"/>
      <c r="Q152" s="166"/>
      <c r="R152" s="179"/>
    </row>
    <row r="153" spans="1:18" s="181" customFormat="1" x14ac:dyDescent="0.2">
      <c r="A153" s="233" t="s">
        <v>266</v>
      </c>
      <c r="B153" s="800" t="str">
        <f>IF($A153="","",VLOOKUP($A153,Listes!$A$3:$C$206,2,FALSE))</f>
        <v>Destination Terminal Security Charge</v>
      </c>
      <c r="C153" s="800"/>
      <c r="D153" s="800"/>
      <c r="E153" s="801" t="s">
        <v>52</v>
      </c>
      <c r="F153" s="801"/>
      <c r="G153" s="801"/>
      <c r="H153" s="507"/>
      <c r="I153" s="548"/>
      <c r="J153" s="548"/>
      <c r="K153" s="548"/>
      <c r="L153" s="548"/>
      <c r="M153" s="549"/>
      <c r="N153" s="166"/>
      <c r="O153" s="166"/>
      <c r="P153" s="166"/>
      <c r="Q153" s="166"/>
      <c r="R153" s="179"/>
    </row>
    <row r="154" spans="1:18" s="181" customFormat="1" x14ac:dyDescent="0.2">
      <c r="A154" s="233" t="s">
        <v>344</v>
      </c>
      <c r="B154" s="800" t="str">
        <f>IF($A154="","",VLOOKUP($A154,Listes!$A$3:$C$206,2,FALSE))</f>
        <v>Suez Canal Surcharge</v>
      </c>
      <c r="C154" s="800"/>
      <c r="D154" s="800"/>
      <c r="E154" s="801" t="s">
        <v>570</v>
      </c>
      <c r="F154" s="801"/>
      <c r="G154" s="801"/>
      <c r="H154" s="507"/>
      <c r="I154" s="548"/>
      <c r="J154" s="548"/>
      <c r="K154" s="548"/>
      <c r="L154" s="548"/>
      <c r="M154" s="549"/>
      <c r="N154" s="166"/>
      <c r="O154" s="166"/>
      <c r="P154" s="166"/>
      <c r="Q154" s="166"/>
      <c r="R154" s="179"/>
    </row>
    <row r="155" spans="1:18" s="181" customFormat="1" x14ac:dyDescent="0.2">
      <c r="A155" s="233" t="s">
        <v>350</v>
      </c>
      <c r="B155" s="800" t="str">
        <f>IF($A155="","",VLOOKUP($A155,Listes!$A$3:$C$206,2,FALSE))</f>
        <v>Tri-Axle / Super Chassis Oncarriage Surcharge</v>
      </c>
      <c r="C155" s="800"/>
      <c r="D155" s="800"/>
      <c r="E155" s="801" t="s">
        <v>50</v>
      </c>
      <c r="F155" s="801"/>
      <c r="G155" s="801"/>
      <c r="H155" s="507"/>
      <c r="I155" s="548"/>
      <c r="J155" s="548"/>
      <c r="K155" s="548"/>
      <c r="L155" s="548"/>
      <c r="M155" s="549"/>
      <c r="N155" s="166"/>
      <c r="O155" s="166"/>
      <c r="P155" s="166"/>
      <c r="Q155" s="166"/>
      <c r="R155" s="179"/>
    </row>
    <row r="156" spans="1:18" s="181" customFormat="1" x14ac:dyDescent="0.2">
      <c r="A156" s="233" t="s">
        <v>675</v>
      </c>
      <c r="B156" s="800" t="str">
        <f>IF($A156="","",VLOOKUP($A156,Listes!$A$3:$C$206,2,FALSE))</f>
        <v>Wharfage (Destination)</v>
      </c>
      <c r="C156" s="800"/>
      <c r="D156" s="800"/>
      <c r="E156" s="801" t="s">
        <v>52</v>
      </c>
      <c r="F156" s="801"/>
      <c r="G156" s="801"/>
      <c r="H156" s="507"/>
      <c r="I156" s="548"/>
      <c r="J156" s="548"/>
      <c r="K156" s="548"/>
      <c r="L156" s="548"/>
      <c r="M156" s="549"/>
      <c r="N156" s="166"/>
      <c r="O156" s="166"/>
      <c r="P156" s="166"/>
      <c r="Q156" s="166"/>
      <c r="R156" s="179"/>
    </row>
    <row r="157" spans="1:18" s="181" customFormat="1" ht="13.5" thickBot="1" x14ac:dyDescent="0.25">
      <c r="A157" s="271" t="s">
        <v>758</v>
      </c>
      <c r="B157" s="822" t="str">
        <f>IF($A157="","",VLOOKUP($A157,Listes!$A$3:$C$206,2,FALSE))</f>
        <v>Wharfage (Origin)</v>
      </c>
      <c r="C157" s="822"/>
      <c r="D157" s="822"/>
      <c r="E157" s="945" t="s">
        <v>52</v>
      </c>
      <c r="F157" s="945"/>
      <c r="G157" s="945"/>
      <c r="H157" s="529"/>
      <c r="I157" s="562"/>
      <c r="J157" s="562"/>
      <c r="K157" s="562"/>
      <c r="L157" s="562"/>
      <c r="M157" s="563"/>
      <c r="N157" s="166"/>
      <c r="O157" s="166"/>
      <c r="P157" s="166"/>
      <c r="Q157" s="166"/>
      <c r="R157" s="179"/>
    </row>
    <row r="158" spans="1:18" ht="13.5" thickBot="1" x14ac:dyDescent="0.25">
      <c r="A158" s="905" t="s">
        <v>208</v>
      </c>
      <c r="B158" s="906"/>
      <c r="C158" s="906"/>
      <c r="D158" s="906"/>
      <c r="E158" s="906"/>
      <c r="F158" s="906"/>
      <c r="G158" s="906"/>
      <c r="H158" s="906"/>
      <c r="I158" s="907"/>
      <c r="K158" s="157"/>
      <c r="L158" s="178"/>
      <c r="M158" s="178"/>
      <c r="N158" s="178"/>
      <c r="O158" s="178"/>
      <c r="P158" s="178"/>
      <c r="Q158" s="157"/>
    </row>
    <row r="159" spans="1:18" ht="13.5" thickBot="1" x14ac:dyDescent="0.25">
      <c r="A159" s="896" t="s">
        <v>541</v>
      </c>
      <c r="B159" s="897"/>
      <c r="C159" s="897"/>
      <c r="D159" s="897"/>
      <c r="E159" s="897"/>
      <c r="F159" s="897"/>
      <c r="G159" s="897"/>
      <c r="H159" s="897"/>
      <c r="I159" s="898"/>
      <c r="K159" s="178"/>
      <c r="L159" s="178"/>
      <c r="M159" s="178"/>
      <c r="N159" s="178"/>
      <c r="O159" s="157"/>
    </row>
    <row r="160" spans="1:18" ht="13.5" thickBot="1" x14ac:dyDescent="0.25">
      <c r="A160" s="111"/>
      <c r="B160" s="111"/>
      <c r="C160" s="234"/>
      <c r="D160" s="108"/>
      <c r="E160" s="109"/>
      <c r="F160" s="109"/>
      <c r="G160" s="109"/>
      <c r="H160" s="109"/>
      <c r="I160" s="109"/>
      <c r="J160" s="108"/>
      <c r="L160" s="157"/>
      <c r="M160" s="178"/>
      <c r="N160" s="178"/>
      <c r="O160" s="178"/>
      <c r="P160" s="178"/>
      <c r="Q160" s="178"/>
      <c r="R160" s="157"/>
    </row>
    <row r="161" spans="1:24" x14ac:dyDescent="0.2">
      <c r="A161" s="892" t="s">
        <v>476</v>
      </c>
      <c r="B161" s="893"/>
      <c r="C161" s="893"/>
      <c r="D161" s="893"/>
      <c r="E161" s="807" t="s">
        <v>276</v>
      </c>
      <c r="F161" s="807">
        <v>20</v>
      </c>
      <c r="G161" s="807">
        <v>40</v>
      </c>
      <c r="H161" s="807" t="s">
        <v>19</v>
      </c>
      <c r="I161" s="807" t="s">
        <v>20</v>
      </c>
      <c r="J161" s="926" t="s">
        <v>283</v>
      </c>
      <c r="K161" s="926" t="s">
        <v>33</v>
      </c>
      <c r="L161" s="924" t="s">
        <v>209</v>
      </c>
      <c r="M161" s="108"/>
      <c r="N161" s="178"/>
      <c r="O161" s="178"/>
      <c r="P161" s="178"/>
      <c r="Q161" s="178"/>
      <c r="R161" s="178"/>
      <c r="S161" s="178"/>
      <c r="T161" s="178"/>
      <c r="U161" s="178"/>
    </row>
    <row r="162" spans="1:24" ht="13.5" thickBot="1" x14ac:dyDescent="0.25">
      <c r="A162" s="532" t="s">
        <v>210</v>
      </c>
      <c r="B162" s="531" t="s">
        <v>11</v>
      </c>
      <c r="C162" s="531" t="s">
        <v>12</v>
      </c>
      <c r="D162" s="531" t="s">
        <v>211</v>
      </c>
      <c r="E162" s="1096"/>
      <c r="F162" s="1096"/>
      <c r="G162" s="1096"/>
      <c r="H162" s="1096"/>
      <c r="I162" s="1096"/>
      <c r="J162" s="1096"/>
      <c r="K162" s="1096"/>
      <c r="L162" s="1097"/>
      <c r="M162" s="108"/>
      <c r="N162" s="178"/>
      <c r="O162" s="178"/>
      <c r="P162" s="178"/>
      <c r="Q162" s="178"/>
      <c r="R162" s="178"/>
      <c r="S162" s="178"/>
      <c r="T162" s="178"/>
      <c r="U162" s="178"/>
    </row>
    <row r="163" spans="1:24" s="181" customFormat="1" x14ac:dyDescent="0.2">
      <c r="A163" s="612"/>
      <c r="B163" s="518"/>
      <c r="C163" s="518"/>
      <c r="D163" s="518"/>
      <c r="E163" s="518"/>
      <c r="F163" s="356"/>
      <c r="G163" s="356"/>
      <c r="H163" s="356"/>
      <c r="I163" s="356"/>
      <c r="J163" s="518"/>
      <c r="K163" s="225"/>
      <c r="L163" s="613"/>
      <c r="M163" s="236"/>
      <c r="N163" s="166"/>
      <c r="O163" s="166"/>
      <c r="P163" s="166"/>
      <c r="Q163" s="166"/>
      <c r="R163" s="166"/>
      <c r="S163" s="166"/>
      <c r="T163" s="166"/>
      <c r="U163" s="166"/>
    </row>
    <row r="164" spans="1:24" s="181" customFormat="1" x14ac:dyDescent="0.2">
      <c r="A164" s="235"/>
      <c r="B164" s="508"/>
      <c r="C164" s="508"/>
      <c r="D164" s="508"/>
      <c r="E164" s="508"/>
      <c r="F164" s="226"/>
      <c r="G164" s="226"/>
      <c r="H164" s="226"/>
      <c r="I164" s="226"/>
      <c r="J164" s="508"/>
      <c r="K164" s="516"/>
      <c r="L164" s="20"/>
      <c r="M164" s="166"/>
      <c r="N164" s="166"/>
      <c r="O164" s="166"/>
      <c r="P164" s="166"/>
      <c r="Q164" s="166"/>
      <c r="R164" s="166"/>
      <c r="S164" s="166"/>
      <c r="T164" s="166"/>
      <c r="U164" s="166"/>
    </row>
    <row r="165" spans="1:24" s="181" customFormat="1" x14ac:dyDescent="0.2">
      <c r="A165" s="235"/>
      <c r="B165" s="508"/>
      <c r="C165" s="508"/>
      <c r="D165" s="508"/>
      <c r="E165" s="508"/>
      <c r="F165" s="226"/>
      <c r="G165" s="226"/>
      <c r="H165" s="226"/>
      <c r="I165" s="226"/>
      <c r="J165" s="508"/>
      <c r="K165" s="516"/>
      <c r="L165" s="20"/>
      <c r="M165" s="166"/>
      <c r="N165" s="166"/>
      <c r="O165" s="166"/>
      <c r="P165" s="166"/>
      <c r="Q165" s="166"/>
      <c r="R165" s="166"/>
      <c r="S165" s="166"/>
      <c r="T165" s="166"/>
      <c r="U165" s="166"/>
    </row>
    <row r="166" spans="1:24" s="181" customFormat="1" ht="13.5" thickBot="1" x14ac:dyDescent="0.25">
      <c r="A166" s="237"/>
      <c r="B166" s="527"/>
      <c r="C166" s="527"/>
      <c r="D166" s="527"/>
      <c r="E166" s="527"/>
      <c r="F166" s="227"/>
      <c r="G166" s="227"/>
      <c r="H166" s="227"/>
      <c r="I166" s="227"/>
      <c r="J166" s="527"/>
      <c r="K166" s="520"/>
      <c r="L166" s="103"/>
      <c r="M166" s="166"/>
      <c r="N166" s="166"/>
      <c r="O166" s="166"/>
      <c r="P166" s="166"/>
      <c r="Q166" s="166"/>
      <c r="R166" s="166"/>
      <c r="S166" s="166"/>
      <c r="T166" s="166"/>
      <c r="U166" s="166"/>
    </row>
    <row r="167" spans="1:24" s="181" customFormat="1" x14ac:dyDescent="0.2">
      <c r="A167" s="21"/>
      <c r="B167" s="21"/>
      <c r="C167" s="21"/>
      <c r="D167" s="21"/>
      <c r="E167" s="21"/>
      <c r="F167" s="21"/>
      <c r="G167" s="21"/>
      <c r="H167" s="21"/>
      <c r="I167" s="21"/>
      <c r="J167" s="21"/>
      <c r="K167" s="21"/>
      <c r="L167" s="104"/>
      <c r="M167" s="166"/>
      <c r="N167" s="166"/>
      <c r="O167" s="166"/>
      <c r="P167" s="166"/>
      <c r="Q167" s="166"/>
      <c r="R167" s="166"/>
      <c r="S167" s="166"/>
      <c r="T167" s="166"/>
      <c r="U167" s="166"/>
    </row>
    <row r="168" spans="1:24" x14ac:dyDescent="0.2">
      <c r="A168" s="908" t="s">
        <v>540</v>
      </c>
      <c r="B168" s="908"/>
      <c r="C168" s="908"/>
      <c r="D168" s="908"/>
      <c r="E168" s="908" t="s">
        <v>276</v>
      </c>
      <c r="F168" s="908">
        <v>20</v>
      </c>
      <c r="G168" s="908">
        <v>40</v>
      </c>
      <c r="H168" s="908" t="s">
        <v>19</v>
      </c>
      <c r="I168" s="908" t="s">
        <v>20</v>
      </c>
      <c r="J168" s="909" t="s">
        <v>283</v>
      </c>
      <c r="K168" s="909" t="s">
        <v>33</v>
      </c>
      <c r="L168" s="908" t="s">
        <v>209</v>
      </c>
      <c r="M168" s="908" t="s">
        <v>23</v>
      </c>
      <c r="O168" s="157"/>
      <c r="P168" s="178"/>
      <c r="Q168" s="178"/>
      <c r="R168" s="178"/>
      <c r="S168" s="178"/>
      <c r="T168" s="178"/>
      <c r="U168" s="178"/>
      <c r="V168" s="178"/>
      <c r="W168" s="178"/>
      <c r="X168" s="178"/>
    </row>
    <row r="169" spans="1:24" x14ac:dyDescent="0.2">
      <c r="A169" s="510" t="s">
        <v>210</v>
      </c>
      <c r="B169" s="510" t="s">
        <v>11</v>
      </c>
      <c r="C169" s="510" t="s">
        <v>12</v>
      </c>
      <c r="D169" s="510" t="s">
        <v>211</v>
      </c>
      <c r="E169" s="908"/>
      <c r="F169" s="908"/>
      <c r="G169" s="908"/>
      <c r="H169" s="908"/>
      <c r="I169" s="908"/>
      <c r="J169" s="908"/>
      <c r="K169" s="908"/>
      <c r="L169" s="908"/>
      <c r="M169" s="908"/>
      <c r="O169" s="157"/>
      <c r="P169" s="178"/>
      <c r="Q169" s="178"/>
      <c r="R169" s="178"/>
      <c r="S169" s="178"/>
      <c r="T169" s="178"/>
      <c r="U169" s="178"/>
      <c r="V169" s="178"/>
      <c r="W169" s="178"/>
      <c r="X169" s="178"/>
    </row>
    <row r="170" spans="1:24" s="181" customFormat="1" x14ac:dyDescent="0.2">
      <c r="A170" s="22"/>
      <c r="B170" s="22"/>
      <c r="C170" s="22"/>
      <c r="D170" s="22"/>
      <c r="E170" s="22"/>
      <c r="F170" s="238"/>
      <c r="G170" s="238"/>
      <c r="H170" s="238"/>
      <c r="I170" s="238"/>
      <c r="J170" s="22"/>
      <c r="K170" s="239"/>
      <c r="L170" s="23"/>
      <c r="M170" s="23"/>
      <c r="O170" s="179"/>
      <c r="P170" s="166"/>
      <c r="Q170" s="166"/>
      <c r="R170" s="166"/>
      <c r="S170" s="166"/>
      <c r="T170" s="166"/>
      <c r="U170" s="166"/>
      <c r="V170" s="166"/>
      <c r="W170" s="166"/>
      <c r="X170" s="166"/>
    </row>
    <row r="171" spans="1:24" s="181" customFormat="1" x14ac:dyDescent="0.2">
      <c r="A171" s="22"/>
      <c r="B171" s="22"/>
      <c r="C171" s="22"/>
      <c r="D171" s="22"/>
      <c r="E171" s="22"/>
      <c r="F171" s="238"/>
      <c r="G171" s="238"/>
      <c r="H171" s="238"/>
      <c r="I171" s="238"/>
      <c r="J171" s="22"/>
      <c r="K171" s="239"/>
      <c r="L171" s="23"/>
      <c r="M171" s="23"/>
      <c r="O171" s="179"/>
      <c r="P171" s="166"/>
      <c r="Q171" s="166"/>
      <c r="R171" s="166"/>
      <c r="S171" s="166"/>
      <c r="T171" s="166"/>
      <c r="U171" s="166"/>
      <c r="V171" s="166"/>
      <c r="W171" s="166"/>
      <c r="X171" s="166"/>
    </row>
    <row r="172" spans="1:24" s="181" customFormat="1" x14ac:dyDescent="0.2">
      <c r="A172" s="22"/>
      <c r="B172" s="22"/>
      <c r="C172" s="22"/>
      <c r="D172" s="22"/>
      <c r="E172" s="22"/>
      <c r="F172" s="238"/>
      <c r="G172" s="238"/>
      <c r="H172" s="238"/>
      <c r="I172" s="238"/>
      <c r="J172" s="22"/>
      <c r="K172" s="239"/>
      <c r="L172" s="23"/>
      <c r="M172" s="23"/>
      <c r="O172" s="179"/>
      <c r="P172" s="166"/>
      <c r="Q172" s="166"/>
      <c r="R172" s="166"/>
      <c r="S172" s="166"/>
      <c r="T172" s="166"/>
      <c r="U172" s="166"/>
      <c r="V172" s="166"/>
      <c r="W172" s="166"/>
      <c r="X172" s="166"/>
    </row>
    <row r="173" spans="1:24" s="181" customFormat="1" x14ac:dyDescent="0.2">
      <c r="A173" s="22"/>
      <c r="B173" s="22"/>
      <c r="C173" s="22"/>
      <c r="D173" s="22"/>
      <c r="E173" s="22"/>
      <c r="F173" s="238"/>
      <c r="G173" s="238"/>
      <c r="H173" s="238"/>
      <c r="I173" s="238"/>
      <c r="J173" s="22"/>
      <c r="K173" s="239"/>
      <c r="L173" s="23"/>
      <c r="M173" s="23"/>
      <c r="N173" s="166"/>
      <c r="O173" s="179"/>
      <c r="P173" s="166"/>
      <c r="Q173" s="166"/>
      <c r="R173" s="166"/>
      <c r="S173" s="166"/>
      <c r="T173" s="166"/>
      <c r="U173" s="166"/>
      <c r="V173" s="166"/>
      <c r="W173" s="166"/>
      <c r="X173" s="166"/>
    </row>
    <row r="174" spans="1:24" x14ac:dyDescent="0.2">
      <c r="F174" s="109"/>
      <c r="G174" s="17"/>
      <c r="H174" s="159"/>
      <c r="I174" s="159"/>
      <c r="J174" s="178"/>
      <c r="K174" s="157"/>
      <c r="L174" s="178"/>
      <c r="M174" s="178"/>
      <c r="N174" s="178"/>
      <c r="O174" s="178"/>
      <c r="P174" s="178"/>
      <c r="Q174" s="178"/>
    </row>
    <row r="175" spans="1:24" ht="13.5" thickBot="1" x14ac:dyDescent="0.25">
      <c r="A175" s="221"/>
      <c r="B175" s="240"/>
      <c r="C175" s="241"/>
      <c r="D175" s="241"/>
      <c r="J175" s="109"/>
      <c r="K175" s="157"/>
      <c r="L175" s="178"/>
      <c r="M175" s="178"/>
      <c r="N175" s="178"/>
      <c r="O175" s="178"/>
      <c r="P175" s="178"/>
      <c r="Q175" s="178"/>
      <c r="R175" s="178"/>
      <c r="S175" s="157"/>
      <c r="T175" s="157"/>
      <c r="U175" s="157"/>
    </row>
    <row r="176" spans="1:24" ht="13.5" thickBot="1" x14ac:dyDescent="0.25">
      <c r="A176" s="814" t="s">
        <v>212</v>
      </c>
      <c r="B176" s="815"/>
      <c r="C176" s="815"/>
      <c r="D176" s="815"/>
      <c r="E176" s="816"/>
      <c r="J176" s="109"/>
      <c r="K176" s="157"/>
      <c r="L176" s="178"/>
      <c r="M176" s="178"/>
      <c r="N176" s="178"/>
      <c r="O176" s="178"/>
      <c r="P176" s="178"/>
      <c r="Q176" s="178"/>
      <c r="R176" s="178"/>
      <c r="S176" s="157"/>
      <c r="T176" s="157"/>
      <c r="U176" s="157"/>
    </row>
    <row r="177" spans="1:21" ht="13.5" thickBot="1" x14ac:dyDescent="0.25">
      <c r="A177" s="234"/>
      <c r="F177" s="109"/>
      <c r="G177" s="17"/>
      <c r="H177" s="108"/>
      <c r="I177" s="109"/>
      <c r="J177" s="109"/>
      <c r="K177" s="157"/>
      <c r="L177" s="178"/>
      <c r="M177" s="178"/>
      <c r="N177" s="178"/>
      <c r="O177" s="178"/>
      <c r="P177" s="178"/>
      <c r="Q177" s="178"/>
      <c r="R177" s="178"/>
      <c r="S177" s="157"/>
      <c r="T177" s="157"/>
      <c r="U177" s="157"/>
    </row>
    <row r="178" spans="1:21" ht="13.5" thickBot="1" x14ac:dyDescent="0.25">
      <c r="A178" s="902" t="s">
        <v>213</v>
      </c>
      <c r="B178" s="903"/>
      <c r="C178" s="903"/>
      <c r="D178" s="903"/>
      <c r="E178" s="903"/>
      <c r="F178" s="904"/>
      <c r="G178" s="17"/>
      <c r="H178" s="108"/>
      <c r="I178" s="109"/>
      <c r="J178" s="109"/>
      <c r="K178" s="157"/>
      <c r="L178" s="178"/>
      <c r="M178" s="178"/>
      <c r="N178" s="178"/>
      <c r="O178" s="178"/>
      <c r="P178" s="178"/>
      <c r="Q178" s="178"/>
      <c r="R178" s="178"/>
      <c r="S178" s="157"/>
      <c r="T178" s="157"/>
      <c r="U178" s="157"/>
    </row>
    <row r="179" spans="1:21" x14ac:dyDescent="0.2">
      <c r="A179" s="835" t="s">
        <v>214</v>
      </c>
      <c r="B179" s="927"/>
      <c r="C179" s="927"/>
      <c r="D179" s="927"/>
      <c r="E179" s="927"/>
      <c r="F179" s="836"/>
      <c r="G179" s="17"/>
      <c r="H179" s="242"/>
      <c r="I179" s="109"/>
      <c r="J179" s="109"/>
      <c r="K179" s="157"/>
      <c r="L179" s="178"/>
      <c r="M179" s="178"/>
      <c r="N179" s="178"/>
      <c r="O179" s="178"/>
      <c r="P179" s="178"/>
      <c r="Q179" s="178"/>
      <c r="R179" s="178"/>
      <c r="S179" s="157"/>
      <c r="T179" s="157"/>
      <c r="U179" s="157"/>
    </row>
    <row r="180" spans="1:21" ht="13.5" thickBot="1" x14ac:dyDescent="0.25">
      <c r="A180" s="928" t="s">
        <v>215</v>
      </c>
      <c r="B180" s="897"/>
      <c r="C180" s="897"/>
      <c r="D180" s="897"/>
      <c r="E180" s="897"/>
      <c r="F180" s="898"/>
    </row>
    <row r="181" spans="1:21" x14ac:dyDescent="0.2">
      <c r="A181" s="243" t="s">
        <v>216</v>
      </c>
      <c r="B181" s="115" t="s">
        <v>217</v>
      </c>
      <c r="C181" s="524" t="s">
        <v>218</v>
      </c>
      <c r="D181" s="244" t="s">
        <v>219</v>
      </c>
      <c r="E181" s="178"/>
      <c r="H181" s="17"/>
      <c r="I181" s="17"/>
    </row>
    <row r="182" spans="1:21" s="181" customFormat="1" x14ac:dyDescent="0.2">
      <c r="A182" s="245"/>
      <c r="B182" s="246" t="s">
        <v>329</v>
      </c>
      <c r="C182" s="517" t="s">
        <v>61</v>
      </c>
      <c r="D182" s="494">
        <v>0.9</v>
      </c>
      <c r="E182" s="166"/>
      <c r="F182" s="166"/>
      <c r="G182" s="166"/>
    </row>
    <row r="183" spans="1:21" s="181" customFormat="1" x14ac:dyDescent="0.2">
      <c r="A183" s="245"/>
      <c r="B183" s="246" t="s">
        <v>329</v>
      </c>
      <c r="C183" s="517" t="s">
        <v>400</v>
      </c>
      <c r="D183" s="494">
        <v>1</v>
      </c>
      <c r="E183" s="166"/>
      <c r="F183" s="166"/>
      <c r="G183" s="166"/>
    </row>
    <row r="184" spans="1:21" s="181" customFormat="1" ht="13.5" thickBot="1" x14ac:dyDescent="0.25">
      <c r="A184" s="248"/>
      <c r="B184" s="249" t="s">
        <v>329</v>
      </c>
      <c r="C184" s="250" t="s">
        <v>401</v>
      </c>
      <c r="D184" s="495">
        <v>1.266</v>
      </c>
      <c r="E184" s="166"/>
      <c r="F184" s="166"/>
      <c r="G184" s="166"/>
    </row>
    <row r="185" spans="1:21" ht="13.5" thickBot="1" x14ac:dyDescent="0.25"/>
    <row r="186" spans="1:21" ht="13.5" thickBot="1" x14ac:dyDescent="0.25">
      <c r="A186" s="814" t="s">
        <v>220</v>
      </c>
      <c r="B186" s="815"/>
      <c r="C186" s="815"/>
      <c r="D186" s="815"/>
      <c r="E186" s="815"/>
      <c r="F186" s="815"/>
      <c r="G186" s="815"/>
      <c r="H186" s="815"/>
      <c r="I186" s="816"/>
      <c r="K186" s="157"/>
      <c r="L186" s="178"/>
      <c r="M186" s="178"/>
      <c r="N186" s="178"/>
      <c r="O186" s="178"/>
      <c r="P186" s="178"/>
      <c r="Q186" s="178"/>
      <c r="R186" s="178"/>
      <c r="S186" s="157"/>
      <c r="T186" s="157"/>
      <c r="U186" s="157"/>
    </row>
    <row r="187" spans="1:21" ht="13.5" thickBot="1" x14ac:dyDescent="0.25">
      <c r="A187" s="252" t="s">
        <v>221</v>
      </c>
      <c r="B187" s="253"/>
      <c r="C187" s="105"/>
      <c r="D187" s="105"/>
      <c r="E187" s="105"/>
      <c r="F187" s="105"/>
      <c r="G187" s="202"/>
      <c r="H187" s="105"/>
      <c r="I187" s="254"/>
      <c r="J187" s="109"/>
      <c r="K187" s="157"/>
      <c r="L187" s="178"/>
      <c r="M187" s="178"/>
      <c r="N187" s="178"/>
      <c r="O187" s="178"/>
      <c r="P187" s="178"/>
      <c r="Q187" s="178"/>
      <c r="R187" s="178"/>
      <c r="S187" s="157"/>
      <c r="T187" s="157"/>
      <c r="U187" s="157"/>
    </row>
    <row r="188" spans="1:21" s="522" customFormat="1" x14ac:dyDescent="0.2">
      <c r="A188" s="611"/>
      <c r="B188" s="1090"/>
      <c r="C188" s="838"/>
      <c r="D188" s="838"/>
      <c r="E188" s="838"/>
      <c r="F188" s="838"/>
      <c r="G188" s="838"/>
      <c r="H188" s="838"/>
      <c r="I188" s="839"/>
      <c r="J188" s="229"/>
      <c r="K188" s="230"/>
      <c r="L188" s="21"/>
      <c r="M188" s="21"/>
      <c r="N188" s="21"/>
      <c r="O188" s="21"/>
      <c r="P188" s="21"/>
      <c r="Q188" s="21"/>
      <c r="R188" s="21"/>
      <c r="S188" s="230"/>
    </row>
    <row r="189" spans="1:21" s="181" customFormat="1" x14ac:dyDescent="0.2">
      <c r="A189" s="256"/>
      <c r="B189" s="891"/>
      <c r="C189" s="851"/>
      <c r="D189" s="851"/>
      <c r="E189" s="851"/>
      <c r="F189" s="851"/>
      <c r="G189" s="851"/>
      <c r="H189" s="851"/>
      <c r="I189" s="852"/>
    </row>
    <row r="190" spans="1:21" s="181" customFormat="1" x14ac:dyDescent="0.2">
      <c r="A190" s="256"/>
      <c r="B190" s="891"/>
      <c r="C190" s="851"/>
      <c r="D190" s="851"/>
      <c r="E190" s="851"/>
      <c r="F190" s="851"/>
      <c r="G190" s="851"/>
      <c r="H190" s="851"/>
      <c r="I190" s="852"/>
    </row>
    <row r="191" spans="1:21" s="181" customFormat="1" x14ac:dyDescent="0.2">
      <c r="A191" s="256"/>
      <c r="B191" s="891"/>
      <c r="C191" s="851"/>
      <c r="D191" s="851"/>
      <c r="E191" s="851"/>
      <c r="F191" s="851"/>
      <c r="G191" s="851"/>
      <c r="H191" s="851"/>
      <c r="I191" s="852"/>
    </row>
    <row r="192" spans="1:21" s="181" customFormat="1" x14ac:dyDescent="0.2">
      <c r="A192" s="256"/>
      <c r="B192" s="891"/>
      <c r="C192" s="851"/>
      <c r="D192" s="851"/>
      <c r="E192" s="851"/>
      <c r="F192" s="851"/>
      <c r="G192" s="851"/>
      <c r="H192" s="851"/>
      <c r="I192" s="852"/>
    </row>
    <row r="193" spans="1:9" s="181" customFormat="1" x14ac:dyDescent="0.2">
      <c r="A193" s="256"/>
      <c r="B193" s="891"/>
      <c r="C193" s="851"/>
      <c r="D193" s="851"/>
      <c r="E193" s="851"/>
      <c r="F193" s="851"/>
      <c r="G193" s="851"/>
      <c r="H193" s="851"/>
      <c r="I193" s="852"/>
    </row>
    <row r="194" spans="1:9" s="181" customFormat="1" x14ac:dyDescent="0.2">
      <c r="A194" s="256"/>
      <c r="B194" s="891"/>
      <c r="C194" s="851"/>
      <c r="D194" s="851"/>
      <c r="E194" s="851"/>
      <c r="F194" s="851"/>
      <c r="G194" s="851"/>
      <c r="H194" s="851"/>
      <c r="I194" s="852"/>
    </row>
    <row r="195" spans="1:9" s="181" customFormat="1" x14ac:dyDescent="0.2">
      <c r="A195" s="256"/>
      <c r="B195" s="891"/>
      <c r="C195" s="851"/>
      <c r="D195" s="851"/>
      <c r="E195" s="851"/>
      <c r="F195" s="851"/>
      <c r="G195" s="851"/>
      <c r="H195" s="851"/>
      <c r="I195" s="852"/>
    </row>
    <row r="196" spans="1:9" s="181" customFormat="1" x14ac:dyDescent="0.2">
      <c r="A196" s="256"/>
      <c r="B196" s="891"/>
      <c r="C196" s="851"/>
      <c r="D196" s="851"/>
      <c r="E196" s="851"/>
      <c r="F196" s="851"/>
      <c r="G196" s="851"/>
      <c r="H196" s="851"/>
      <c r="I196" s="852"/>
    </row>
    <row r="197" spans="1:9" s="181" customFormat="1" x14ac:dyDescent="0.2">
      <c r="A197" s="256"/>
      <c r="B197" s="891"/>
      <c r="C197" s="851"/>
      <c r="D197" s="851"/>
      <c r="E197" s="851"/>
      <c r="F197" s="851"/>
      <c r="G197" s="851"/>
      <c r="H197" s="851"/>
      <c r="I197" s="852"/>
    </row>
    <row r="198" spans="1:9" s="181" customFormat="1" x14ac:dyDescent="0.2">
      <c r="A198" s="256"/>
      <c r="B198" s="891"/>
      <c r="C198" s="851"/>
      <c r="D198" s="851"/>
      <c r="E198" s="851"/>
      <c r="F198" s="851"/>
      <c r="G198" s="851"/>
      <c r="H198" s="851"/>
      <c r="I198" s="852"/>
    </row>
    <row r="199" spans="1:9" s="181" customFormat="1" x14ac:dyDescent="0.2">
      <c r="A199" s="256"/>
      <c r="B199" s="891"/>
      <c r="C199" s="851"/>
      <c r="D199" s="851"/>
      <c r="E199" s="851"/>
      <c r="F199" s="851"/>
      <c r="G199" s="851"/>
      <c r="H199" s="851"/>
      <c r="I199" s="852"/>
    </row>
    <row r="200" spans="1:9" s="181" customFormat="1" x14ac:dyDescent="0.2">
      <c r="A200" s="256"/>
      <c r="B200" s="891"/>
      <c r="C200" s="851"/>
      <c r="D200" s="851"/>
      <c r="E200" s="851"/>
      <c r="F200" s="851"/>
      <c r="G200" s="851"/>
      <c r="H200" s="851"/>
      <c r="I200" s="852"/>
    </row>
    <row r="201" spans="1:9" s="181" customFormat="1" x14ac:dyDescent="0.2">
      <c r="A201" s="256"/>
      <c r="B201" s="891"/>
      <c r="C201" s="851"/>
      <c r="D201" s="851"/>
      <c r="E201" s="851"/>
      <c r="F201" s="851"/>
      <c r="G201" s="851"/>
      <c r="H201" s="851"/>
      <c r="I201" s="852"/>
    </row>
    <row r="202" spans="1:9" s="181" customFormat="1" ht="13.5" thickBot="1" x14ac:dyDescent="0.25">
      <c r="A202" s="257"/>
      <c r="B202" s="916"/>
      <c r="C202" s="917"/>
      <c r="D202" s="917"/>
      <c r="E202" s="917"/>
      <c r="F202" s="917"/>
      <c r="G202" s="917"/>
      <c r="H202" s="917"/>
      <c r="I202" s="918"/>
    </row>
    <row r="204" spans="1:9" s="181" customFormat="1" x14ac:dyDescent="0.2">
      <c r="F204" s="166"/>
      <c r="G204" s="166"/>
      <c r="H204" s="166"/>
      <c r="I204" s="166"/>
    </row>
    <row r="205" spans="1:9" s="181" customFormat="1" ht="13.5" thickBot="1" x14ac:dyDescent="0.25">
      <c r="F205" s="166"/>
      <c r="G205" s="166"/>
      <c r="H205" s="166"/>
      <c r="I205" s="166"/>
    </row>
    <row r="206" spans="1:9" s="181" customFormat="1" ht="13.5" thickBot="1" x14ac:dyDescent="0.25">
      <c r="A206" s="902" t="s">
        <v>3</v>
      </c>
      <c r="B206" s="923"/>
      <c r="F206" s="166"/>
      <c r="G206" s="166"/>
      <c r="H206" s="166"/>
      <c r="I206" s="166"/>
    </row>
    <row r="207" spans="1:9" s="259" customFormat="1" ht="13.5" thickBot="1" x14ac:dyDescent="0.25">
      <c r="A207" s="258"/>
      <c r="B207" s="258"/>
      <c r="F207" s="260"/>
      <c r="G207" s="260"/>
      <c r="H207" s="260"/>
      <c r="I207" s="260"/>
    </row>
    <row r="208" spans="1:9" s="181" customFormat="1" ht="13.5" thickBot="1" x14ac:dyDescent="0.25">
      <c r="A208" s="819" t="s">
        <v>2</v>
      </c>
      <c r="B208" s="820"/>
      <c r="C208" s="820"/>
      <c r="D208" s="820"/>
      <c r="E208" s="820"/>
      <c r="F208" s="820"/>
      <c r="G208" s="821"/>
      <c r="H208" s="166"/>
      <c r="I208" s="166"/>
    </row>
    <row r="209" spans="1:24" s="259" customFormat="1" ht="13.5" thickBot="1" x14ac:dyDescent="0.25">
      <c r="A209" s="258"/>
      <c r="B209" s="258"/>
      <c r="C209" s="258"/>
      <c r="D209" s="258"/>
      <c r="E209" s="258"/>
      <c r="F209" s="258"/>
      <c r="G209" s="258"/>
      <c r="H209" s="260"/>
      <c r="I209" s="260"/>
    </row>
    <row r="210" spans="1:24" s="181" customFormat="1" ht="13.5" thickBot="1" x14ac:dyDescent="0.25">
      <c r="A210" s="919" t="s">
        <v>1</v>
      </c>
      <c r="B210" s="920"/>
      <c r="C210" s="920"/>
      <c r="D210" s="920"/>
      <c r="E210" s="921"/>
      <c r="F210" s="261"/>
      <c r="G210" s="261"/>
      <c r="H210" s="166"/>
      <c r="I210" s="166"/>
    </row>
    <row r="211" spans="1:24" s="181" customFormat="1" x14ac:dyDescent="0.2">
      <c r="A211" s="912" t="s">
        <v>568</v>
      </c>
      <c r="B211" s="914" t="s">
        <v>1739</v>
      </c>
      <c r="C211" s="812" t="s">
        <v>0</v>
      </c>
      <c r="D211" s="812" t="s">
        <v>551</v>
      </c>
      <c r="E211" s="914" t="s">
        <v>1740</v>
      </c>
      <c r="F211" s="812" t="s">
        <v>416</v>
      </c>
      <c r="G211" s="812" t="s">
        <v>403</v>
      </c>
      <c r="H211" s="812" t="s">
        <v>569</v>
      </c>
      <c r="I211" s="812" t="s">
        <v>11</v>
      </c>
      <c r="J211" s="812" t="s">
        <v>12</v>
      </c>
      <c r="K211" s="812" t="s">
        <v>13</v>
      </c>
      <c r="L211" s="812" t="s">
        <v>428</v>
      </c>
      <c r="M211" s="812" t="s">
        <v>552</v>
      </c>
      <c r="N211" s="826"/>
    </row>
    <row r="212" spans="1:24" s="181" customFormat="1" ht="13.5" thickBot="1" x14ac:dyDescent="0.25">
      <c r="A212" s="913"/>
      <c r="B212" s="915"/>
      <c r="C212" s="890"/>
      <c r="D212" s="890"/>
      <c r="E212" s="915"/>
      <c r="F212" s="890"/>
      <c r="G212" s="890"/>
      <c r="H212" s="890"/>
      <c r="I212" s="890"/>
      <c r="J212" s="890"/>
      <c r="K212" s="890"/>
      <c r="L212" s="890"/>
      <c r="M212" s="890"/>
      <c r="N212" s="922"/>
    </row>
    <row r="213" spans="1:24" s="181" customFormat="1" x14ac:dyDescent="0.2">
      <c r="A213" s="161" t="s">
        <v>4</v>
      </c>
      <c r="B213" s="162" t="s">
        <v>308</v>
      </c>
      <c r="C213" s="518" t="s">
        <v>6</v>
      </c>
      <c r="D213" s="162">
        <v>10</v>
      </c>
      <c r="E213" s="162" t="s">
        <v>406</v>
      </c>
      <c r="F213" s="162" t="s">
        <v>409</v>
      </c>
      <c r="G213" s="162"/>
      <c r="H213" s="162"/>
      <c r="I213" s="162"/>
      <c r="J213" s="162"/>
      <c r="K213" s="162"/>
      <c r="L213" s="545" t="s">
        <v>1314</v>
      </c>
      <c r="M213" s="929"/>
      <c r="N213" s="930"/>
    </row>
    <row r="214" spans="1:24" s="181" customFormat="1" x14ac:dyDescent="0.2">
      <c r="A214" s="95"/>
      <c r="B214" s="168"/>
      <c r="C214" s="508"/>
      <c r="D214" s="168"/>
      <c r="E214" s="168"/>
      <c r="F214" s="168"/>
      <c r="G214" s="168"/>
      <c r="H214" s="168"/>
      <c r="I214" s="168"/>
      <c r="J214" s="168"/>
      <c r="K214" s="168"/>
      <c r="L214" s="262"/>
      <c r="M214" s="910"/>
      <c r="N214" s="911"/>
    </row>
    <row r="215" spans="1:24" s="181" customFormat="1" x14ac:dyDescent="0.2">
      <c r="A215" s="95"/>
      <c r="B215" s="168"/>
      <c r="C215" s="508"/>
      <c r="D215" s="168"/>
      <c r="E215" s="168"/>
      <c r="F215" s="168"/>
      <c r="G215" s="168"/>
      <c r="H215" s="168"/>
      <c r="I215" s="168"/>
      <c r="J215" s="168"/>
      <c r="K215" s="168"/>
      <c r="L215" s="262"/>
      <c r="M215" s="910"/>
      <c r="N215" s="911"/>
    </row>
    <row r="216" spans="1:24" s="181" customFormat="1" x14ac:dyDescent="0.2">
      <c r="A216" s="95"/>
      <c r="B216" s="168"/>
      <c r="C216" s="508"/>
      <c r="D216" s="168"/>
      <c r="E216" s="168"/>
      <c r="F216" s="168"/>
      <c r="G216" s="168"/>
      <c r="H216" s="168"/>
      <c r="I216" s="168"/>
      <c r="J216" s="168"/>
      <c r="K216" s="168"/>
      <c r="L216" s="262"/>
      <c r="M216" s="910"/>
      <c r="N216" s="911"/>
    </row>
    <row r="217" spans="1:24" s="181" customFormat="1" x14ac:dyDescent="0.2">
      <c r="A217" s="95"/>
      <c r="B217" s="168"/>
      <c r="C217" s="508"/>
      <c r="D217" s="168"/>
      <c r="E217" s="168"/>
      <c r="F217" s="168"/>
      <c r="G217" s="168"/>
      <c r="H217" s="168"/>
      <c r="I217" s="168"/>
      <c r="J217" s="168"/>
      <c r="K217" s="168"/>
      <c r="L217" s="262"/>
      <c r="M217" s="910"/>
      <c r="N217" s="911"/>
    </row>
    <row r="218" spans="1:24" s="181" customFormat="1" ht="13.5" thickBot="1" x14ac:dyDescent="0.25">
      <c r="A218" s="98"/>
      <c r="B218" s="174"/>
      <c r="C218" s="527"/>
      <c r="D218" s="174"/>
      <c r="E218" s="174"/>
      <c r="F218" s="174"/>
      <c r="G218" s="174"/>
      <c r="H218" s="174"/>
      <c r="I218" s="174"/>
      <c r="J218" s="174"/>
      <c r="K218" s="174"/>
      <c r="L218" s="263"/>
      <c r="M218" s="933"/>
      <c r="N218" s="934"/>
    </row>
    <row r="219" spans="1:24" s="181" customFormat="1" x14ac:dyDescent="0.2">
      <c r="F219" s="166"/>
      <c r="G219" s="166"/>
      <c r="H219" s="166"/>
      <c r="I219" s="166"/>
    </row>
    <row r="220" spans="1:24" s="181" customFormat="1" ht="13.5" thickBot="1" x14ac:dyDescent="0.25">
      <c r="F220" s="166"/>
      <c r="G220" s="166"/>
      <c r="H220" s="166"/>
      <c r="I220" s="166"/>
    </row>
    <row r="221" spans="1:24" s="181" customFormat="1" ht="13.5" thickBot="1" x14ac:dyDescent="0.25">
      <c r="A221" s="819" t="s">
        <v>723</v>
      </c>
      <c r="B221" s="820"/>
      <c r="C221" s="820"/>
      <c r="D221" s="820"/>
      <c r="E221" s="820"/>
      <c r="F221" s="820"/>
      <c r="G221" s="821"/>
      <c r="H221" s="166"/>
      <c r="I221" s="166"/>
    </row>
    <row r="222" spans="1:24" s="181" customFormat="1" ht="13.5" thickBot="1" x14ac:dyDescent="0.25">
      <c r="F222" s="166"/>
      <c r="G222" s="166"/>
      <c r="H222" s="166"/>
      <c r="I222" s="166"/>
    </row>
    <row r="223" spans="1:24" s="181" customFormat="1" ht="13.5" thickBot="1" x14ac:dyDescent="0.25">
      <c r="A223" s="919" t="s">
        <v>1</v>
      </c>
      <c r="B223" s="920"/>
      <c r="C223" s="920"/>
      <c r="D223" s="920"/>
      <c r="E223" s="920"/>
      <c r="F223" s="920"/>
      <c r="G223" s="920"/>
      <c r="H223" s="921"/>
      <c r="I223" s="166"/>
    </row>
    <row r="224" spans="1:24" s="181" customFormat="1" ht="16.5" customHeight="1" thickBot="1" x14ac:dyDescent="0.25">
      <c r="A224" s="912" t="s">
        <v>568</v>
      </c>
      <c r="B224" s="914" t="s">
        <v>1739</v>
      </c>
      <c r="C224" s="812" t="s">
        <v>0</v>
      </c>
      <c r="D224" s="812" t="s">
        <v>551</v>
      </c>
      <c r="E224" s="914" t="s">
        <v>1740</v>
      </c>
      <c r="F224" s="812" t="s">
        <v>41</v>
      </c>
      <c r="G224" s="939" t="s">
        <v>722</v>
      </c>
      <c r="H224" s="939"/>
      <c r="I224" s="939"/>
      <c r="J224" s="939"/>
      <c r="K224" s="939"/>
      <c r="L224" s="939"/>
      <c r="M224" s="939"/>
      <c r="N224" s="939"/>
      <c r="O224" s="812" t="s">
        <v>416</v>
      </c>
      <c r="P224" s="812" t="s">
        <v>403</v>
      </c>
      <c r="Q224" s="812" t="s">
        <v>569</v>
      </c>
      <c r="R224" s="812" t="s">
        <v>11</v>
      </c>
      <c r="S224" s="812" t="s">
        <v>12</v>
      </c>
      <c r="T224" s="812" t="s">
        <v>13</v>
      </c>
      <c r="U224" s="812" t="s">
        <v>428</v>
      </c>
      <c r="V224" s="812" t="s">
        <v>552</v>
      </c>
      <c r="W224" s="1094"/>
      <c r="X224" s="826"/>
    </row>
    <row r="225" spans="1:24" s="181" customFormat="1" ht="13.5" thickBot="1" x14ac:dyDescent="0.25">
      <c r="A225" s="913"/>
      <c r="B225" s="915"/>
      <c r="C225" s="890"/>
      <c r="D225" s="890"/>
      <c r="E225" s="915"/>
      <c r="F225" s="890"/>
      <c r="G225" s="528" t="s">
        <v>412</v>
      </c>
      <c r="H225" s="528" t="s">
        <v>42</v>
      </c>
      <c r="I225" s="528" t="s">
        <v>413</v>
      </c>
      <c r="J225" s="528" t="s">
        <v>43</v>
      </c>
      <c r="K225" s="528" t="s">
        <v>414</v>
      </c>
      <c r="L225" s="528" t="s">
        <v>44</v>
      </c>
      <c r="M225" s="528" t="s">
        <v>415</v>
      </c>
      <c r="N225" s="528" t="s">
        <v>45</v>
      </c>
      <c r="O225" s="890"/>
      <c r="P225" s="890"/>
      <c r="Q225" s="890"/>
      <c r="R225" s="890"/>
      <c r="S225" s="890"/>
      <c r="T225" s="890"/>
      <c r="U225" s="890"/>
      <c r="V225" s="890"/>
      <c r="W225" s="1095"/>
      <c r="X225" s="922"/>
    </row>
    <row r="226" spans="1:24" s="181" customFormat="1" x14ac:dyDescent="0.2">
      <c r="A226" s="161"/>
      <c r="B226" s="162"/>
      <c r="C226" s="518"/>
      <c r="D226" s="162"/>
      <c r="E226" s="162"/>
      <c r="F226" s="264"/>
      <c r="G226" s="162"/>
      <c r="H226" s="162"/>
      <c r="I226" s="162"/>
      <c r="J226" s="162"/>
      <c r="K226" s="162"/>
      <c r="L226" s="162"/>
      <c r="M226" s="162"/>
      <c r="N226" s="162"/>
      <c r="O226" s="162"/>
      <c r="P226" s="162"/>
      <c r="Q226" s="162"/>
      <c r="R226" s="162"/>
      <c r="S226" s="162"/>
      <c r="T226" s="162"/>
      <c r="U226" s="545"/>
      <c r="V226" s="935"/>
      <c r="W226" s="1092"/>
      <c r="X226" s="936"/>
    </row>
    <row r="227" spans="1:24" s="181" customFormat="1" x14ac:dyDescent="0.2">
      <c r="A227" s="95"/>
      <c r="B227" s="168"/>
      <c r="C227" s="508"/>
      <c r="D227" s="168"/>
      <c r="E227" s="168"/>
      <c r="F227" s="265"/>
      <c r="G227" s="168"/>
      <c r="H227" s="168"/>
      <c r="I227" s="168"/>
      <c r="J227" s="168"/>
      <c r="K227" s="168"/>
      <c r="L227" s="168"/>
      <c r="M227" s="168"/>
      <c r="N227" s="168"/>
      <c r="O227" s="168"/>
      <c r="P227" s="168"/>
      <c r="Q227" s="168"/>
      <c r="R227" s="168"/>
      <c r="S227" s="168"/>
      <c r="T227" s="168"/>
      <c r="U227" s="262"/>
      <c r="V227" s="937"/>
      <c r="W227" s="1093"/>
      <c r="X227" s="938"/>
    </row>
    <row r="228" spans="1:24" s="181" customFormat="1" x14ac:dyDescent="0.2">
      <c r="A228" s="95"/>
      <c r="B228" s="168"/>
      <c r="C228" s="508"/>
      <c r="D228" s="168"/>
      <c r="E228" s="168"/>
      <c r="F228" s="265"/>
      <c r="G228" s="168"/>
      <c r="H228" s="168"/>
      <c r="I228" s="168"/>
      <c r="J228" s="168"/>
      <c r="K228" s="168"/>
      <c r="L228" s="168"/>
      <c r="M228" s="168"/>
      <c r="N228" s="168"/>
      <c r="O228" s="168"/>
      <c r="P228" s="168"/>
      <c r="Q228" s="168"/>
      <c r="R228" s="168"/>
      <c r="S228" s="168"/>
      <c r="T228" s="168"/>
      <c r="U228" s="262"/>
      <c r="V228" s="937"/>
      <c r="W228" s="1093"/>
      <c r="X228" s="938"/>
    </row>
    <row r="229" spans="1:24" s="181" customFormat="1" x14ac:dyDescent="0.2">
      <c r="A229" s="95"/>
      <c r="B229" s="168"/>
      <c r="C229" s="508"/>
      <c r="D229" s="168"/>
      <c r="E229" s="168"/>
      <c r="F229" s="265"/>
      <c r="G229" s="168"/>
      <c r="H229" s="168"/>
      <c r="I229" s="168"/>
      <c r="J229" s="168"/>
      <c r="K229" s="168"/>
      <c r="L229" s="168"/>
      <c r="M229" s="168"/>
      <c r="N229" s="168"/>
      <c r="O229" s="168"/>
      <c r="P229" s="168"/>
      <c r="Q229" s="168"/>
      <c r="R229" s="168"/>
      <c r="S229" s="168"/>
      <c r="T229" s="168"/>
      <c r="U229" s="262"/>
      <c r="V229" s="937"/>
      <c r="W229" s="1093"/>
      <c r="X229" s="938"/>
    </row>
    <row r="230" spans="1:24" s="181" customFormat="1" x14ac:dyDescent="0.2">
      <c r="A230" s="95"/>
      <c r="B230" s="168"/>
      <c r="C230" s="508"/>
      <c r="D230" s="168"/>
      <c r="E230" s="168"/>
      <c r="F230" s="265"/>
      <c r="G230" s="168"/>
      <c r="H230" s="168"/>
      <c r="I230" s="168"/>
      <c r="J230" s="168"/>
      <c r="K230" s="168"/>
      <c r="L230" s="168"/>
      <c r="M230" s="168"/>
      <c r="N230" s="168"/>
      <c r="O230" s="168"/>
      <c r="P230" s="168"/>
      <c r="Q230" s="168"/>
      <c r="R230" s="168"/>
      <c r="S230" s="168"/>
      <c r="T230" s="168"/>
      <c r="U230" s="262"/>
      <c r="V230" s="937"/>
      <c r="W230" s="1093"/>
      <c r="X230" s="938"/>
    </row>
    <row r="231" spans="1:24" s="181" customFormat="1" ht="13.5" thickBot="1" x14ac:dyDescent="0.25">
      <c r="A231" s="98"/>
      <c r="B231" s="174"/>
      <c r="C231" s="527"/>
      <c r="D231" s="174"/>
      <c r="E231" s="174"/>
      <c r="F231" s="266"/>
      <c r="G231" s="174"/>
      <c r="H231" s="174"/>
      <c r="I231" s="174"/>
      <c r="J231" s="174"/>
      <c r="K231" s="174"/>
      <c r="L231" s="174"/>
      <c r="M231" s="174"/>
      <c r="N231" s="174"/>
      <c r="O231" s="174"/>
      <c r="P231" s="174"/>
      <c r="Q231" s="174"/>
      <c r="R231" s="174"/>
      <c r="S231" s="174"/>
      <c r="T231" s="174"/>
      <c r="U231" s="263"/>
      <c r="V231" s="931"/>
      <c r="W231" s="1091"/>
      <c r="X231" s="932"/>
    </row>
    <row r="232" spans="1:24" s="181" customFormat="1" x14ac:dyDescent="0.2">
      <c r="F232" s="166"/>
      <c r="G232" s="166"/>
      <c r="H232" s="166"/>
      <c r="I232" s="166"/>
    </row>
    <row r="233" spans="1:24" s="181" customFormat="1" x14ac:dyDescent="0.2">
      <c r="F233" s="166"/>
      <c r="G233" s="166"/>
      <c r="H233" s="166"/>
      <c r="I233" s="166"/>
    </row>
    <row r="234" spans="1:24" s="181" customFormat="1" ht="13.5" thickBot="1" x14ac:dyDescent="0.25">
      <c r="F234" s="166"/>
      <c r="G234" s="166"/>
      <c r="H234" s="166"/>
      <c r="I234" s="166"/>
    </row>
    <row r="235" spans="1:24" ht="13.5" thickBot="1" x14ac:dyDescent="0.25">
      <c r="A235" s="112" t="s">
        <v>432</v>
      </c>
      <c r="B235" s="267" t="s">
        <v>433</v>
      </c>
    </row>
    <row r="236" spans="1:24" x14ac:dyDescent="0.2">
      <c r="A236" s="115" t="s">
        <v>434</v>
      </c>
      <c r="B236" s="214" t="s">
        <v>50</v>
      </c>
    </row>
    <row r="237" spans="1:24" x14ac:dyDescent="0.2">
      <c r="A237" s="268" t="s">
        <v>64</v>
      </c>
      <c r="B237" s="97" t="s">
        <v>50</v>
      </c>
    </row>
    <row r="238" spans="1:24" x14ac:dyDescent="0.2">
      <c r="A238" s="268" t="s">
        <v>245</v>
      </c>
      <c r="B238" s="97" t="s">
        <v>50</v>
      </c>
      <c r="F238" s="17"/>
      <c r="G238" s="17"/>
      <c r="H238" s="17"/>
      <c r="I238" s="17"/>
    </row>
    <row r="239" spans="1:24" x14ac:dyDescent="0.2">
      <c r="A239" s="268" t="s">
        <v>246</v>
      </c>
      <c r="B239" s="97" t="s">
        <v>50</v>
      </c>
      <c r="F239" s="17"/>
      <c r="G239" s="17"/>
      <c r="H239" s="17"/>
      <c r="I239" s="17"/>
    </row>
    <row r="240" spans="1:24" x14ac:dyDescent="0.2">
      <c r="A240" s="268" t="s">
        <v>247</v>
      </c>
      <c r="B240" s="97" t="s">
        <v>52</v>
      </c>
      <c r="F240" s="17"/>
      <c r="G240" s="17"/>
      <c r="H240" s="17"/>
      <c r="I240" s="17"/>
    </row>
    <row r="241" spans="1:9" x14ac:dyDescent="0.2">
      <c r="A241" s="268" t="s">
        <v>269</v>
      </c>
      <c r="B241" s="97" t="s">
        <v>52</v>
      </c>
      <c r="F241" s="17"/>
      <c r="G241" s="17"/>
      <c r="H241" s="17"/>
      <c r="I241" s="17"/>
    </row>
    <row r="242" spans="1:9" x14ac:dyDescent="0.2">
      <c r="A242" s="269" t="s">
        <v>267</v>
      </c>
      <c r="B242" s="97" t="s">
        <v>52</v>
      </c>
      <c r="F242" s="17"/>
      <c r="G242" s="17"/>
      <c r="H242" s="17"/>
      <c r="I242" s="17"/>
    </row>
    <row r="243" spans="1:9" x14ac:dyDescent="0.2">
      <c r="A243" s="269" t="s">
        <v>435</v>
      </c>
      <c r="B243" s="97" t="s">
        <v>52</v>
      </c>
      <c r="F243" s="17"/>
      <c r="G243" s="17"/>
      <c r="H243" s="17"/>
      <c r="I243" s="17"/>
    </row>
    <row r="244" spans="1:9" ht="13.5" thickBot="1" x14ac:dyDescent="0.25">
      <c r="A244" s="270" t="s">
        <v>438</v>
      </c>
      <c r="B244" s="100" t="s">
        <v>50</v>
      </c>
      <c r="F244" s="17"/>
      <c r="G244" s="17"/>
      <c r="H244" s="17"/>
      <c r="I244" s="17"/>
    </row>
  </sheetData>
  <sheetProtection formatCells="0" formatColumns="0" formatRows="0" insertColumns="0" insertRows="0" deleteColumns="0" deleteRows="0" sort="0" autoFilter="0"/>
  <sortState xmlns:xlrd2="http://schemas.microsoft.com/office/spreadsheetml/2017/richdata2" ref="A107:A148">
    <sortCondition ref="A106"/>
  </sortState>
  <dataConsolidate>
    <dataRefs count="2">
      <dataRef ref="B9" sheet="APPENDIX B-1  (FE - USWC)"/>
      <dataRef ref="A14:A18" sheet="APPENDIX B-1  (FE - USWC)"/>
    </dataRefs>
  </dataConsolidate>
  <mergeCells count="298">
    <mergeCell ref="B25:H25"/>
    <mergeCell ref="B24:H24"/>
    <mergeCell ref="B146:D146"/>
    <mergeCell ref="E146:G146"/>
    <mergeCell ref="B105:I105"/>
    <mergeCell ref="B145:D145"/>
    <mergeCell ref="E145:G145"/>
    <mergeCell ref="B140:D140"/>
    <mergeCell ref="E140:G140"/>
    <mergeCell ref="B141:D141"/>
    <mergeCell ref="E141:G141"/>
    <mergeCell ref="B142:D142"/>
    <mergeCell ref="E142:G142"/>
    <mergeCell ref="B143:D143"/>
    <mergeCell ref="E143:G143"/>
    <mergeCell ref="B144:D144"/>
    <mergeCell ref="E144:G144"/>
    <mergeCell ref="B122:D122"/>
    <mergeCell ref="B135:D135"/>
    <mergeCell ref="E135:G135"/>
    <mergeCell ref="B131:D131"/>
    <mergeCell ref="E131:G131"/>
    <mergeCell ref="B132:D132"/>
    <mergeCell ref="E132:G132"/>
    <mergeCell ref="B133:D133"/>
    <mergeCell ref="E133:G133"/>
    <mergeCell ref="B129:D129"/>
    <mergeCell ref="E129:G129"/>
    <mergeCell ref="B126:D126"/>
    <mergeCell ref="E126:G126"/>
    <mergeCell ref="E127:G127"/>
    <mergeCell ref="B119:D119"/>
    <mergeCell ref="B125:D125"/>
    <mergeCell ref="E125:G125"/>
    <mergeCell ref="B123:D123"/>
    <mergeCell ref="E123:G123"/>
    <mergeCell ref="B127:D127"/>
    <mergeCell ref="E122:G122"/>
    <mergeCell ref="B120:D120"/>
    <mergeCell ref="E120:G120"/>
    <mergeCell ref="B128:D128"/>
    <mergeCell ref="E128:G128"/>
    <mergeCell ref="E119:G119"/>
    <mergeCell ref="AD63:AD64"/>
    <mergeCell ref="AB63:AB64"/>
    <mergeCell ref="B110:D110"/>
    <mergeCell ref="E110:G110"/>
    <mergeCell ref="B114:D114"/>
    <mergeCell ref="E115:G115"/>
    <mergeCell ref="A101:I101"/>
    <mergeCell ref="A102:I102"/>
    <mergeCell ref="A87:C87"/>
    <mergeCell ref="AC63:AC64"/>
    <mergeCell ref="A72:C72"/>
    <mergeCell ref="F63:F64"/>
    <mergeCell ref="D63:D64"/>
    <mergeCell ref="M63:M64"/>
    <mergeCell ref="H63:H64"/>
    <mergeCell ref="B63:B64"/>
    <mergeCell ref="L63:L64"/>
    <mergeCell ref="AA63:AA64"/>
    <mergeCell ref="H107:H109"/>
    <mergeCell ref="A107:G107"/>
    <mergeCell ref="B98:D98"/>
    <mergeCell ref="J63:J64"/>
    <mergeCell ref="K107:K109"/>
    <mergeCell ref="C63:C64"/>
    <mergeCell ref="B115:D115"/>
    <mergeCell ref="A88:C88"/>
    <mergeCell ref="B99:D99"/>
    <mergeCell ref="B116:D116"/>
    <mergeCell ref="E116:G116"/>
    <mergeCell ref="I107:I109"/>
    <mergeCell ref="B113:D113"/>
    <mergeCell ref="E113:G113"/>
    <mergeCell ref="B104:I104"/>
    <mergeCell ref="B118:D118"/>
    <mergeCell ref="E118:G118"/>
    <mergeCell ref="B95:D95"/>
    <mergeCell ref="C6:F6"/>
    <mergeCell ref="AB32:AB33"/>
    <mergeCell ref="AB54:AB55"/>
    <mergeCell ref="Y54:Y55"/>
    <mergeCell ref="J54:J55"/>
    <mergeCell ref="AA32:AA33"/>
    <mergeCell ref="L32:L33"/>
    <mergeCell ref="Z54:Z55"/>
    <mergeCell ref="AA54:AA55"/>
    <mergeCell ref="J32:J33"/>
    <mergeCell ref="Y32:Y33"/>
    <mergeCell ref="K54:K55"/>
    <mergeCell ref="Z32:Z33"/>
    <mergeCell ref="K32:K33"/>
    <mergeCell ref="I54:I55"/>
    <mergeCell ref="L13:M13"/>
    <mergeCell ref="L17:M17"/>
    <mergeCell ref="D32:D33"/>
    <mergeCell ref="A12:J12"/>
    <mergeCell ref="B13:I13"/>
    <mergeCell ref="J13:K13"/>
    <mergeCell ref="B32:B33"/>
    <mergeCell ref="A32:A33"/>
    <mergeCell ref="J15:K15"/>
    <mergeCell ref="A1:B1"/>
    <mergeCell ref="C1:F1"/>
    <mergeCell ref="A2:B2"/>
    <mergeCell ref="C2:F2"/>
    <mergeCell ref="A3:B3"/>
    <mergeCell ref="C3:F3"/>
    <mergeCell ref="C32:C33"/>
    <mergeCell ref="A7:B7"/>
    <mergeCell ref="B17:I17"/>
    <mergeCell ref="B22:H22"/>
    <mergeCell ref="I32:I33"/>
    <mergeCell ref="B26:H26"/>
    <mergeCell ref="H32:H33"/>
    <mergeCell ref="F32:F33"/>
    <mergeCell ref="G32:G33"/>
    <mergeCell ref="C7:F7"/>
    <mergeCell ref="A4:B4"/>
    <mergeCell ref="A8:B8"/>
    <mergeCell ref="C8:F8"/>
    <mergeCell ref="C4:F4"/>
    <mergeCell ref="A5:B5"/>
    <mergeCell ref="C5:F5"/>
    <mergeCell ref="A6:B6"/>
    <mergeCell ref="B20:H20"/>
    <mergeCell ref="J17:K17"/>
    <mergeCell ref="J16:K16"/>
    <mergeCell ref="B84:D84"/>
    <mergeCell ref="E130:G130"/>
    <mergeCell ref="B124:D124"/>
    <mergeCell ref="E124:G124"/>
    <mergeCell ref="A73:C73"/>
    <mergeCell ref="B81:D81"/>
    <mergeCell ref="E63:E64"/>
    <mergeCell ref="B121:D121"/>
    <mergeCell ref="E111:G111"/>
    <mergeCell ref="B112:D112"/>
    <mergeCell ref="E112:G112"/>
    <mergeCell ref="E121:G121"/>
    <mergeCell ref="A62:D62"/>
    <mergeCell ref="A54:A55"/>
    <mergeCell ref="B54:B55"/>
    <mergeCell ref="F54:F55"/>
    <mergeCell ref="G54:G55"/>
    <mergeCell ref="E54:E55"/>
    <mergeCell ref="C54:C55"/>
    <mergeCell ref="D54:D55"/>
    <mergeCell ref="H54:H55"/>
    <mergeCell ref="E114:G114"/>
    <mergeCell ref="M107:M109"/>
    <mergeCell ref="J107:J109"/>
    <mergeCell ref="B97:D97"/>
    <mergeCell ref="I63:I64"/>
    <mergeCell ref="G63:G64"/>
    <mergeCell ref="B80:D80"/>
    <mergeCell ref="A63:A64"/>
    <mergeCell ref="A109:G109"/>
    <mergeCell ref="A108:G108"/>
    <mergeCell ref="B96:D96"/>
    <mergeCell ref="B83:D83"/>
    <mergeCell ref="B103:I103"/>
    <mergeCell ref="B193:I193"/>
    <mergeCell ref="B190:I190"/>
    <mergeCell ref="A176:E176"/>
    <mergeCell ref="B191:I191"/>
    <mergeCell ref="E147:G147"/>
    <mergeCell ref="E153:G153"/>
    <mergeCell ref="B153:D153"/>
    <mergeCell ref="B154:D154"/>
    <mergeCell ref="E157:G157"/>
    <mergeCell ref="E154:G154"/>
    <mergeCell ref="B149:D149"/>
    <mergeCell ref="E149:G149"/>
    <mergeCell ref="B150:D150"/>
    <mergeCell ref="E150:G150"/>
    <mergeCell ref="B151:D151"/>
    <mergeCell ref="E151:G151"/>
    <mergeCell ref="B152:D152"/>
    <mergeCell ref="E152:G152"/>
    <mergeCell ref="L161:L162"/>
    <mergeCell ref="J161:J162"/>
    <mergeCell ref="I161:I162"/>
    <mergeCell ref="L15:M15"/>
    <mergeCell ref="B14:I14"/>
    <mergeCell ref="B16:I16"/>
    <mergeCell ref="E32:E33"/>
    <mergeCell ref="L16:M16"/>
    <mergeCell ref="B23:H23"/>
    <mergeCell ref="J14:K14"/>
    <mergeCell ref="B15:I15"/>
    <mergeCell ref="L14:M14"/>
    <mergeCell ref="B21:H21"/>
    <mergeCell ref="L107:L109"/>
    <mergeCell ref="B111:D111"/>
    <mergeCell ref="K63:K64"/>
    <mergeCell ref="B82:D82"/>
    <mergeCell ref="B117:D117"/>
    <mergeCell ref="E117:G117"/>
    <mergeCell ref="B130:D130"/>
    <mergeCell ref="E161:E162"/>
    <mergeCell ref="B148:D148"/>
    <mergeCell ref="E148:G148"/>
    <mergeCell ref="B147:D147"/>
    <mergeCell ref="B199:I199"/>
    <mergeCell ref="B200:I200"/>
    <mergeCell ref="A208:G208"/>
    <mergeCell ref="A158:I158"/>
    <mergeCell ref="B155:D155"/>
    <mergeCell ref="E155:G155"/>
    <mergeCell ref="K161:K162"/>
    <mergeCell ref="K168:K169"/>
    <mergeCell ref="A161:D161"/>
    <mergeCell ref="H161:H162"/>
    <mergeCell ref="B156:D156"/>
    <mergeCell ref="E156:G156"/>
    <mergeCell ref="F161:F162"/>
    <mergeCell ref="H168:H169"/>
    <mergeCell ref="I168:I169"/>
    <mergeCell ref="G168:G169"/>
    <mergeCell ref="G161:G162"/>
    <mergeCell ref="E168:E169"/>
    <mergeCell ref="F168:F169"/>
    <mergeCell ref="B194:I194"/>
    <mergeCell ref="B195:I195"/>
    <mergeCell ref="B201:I201"/>
    <mergeCell ref="B196:I196"/>
    <mergeCell ref="B157:D157"/>
    <mergeCell ref="V231:X231"/>
    <mergeCell ref="V226:X226"/>
    <mergeCell ref="V227:X227"/>
    <mergeCell ref="V228:X228"/>
    <mergeCell ref="V230:X230"/>
    <mergeCell ref="V229:X229"/>
    <mergeCell ref="G211:G212"/>
    <mergeCell ref="F211:F212"/>
    <mergeCell ref="M216:N216"/>
    <mergeCell ref="M211:N212"/>
    <mergeCell ref="I211:I212"/>
    <mergeCell ref="J211:J212"/>
    <mergeCell ref="K211:K212"/>
    <mergeCell ref="V224:X225"/>
    <mergeCell ref="O224:O225"/>
    <mergeCell ref="Q224:Q225"/>
    <mergeCell ref="R224:R225"/>
    <mergeCell ref="L211:L212"/>
    <mergeCell ref="U224:U225"/>
    <mergeCell ref="A221:G221"/>
    <mergeCell ref="A223:H223"/>
    <mergeCell ref="B224:B225"/>
    <mergeCell ref="C224:C225"/>
    <mergeCell ref="D224:D225"/>
    <mergeCell ref="M214:N214"/>
    <mergeCell ref="S224:S225"/>
    <mergeCell ref="P224:P225"/>
    <mergeCell ref="M218:N218"/>
    <mergeCell ref="M217:N217"/>
    <mergeCell ref="G224:N224"/>
    <mergeCell ref="H211:H212"/>
    <mergeCell ref="E211:E212"/>
    <mergeCell ref="A211:A212"/>
    <mergeCell ref="C211:C212"/>
    <mergeCell ref="B211:B212"/>
    <mergeCell ref="A210:E210"/>
    <mergeCell ref="T224:T225"/>
    <mergeCell ref="E224:E225"/>
    <mergeCell ref="M215:N215"/>
    <mergeCell ref="M213:N213"/>
    <mergeCell ref="A159:I159"/>
    <mergeCell ref="B188:I188"/>
    <mergeCell ref="A206:B206"/>
    <mergeCell ref="A178:F178"/>
    <mergeCell ref="M168:M169"/>
    <mergeCell ref="J168:J169"/>
    <mergeCell ref="L168:L169"/>
    <mergeCell ref="A180:F180"/>
    <mergeCell ref="A179:F179"/>
    <mergeCell ref="B189:I189"/>
    <mergeCell ref="B197:I197"/>
    <mergeCell ref="B198:I198"/>
    <mergeCell ref="B192:I192"/>
    <mergeCell ref="D211:D212"/>
    <mergeCell ref="B202:I202"/>
    <mergeCell ref="A186:I186"/>
    <mergeCell ref="A168:D168"/>
    <mergeCell ref="A224:A225"/>
    <mergeCell ref="F224:F225"/>
    <mergeCell ref="B136:D136"/>
    <mergeCell ref="E136:G136"/>
    <mergeCell ref="B137:D137"/>
    <mergeCell ref="E137:G137"/>
    <mergeCell ref="B138:D138"/>
    <mergeCell ref="E138:G138"/>
    <mergeCell ref="B134:D134"/>
    <mergeCell ref="E134:G134"/>
    <mergeCell ref="B139:D139"/>
    <mergeCell ref="E139:G139"/>
  </mergeCells>
  <phoneticPr fontId="3" type="noConversion"/>
  <dataValidations xWindow="831" yWindow="424" count="33">
    <dataValidation type="list" allowBlank="1" showInputMessage="1" showErrorMessage="1" sqref="B236:B244" xr:uid="{00000000-0002-0000-1000-000000000000}">
      <formula1>Autom</formula1>
    </dataValidation>
    <dataValidation type="list" showInputMessage="1" showErrorMessage="1" sqref="C213:C218 C226:C231" xr:uid="{00000000-0002-0000-1000-000001000000}">
      <formula1>IF($B213="I",DDTARIFFUS,DDTARIFF)</formula1>
    </dataValidation>
    <dataValidation type="list" allowBlank="1" showInputMessage="1" showErrorMessage="1" sqref="B226:B231 B213:B218" xr:uid="{00000000-0002-0000-1000-000002000000}">
      <formula1>EXPIMP</formula1>
    </dataValidation>
    <dataValidation type="list" allowBlank="1" showInputMessage="1" showErrorMessage="1" sqref="O226:O231 F213:F218" xr:uid="{00000000-0002-0000-1000-000003000000}">
      <formula1>EQTYPE</formula1>
    </dataValidation>
    <dataValidation type="list" allowBlank="1" showInputMessage="1" showErrorMessage="1" sqref="P226:P231 G213:G218" xr:uid="{00000000-0002-0000-1000-000004000000}">
      <formula1>OPREEFER</formula1>
    </dataValidation>
    <dataValidation type="list" allowBlank="1" showInputMessage="1" showErrorMessage="1" sqref="F226:F231" xr:uid="{00000000-0002-0000-1000-000005000000}">
      <formula1>CURRENCY</formula1>
    </dataValidation>
    <dataValidation type="whole" allowBlank="1" showInputMessage="1" showErrorMessage="1" error="Only whole numbers can be entered into this field" sqref="D213:D218 D226:D231" xr:uid="{00000000-0002-0000-1000-000006000000}">
      <formula1>1</formula1>
      <formula2>99</formula2>
    </dataValidation>
    <dataValidation type="list" showInputMessage="1" showErrorMessage="1" sqref="E226:E231 E213:E218" xr:uid="{00000000-0002-0000-1000-000007000000}">
      <formula1>DAYS</formula1>
    </dataValidation>
    <dataValidation type="whole" allowBlank="1" showInputMessage="1" showErrorMessage="1" error="Only whole numbers may be entered into this field_x000a_" sqref="G226:G231 M226:M231 K226:K231 I226:I231" xr:uid="{00000000-0002-0000-1000-000008000000}">
      <formula1>1</formula1>
      <formula2>99</formula2>
    </dataValidation>
    <dataValidation type="decimal" allowBlank="1" showInputMessage="1" showErrorMessage="1" error="Only numbers may be entered into this field" sqref="H226:H231 N226:N231 L226:L231 J226:J231" xr:uid="{00000000-0002-0000-1000-000009000000}">
      <formula1>1</formula1>
      <formula2>1000000000</formula2>
    </dataValidation>
    <dataValidation type="list" showInputMessage="1" showErrorMessage="1" sqref="K163:K166 K170:K173 N81:N84 A56:A59 A65:A68 N96:N99 A34:A50" xr:uid="{00000000-0002-0000-1000-00000A000000}">
      <formula1>$A$14:$A$18</formula1>
    </dataValidation>
    <dataValidation type="list" allowBlank="1" showInputMessage="1" showErrorMessage="1" sqref="J163:J166 J170:J173" xr:uid="{00000000-0002-0000-1000-00000B000000}">
      <formula1>GRIPSS</formula1>
    </dataValidation>
    <dataValidation type="decimal" allowBlank="1" showInputMessage="1" showErrorMessage="1" sqref="F170:I173 F163:I166 I65:L68 I56:K59 J96:M99 I34:L50" xr:uid="{00000000-0002-0000-1000-00000C000000}">
      <formula1>0</formula1>
      <formula2>999999999999999</formula2>
    </dataValidation>
    <dataValidation type="list" allowBlank="1" showInputMessage="1" showErrorMessage="1" sqref="E163:E166 E170:E173" xr:uid="{00000000-0002-0000-1000-00000D000000}">
      <formula1>GRIPSS_EQ</formula1>
    </dataValidation>
    <dataValidation type="list" showInputMessage="1" showErrorMessage="1" sqref="A213:A218 A226:A231" xr:uid="{00000000-0002-0000-1000-00000E000000}">
      <formula1>BULLET</formula1>
    </dataValidation>
    <dataValidation type="date" allowBlank="1" showInputMessage="1" showErrorMessage="1" sqref="Y34:Z50 J110:K157" xr:uid="{00000000-0002-0000-1000-00000F000000}">
      <formula1>10101</formula1>
      <formula2>311299</formula2>
    </dataValidation>
    <dataValidation type="list" showDropDown="1" showErrorMessage="1" sqref="O80:P80 O95:P95" xr:uid="{00000000-0002-0000-1000-000010000000}">
      <formula1>Charges</formula1>
    </dataValidation>
    <dataValidation type="list" allowBlank="1" showInputMessage="1" showErrorMessage="1" sqref="O81:P84 O96:P99" xr:uid="{00000000-0002-0000-1000-000011000000}">
      <formula1 xml:space="preserve"> droppull</formula1>
    </dataValidation>
    <dataValidation type="list" allowBlank="1" showInputMessage="1" showErrorMessage="1" sqref="L56:L59 G81:G84 P65:P68 N56:N59 G96:G99" xr:uid="{00000000-0002-0000-1000-000012000000}">
      <formula1>YesNo</formula1>
    </dataValidation>
    <dataValidation type="list" allowBlank="1" showInputMessage="1" showErrorMessage="1" sqref="M65:M68" xr:uid="{00000000-0002-0000-1000-000013000000}">
      <formula1>Equip</formula1>
    </dataValidation>
    <dataValidation type="list" allowBlank="1" showInputMessage="1" showErrorMessage="1" sqref="F81:F84 F96:F99" xr:uid="{00000000-0002-0000-1000-000014000000}">
      <formula1>ArbMode</formula1>
    </dataValidation>
    <dataValidation type="list" allowBlank="1" showInputMessage="1" showErrorMessage="1" sqref="G56:G59 G65:G68 G34:G50" xr:uid="{00000000-0002-0000-1000-000015000000}">
      <formula1>SDD</formula1>
    </dataValidation>
    <dataValidation type="list" allowBlank="1" showInputMessage="1" showErrorMessage="1" sqref="Q64:Z64 M33:X33" xr:uid="{00000000-0002-0000-1000-000016000000}">
      <formula1>Container</formula1>
    </dataValidation>
    <dataValidation type="list" allowBlank="1" showInputMessage="1" showErrorMessage="1" sqref="O55:X55" xr:uid="{00000000-0002-0000-1000-000017000000}">
      <formula1>Reefer</formula1>
    </dataValidation>
    <dataValidation type="list" allowBlank="1" showInputMessage="1" showErrorMessage="1" sqref="F56:F59 F65:F68 F34:F50" xr:uid="{00000000-0002-0000-1000-000018000000}">
      <formula1>Mode</formula1>
    </dataValidation>
    <dataValidation type="list" allowBlank="1" showInputMessage="1" showErrorMessage="1" sqref="M56:M59 O65:O68" xr:uid="{00000000-0002-0000-1000-000019000000}">
      <formula1>ShipperOwn</formula1>
    </dataValidation>
    <dataValidation type="list" allowBlank="1" showInputMessage="1" showErrorMessage="1" sqref="N65:N68" xr:uid="{00000000-0002-0000-1000-00001A000000}">
      <formula1>OOG</formula1>
    </dataValidation>
    <dataValidation type="list" allowBlank="1" showErrorMessage="1" sqref="O54:X54 Q63:Z63 M32:X32" xr:uid="{00000000-0002-0000-1000-00001B000000}">
      <formula1>Exceptions</formula1>
    </dataValidation>
    <dataValidation type="list" allowBlank="1" showInputMessage="1" showErrorMessage="1" sqref="AB56:AB59 AD65:AD68 AB34:AB50" xr:uid="{00000000-0002-0000-1000-00001C000000}">
      <formula1>CST</formula1>
    </dataValidation>
    <dataValidation type="list" allowBlank="1" showInputMessage="1" showErrorMessage="1" sqref="I110:I157" xr:uid="{00000000-0002-0000-1000-00001D000000}">
      <formula1>$A$14:$A$18</formula1>
    </dataValidation>
    <dataValidation type="list" allowBlank="1" showErrorMessage="1" sqref="A110:A157" xr:uid="{00000000-0002-0000-10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10:G157" xr:uid="{00000000-0002-0000-1000-00001F000000}"/>
    <dataValidation type="list" allowBlank="1" showInputMessage="1" showErrorMessage="1" errorTitle="Pick up the list" promptTitle="Blank = ALL" sqref="H110:H157" xr:uid="{00000000-0002-0000-1000-000020000000}">
      <formula1>Type_note2</formula1>
    </dataValidation>
  </dataValidations>
  <pageMargins left="0.25" right="0.25" top="0.25" bottom="0.25" header="0.5" footer="0"/>
  <pageSetup scale="27" fitToHeight="0" orientation="landscape" r:id="rId1"/>
  <headerFooter alignWithMargins="0"/>
  <rowBreaks count="1" manualBreakCount="1">
    <brk id="10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6">
    <pageSetUpPr fitToPage="1"/>
  </sheetPr>
  <dimension ref="A1:BB222"/>
  <sheetViews>
    <sheetView showGridLines="0" zoomScaleNormal="100" zoomScaleSheetLayoutView="75" workbookViewId="0">
      <selection sqref="A1:B1"/>
    </sheetView>
  </sheetViews>
  <sheetFormatPr defaultColWidth="9.42578125" defaultRowHeight="12.75" x14ac:dyDescent="0.2"/>
  <cols>
    <col min="1" max="1" width="25.42578125" style="17" customWidth="1"/>
    <col min="2" max="2" width="18.5703125" style="17" customWidth="1"/>
    <col min="3" max="3" width="18.42578125" style="17" customWidth="1"/>
    <col min="4" max="4" width="17.42578125" style="17" customWidth="1"/>
    <col min="5" max="5" width="19.42578125" style="17" customWidth="1"/>
    <col min="6" max="6" width="12.42578125" style="178" customWidth="1"/>
    <col min="7"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customWidth="1"/>
    <col min="15" max="16" width="16.5703125" style="17" customWidth="1"/>
    <col min="17" max="17" width="17.5703125" style="17" customWidth="1"/>
    <col min="18" max="18" width="15.5703125" style="17" customWidth="1"/>
    <col min="19" max="21" width="16.5703125" style="17" customWidth="1"/>
    <col min="22" max="22" width="17.5703125" style="17" customWidth="1"/>
    <col min="23" max="23" width="18" style="17" customWidth="1"/>
    <col min="24" max="24" width="12.5703125" style="17" customWidth="1"/>
    <col min="25" max="25" width="16.5703125" style="17" customWidth="1"/>
    <col min="26" max="26" width="9.5703125" style="17" customWidth="1"/>
    <col min="27" max="27" width="14.42578125" style="17" customWidth="1"/>
    <col min="28" max="28" width="9.5703125" style="17" customWidth="1"/>
    <col min="29" max="29" width="14.42578125" style="17" customWidth="1"/>
    <col min="30" max="16384" width="9.42578125" style="17"/>
  </cols>
  <sheetData>
    <row r="1" spans="1:54" x14ac:dyDescent="0.2">
      <c r="A1" s="835" t="s">
        <v>464</v>
      </c>
      <c r="B1" s="836"/>
      <c r="C1" s="837" t="str">
        <f>Cover!B1</f>
        <v>24-3283</v>
      </c>
      <c r="D1" s="838"/>
      <c r="E1" s="838"/>
      <c r="F1" s="839"/>
      <c r="G1" s="106"/>
      <c r="H1" s="17"/>
      <c r="I1" s="17"/>
    </row>
    <row r="2" spans="1:54" x14ac:dyDescent="0.2">
      <c r="A2" s="840" t="s">
        <v>1000</v>
      </c>
      <c r="B2" s="841"/>
      <c r="C2" s="842"/>
      <c r="D2" s="843"/>
      <c r="E2" s="843"/>
      <c r="F2" s="844"/>
      <c r="G2" s="17"/>
      <c r="H2" s="17"/>
      <c r="I2" s="17"/>
    </row>
    <row r="3" spans="1:54" x14ac:dyDescent="0.2">
      <c r="A3" s="840" t="s">
        <v>475</v>
      </c>
      <c r="B3" s="841"/>
      <c r="C3" s="847">
        <f>Cover!B2</f>
        <v>10</v>
      </c>
      <c r="D3" s="848"/>
      <c r="E3" s="848"/>
      <c r="F3" s="849"/>
      <c r="G3" s="17"/>
      <c r="H3" s="17"/>
      <c r="I3" s="17"/>
    </row>
    <row r="4" spans="1:54" x14ac:dyDescent="0.2">
      <c r="A4" s="840" t="s">
        <v>995</v>
      </c>
      <c r="B4" s="841"/>
      <c r="C4" s="850" t="str">
        <f>Cover!B7</f>
        <v>FASHION ACCESSORIES SHIPPERS ASSOCIATION, INC DBA GEMINI SHIPPERS ASSOCIATION</v>
      </c>
      <c r="D4" s="851"/>
      <c r="E4" s="851"/>
      <c r="F4" s="852"/>
      <c r="G4" s="17"/>
      <c r="H4" s="17"/>
      <c r="I4" s="17"/>
    </row>
    <row r="5" spans="1:54" x14ac:dyDescent="0.2">
      <c r="A5" s="840" t="s">
        <v>481</v>
      </c>
      <c r="B5" s="841"/>
      <c r="C5" s="842" t="s">
        <v>518</v>
      </c>
      <c r="D5" s="843"/>
      <c r="E5" s="843"/>
      <c r="F5" s="844"/>
      <c r="G5" s="17"/>
      <c r="H5" s="17"/>
      <c r="I5" s="17"/>
    </row>
    <row r="6" spans="1:54" ht="15.75" customHeight="1" x14ac:dyDescent="0.2">
      <c r="A6" s="840" t="s">
        <v>465</v>
      </c>
      <c r="B6" s="841"/>
      <c r="C6" s="842" t="s">
        <v>516</v>
      </c>
      <c r="D6" s="843"/>
      <c r="E6" s="843"/>
      <c r="F6" s="844"/>
      <c r="G6" s="17"/>
      <c r="H6" s="17"/>
      <c r="I6" s="17"/>
    </row>
    <row r="7" spans="1:54" ht="15.75" customHeight="1" x14ac:dyDescent="0.2">
      <c r="A7" s="840" t="s">
        <v>554</v>
      </c>
      <c r="B7" s="841"/>
      <c r="C7" s="842" t="s">
        <v>181</v>
      </c>
      <c r="D7" s="843"/>
      <c r="E7" s="843"/>
      <c r="F7" s="844"/>
      <c r="G7" s="17"/>
      <c r="H7" s="17"/>
      <c r="I7" s="17"/>
    </row>
    <row r="8" spans="1:54" ht="2.25" customHeight="1" thickBot="1" x14ac:dyDescent="0.25">
      <c r="A8" s="845"/>
      <c r="B8" s="846"/>
      <c r="C8" s="853"/>
      <c r="D8" s="854"/>
      <c r="E8" s="854"/>
      <c r="F8" s="855"/>
      <c r="G8" s="17"/>
      <c r="H8" s="17"/>
      <c r="I8" s="17"/>
    </row>
    <row r="9" spans="1:54" x14ac:dyDescent="0.2">
      <c r="A9" s="107">
        <v>41</v>
      </c>
      <c r="B9" s="107" t="s">
        <v>556</v>
      </c>
      <c r="D9" s="108"/>
      <c r="E9" s="108"/>
      <c r="F9" s="109"/>
      <c r="G9" s="17"/>
      <c r="H9" s="17"/>
      <c r="I9" s="17"/>
    </row>
    <row r="10" spans="1:54" ht="13.5" thickBot="1" x14ac:dyDescent="0.25">
      <c r="A10" s="110"/>
      <c r="D10" s="108"/>
      <c r="E10" s="108"/>
      <c r="F10" s="109"/>
      <c r="G10" s="111"/>
      <c r="H10" s="108"/>
      <c r="I10" s="108"/>
      <c r="J10" s="108"/>
    </row>
    <row r="11" spans="1:54" ht="13.5" thickBot="1" x14ac:dyDescent="0.25">
      <c r="A11" s="112" t="s">
        <v>555</v>
      </c>
      <c r="B11" s="113"/>
      <c r="D11" s="108"/>
      <c r="E11" s="108"/>
      <c r="F11" s="109"/>
      <c r="G11" s="111"/>
      <c r="H11" s="108"/>
      <c r="I11" s="108"/>
      <c r="J11" s="108"/>
    </row>
    <row r="12" spans="1:54" s="114" customFormat="1" ht="13.5" thickBot="1" x14ac:dyDescent="0.25">
      <c r="A12" s="860" t="s">
        <v>557</v>
      </c>
      <c r="B12" s="861"/>
      <c r="C12" s="861"/>
      <c r="D12" s="861"/>
      <c r="E12" s="861"/>
      <c r="F12" s="861"/>
      <c r="G12" s="861"/>
      <c r="H12" s="861"/>
      <c r="I12" s="861"/>
      <c r="J12" s="862"/>
    </row>
    <row r="13" spans="1:54" ht="17.25" customHeight="1" x14ac:dyDescent="0.2">
      <c r="A13" s="115" t="s">
        <v>558</v>
      </c>
      <c r="B13" s="877" t="s">
        <v>559</v>
      </c>
      <c r="C13" s="877"/>
      <c r="D13" s="877"/>
      <c r="E13" s="877"/>
      <c r="F13" s="877"/>
      <c r="G13" s="877"/>
      <c r="H13" s="877"/>
      <c r="I13" s="877"/>
      <c r="J13" s="878" t="s">
        <v>563</v>
      </c>
      <c r="K13" s="879"/>
      <c r="L13" s="856" t="s">
        <v>564</v>
      </c>
      <c r="M13" s="857"/>
      <c r="N13" s="107" t="s">
        <v>4</v>
      </c>
    </row>
    <row r="14" spans="1:54" s="522" customFormat="1" x14ac:dyDescent="0.2">
      <c r="A14" s="560" t="s">
        <v>463</v>
      </c>
      <c r="B14" s="883" t="s">
        <v>463</v>
      </c>
      <c r="C14" s="883"/>
      <c r="D14" s="883"/>
      <c r="E14" s="883"/>
      <c r="F14" s="883"/>
      <c r="G14" s="883"/>
      <c r="H14" s="883"/>
      <c r="I14" s="883"/>
      <c r="J14" s="865"/>
      <c r="K14" s="803"/>
      <c r="L14" s="865"/>
      <c r="M14" s="864"/>
      <c r="N14" s="116" t="str">
        <f>IF($A14&gt;0,$A14,"")</f>
        <v>FAK</v>
      </c>
    </row>
    <row r="15" spans="1:54" s="118" customFormat="1" x14ac:dyDescent="0.2">
      <c r="A15" s="117"/>
      <c r="B15" s="870"/>
      <c r="C15" s="870"/>
      <c r="D15" s="870"/>
      <c r="E15" s="870"/>
      <c r="F15" s="870"/>
      <c r="G15" s="870"/>
      <c r="H15" s="870"/>
      <c r="I15" s="870"/>
      <c r="J15" s="863"/>
      <c r="K15" s="803"/>
      <c r="L15" s="863"/>
      <c r="M15" s="864"/>
      <c r="N15" s="116" t="str">
        <f>IF($A15&gt;0,$A15,"")</f>
        <v/>
      </c>
      <c r="BB15" s="522"/>
    </row>
    <row r="16" spans="1:54" s="118" customFormat="1" x14ac:dyDescent="0.2">
      <c r="A16" s="117"/>
      <c r="B16" s="870"/>
      <c r="C16" s="870"/>
      <c r="D16" s="870"/>
      <c r="E16" s="870"/>
      <c r="F16" s="870"/>
      <c r="G16" s="870"/>
      <c r="H16" s="870"/>
      <c r="I16" s="870"/>
      <c r="J16" s="863"/>
      <c r="K16" s="803"/>
      <c r="L16" s="863"/>
      <c r="M16" s="864"/>
      <c r="N16" s="116" t="str">
        <f>IF($A16&gt;0,$A16,"")</f>
        <v/>
      </c>
      <c r="BB16" s="522"/>
    </row>
    <row r="17" spans="1:54" s="118" customFormat="1" ht="13.5" thickBot="1" x14ac:dyDescent="0.25">
      <c r="A17" s="119"/>
      <c r="B17" s="880"/>
      <c r="C17" s="880"/>
      <c r="D17" s="880"/>
      <c r="E17" s="880"/>
      <c r="F17" s="880"/>
      <c r="G17" s="880"/>
      <c r="H17" s="880"/>
      <c r="I17" s="880"/>
      <c r="J17" s="868"/>
      <c r="K17" s="869"/>
      <c r="L17" s="866"/>
      <c r="M17" s="867"/>
      <c r="N17" s="116" t="str">
        <f>IF($A17&gt;0,$A17,"")</f>
        <v/>
      </c>
      <c r="BB17" s="522"/>
    </row>
    <row r="18" spans="1:54" s="126" customFormat="1" ht="13.5" thickBot="1" x14ac:dyDescent="0.25">
      <c r="A18" s="120"/>
      <c r="B18" s="17"/>
      <c r="C18" s="121"/>
      <c r="D18" s="122"/>
      <c r="E18" s="122"/>
      <c r="F18" s="123"/>
      <c r="G18" s="123"/>
      <c r="H18" s="124"/>
      <c r="I18" s="125"/>
      <c r="J18" s="125"/>
      <c r="K18" s="121"/>
      <c r="L18" s="121"/>
      <c r="M18" s="121"/>
      <c r="N18" s="116" t="str">
        <f>IF($A18&gt;0,$A18,"")</f>
        <v/>
      </c>
      <c r="O18" s="121"/>
      <c r="P18" s="121"/>
      <c r="Q18" s="121"/>
      <c r="BB18" s="522"/>
    </row>
    <row r="19" spans="1:54" s="126" customFormat="1" ht="13.5" thickBot="1" x14ac:dyDescent="0.25">
      <c r="A19" s="112" t="s">
        <v>402</v>
      </c>
      <c r="B19" s="127"/>
      <c r="I19" s="125"/>
      <c r="J19" s="125"/>
      <c r="K19" s="121"/>
      <c r="L19" s="121"/>
      <c r="M19" s="121"/>
      <c r="N19" s="121"/>
      <c r="O19" s="121"/>
      <c r="P19" s="121"/>
      <c r="Q19" s="121"/>
    </row>
    <row r="20" spans="1:54" s="126" customFormat="1" x14ac:dyDescent="0.2">
      <c r="A20" s="128" t="s">
        <v>402</v>
      </c>
      <c r="B20" s="871" t="s">
        <v>559</v>
      </c>
      <c r="C20" s="871"/>
      <c r="D20" s="871"/>
      <c r="E20" s="871"/>
      <c r="F20" s="871"/>
      <c r="G20" s="871"/>
      <c r="H20" s="872"/>
      <c r="I20" s="125"/>
      <c r="J20" s="125"/>
      <c r="K20" s="121"/>
      <c r="L20" s="121"/>
      <c r="M20" s="121"/>
      <c r="N20" s="121"/>
      <c r="O20" s="121"/>
      <c r="P20" s="121"/>
      <c r="Q20" s="121"/>
    </row>
    <row r="21" spans="1:54" s="132" customFormat="1" ht="15.75" customHeight="1" x14ac:dyDescent="0.2">
      <c r="A21" s="560" t="s">
        <v>439</v>
      </c>
      <c r="B21" s="883" t="s">
        <v>440</v>
      </c>
      <c r="C21" s="883"/>
      <c r="D21" s="883"/>
      <c r="E21" s="883"/>
      <c r="F21" s="883"/>
      <c r="G21" s="883"/>
      <c r="H21" s="944"/>
      <c r="I21" s="129"/>
      <c r="J21" s="130"/>
      <c r="K21" s="131"/>
      <c r="L21" s="131"/>
      <c r="M21" s="131"/>
      <c r="N21" s="131"/>
      <c r="O21" s="131"/>
      <c r="P21" s="131"/>
      <c r="Q21" s="131"/>
    </row>
    <row r="22" spans="1:54" s="132" customFormat="1" x14ac:dyDescent="0.2">
      <c r="A22" s="347" t="s">
        <v>572</v>
      </c>
      <c r="B22" s="883" t="s">
        <v>573</v>
      </c>
      <c r="C22" s="883"/>
      <c r="D22" s="883"/>
      <c r="E22" s="883"/>
      <c r="F22" s="883"/>
      <c r="G22" s="883"/>
      <c r="H22" s="944"/>
      <c r="I22" s="130"/>
      <c r="J22" s="130"/>
      <c r="K22" s="131"/>
      <c r="L22" s="131"/>
      <c r="M22" s="131"/>
      <c r="N22" s="131"/>
      <c r="O22" s="131"/>
      <c r="P22" s="131"/>
      <c r="Q22" s="131"/>
    </row>
    <row r="23" spans="1:54" s="132" customFormat="1" x14ac:dyDescent="0.2">
      <c r="A23" s="347"/>
      <c r="B23" s="1100"/>
      <c r="C23" s="803"/>
      <c r="D23" s="803"/>
      <c r="E23" s="803"/>
      <c r="F23" s="803"/>
      <c r="G23" s="803"/>
      <c r="H23" s="804"/>
      <c r="I23" s="130"/>
      <c r="J23" s="130"/>
      <c r="K23" s="131"/>
      <c r="L23" s="131"/>
      <c r="M23" s="131"/>
      <c r="N23" s="131"/>
      <c r="O23" s="131"/>
      <c r="P23" s="131"/>
      <c r="Q23" s="131"/>
    </row>
    <row r="24" spans="1:54" s="132" customFormat="1" ht="13.5" thickBot="1" x14ac:dyDescent="0.25">
      <c r="A24" s="133"/>
      <c r="B24" s="874"/>
      <c r="C24" s="869"/>
      <c r="D24" s="869"/>
      <c r="E24" s="869"/>
      <c r="F24" s="869"/>
      <c r="G24" s="869"/>
      <c r="H24" s="875"/>
      <c r="I24" s="130"/>
      <c r="J24" s="130"/>
      <c r="K24" s="131"/>
      <c r="L24" s="131"/>
      <c r="M24" s="131"/>
      <c r="N24" s="131"/>
      <c r="O24" s="131"/>
      <c r="P24" s="131"/>
      <c r="Q24" s="131"/>
    </row>
    <row r="25" spans="1:54" s="126" customFormat="1" ht="13.5" thickBot="1" x14ac:dyDescent="0.25">
      <c r="A25" s="17"/>
      <c r="B25" s="134"/>
      <c r="C25" s="134"/>
      <c r="D25" s="134"/>
      <c r="E25" s="134"/>
      <c r="F25" s="134"/>
      <c r="G25" s="134"/>
      <c r="H25" s="134"/>
      <c r="I25" s="125"/>
      <c r="J25" s="125"/>
      <c r="K25" s="121"/>
      <c r="L25" s="121"/>
      <c r="M25" s="121"/>
      <c r="N25" s="121"/>
      <c r="O25" s="121"/>
      <c r="P25" s="121"/>
      <c r="Q25" s="121"/>
      <c r="R25" s="121"/>
      <c r="S25" s="121"/>
      <c r="T25" s="121"/>
      <c r="U25" s="121"/>
    </row>
    <row r="26" spans="1:54" s="126" customFormat="1" ht="13.5" thickBot="1" x14ac:dyDescent="0.25">
      <c r="A26" s="112" t="s">
        <v>565</v>
      </c>
      <c r="B26" s="113"/>
      <c r="I26" s="125"/>
      <c r="J26" s="125"/>
      <c r="K26" s="121"/>
      <c r="L26" s="121"/>
      <c r="M26" s="121"/>
      <c r="N26" s="121"/>
      <c r="O26" s="121"/>
      <c r="P26" s="121"/>
      <c r="Q26" s="121"/>
      <c r="R26" s="121"/>
      <c r="S26" s="121"/>
      <c r="T26" s="121"/>
      <c r="U26" s="121"/>
    </row>
    <row r="27" spans="1:54" s="126" customFormat="1" x14ac:dyDescent="0.2">
      <c r="A27" s="135" t="s">
        <v>1737</v>
      </c>
      <c r="B27" s="136"/>
      <c r="C27" s="137"/>
      <c r="D27" s="138"/>
      <c r="E27" s="138"/>
      <c r="F27" s="139"/>
      <c r="G27" s="139"/>
      <c r="H27" s="139"/>
      <c r="I27" s="140"/>
      <c r="J27" s="141"/>
      <c r="K27" s="142"/>
      <c r="L27" s="121"/>
      <c r="M27" s="121"/>
      <c r="N27" s="121"/>
      <c r="O27" s="121"/>
      <c r="P27" s="121"/>
      <c r="Q27" s="121"/>
      <c r="R27" s="121"/>
      <c r="S27" s="121"/>
      <c r="T27" s="121"/>
      <c r="U27" s="121"/>
      <c r="V27" s="121"/>
    </row>
    <row r="28" spans="1:54" s="126" customFormat="1" x14ac:dyDescent="0.2">
      <c r="A28" s="143" t="s">
        <v>567</v>
      </c>
      <c r="B28" s="105"/>
      <c r="C28" s="144"/>
      <c r="D28" s="145"/>
      <c r="E28" s="145"/>
      <c r="F28" s="146"/>
      <c r="G28" s="146"/>
      <c r="H28" s="146"/>
      <c r="I28" s="147"/>
      <c r="J28" s="148"/>
      <c r="K28" s="149"/>
      <c r="L28" s="121"/>
      <c r="M28" s="121"/>
      <c r="N28" s="121"/>
      <c r="O28" s="121"/>
      <c r="P28" s="121"/>
      <c r="Q28" s="121"/>
      <c r="R28" s="121"/>
    </row>
    <row r="29" spans="1:54" s="126" customFormat="1" ht="13.5" thickBot="1" x14ac:dyDescent="0.25">
      <c r="A29" s="523" t="s">
        <v>166</v>
      </c>
      <c r="B29" s="150"/>
      <c r="C29" s="151"/>
      <c r="D29" s="152"/>
      <c r="E29" s="152"/>
      <c r="F29" s="153"/>
      <c r="G29" s="153"/>
      <c r="H29" s="153"/>
      <c r="I29" s="154"/>
      <c r="J29" s="155"/>
      <c r="K29" s="156"/>
      <c r="L29" s="121"/>
      <c r="M29" s="121"/>
      <c r="N29" s="121"/>
      <c r="O29" s="121"/>
      <c r="P29" s="121"/>
      <c r="Q29" s="121"/>
      <c r="R29" s="121"/>
      <c r="S29" s="157"/>
      <c r="T29" s="157"/>
      <c r="U29" s="157"/>
      <c r="V29" s="121"/>
      <c r="W29" s="121"/>
      <c r="X29" s="121"/>
    </row>
    <row r="30" spans="1:54" s="159" customFormat="1" ht="32.25" customHeight="1" x14ac:dyDescent="0.2">
      <c r="A30" s="831" t="s">
        <v>568</v>
      </c>
      <c r="B30" s="807" t="s">
        <v>569</v>
      </c>
      <c r="C30" s="807" t="s">
        <v>11</v>
      </c>
      <c r="D30" s="807" t="s">
        <v>12</v>
      </c>
      <c r="E30" s="807" t="s">
        <v>13</v>
      </c>
      <c r="F30" s="807" t="s">
        <v>14</v>
      </c>
      <c r="G30" s="807" t="s">
        <v>15</v>
      </c>
      <c r="H30" s="807" t="s">
        <v>16</v>
      </c>
      <c r="I30" s="807" t="s">
        <v>17</v>
      </c>
      <c r="J30" s="807" t="s">
        <v>18</v>
      </c>
      <c r="K30" s="807" t="s">
        <v>19</v>
      </c>
      <c r="L30" s="807" t="s">
        <v>20</v>
      </c>
      <c r="M30" s="158"/>
      <c r="N30" s="158"/>
      <c r="O30" s="158"/>
      <c r="P30" s="158"/>
      <c r="Q30" s="158"/>
      <c r="R30" s="158"/>
      <c r="S30" s="158"/>
      <c r="T30" s="158"/>
      <c r="U30" s="158"/>
      <c r="V30" s="158"/>
      <c r="W30" s="158"/>
      <c r="X30" s="807" t="s">
        <v>22</v>
      </c>
      <c r="Y30" s="807" t="s">
        <v>23</v>
      </c>
      <c r="Z30" s="807" t="s">
        <v>24</v>
      </c>
      <c r="AA30" s="805" t="s">
        <v>335</v>
      </c>
    </row>
    <row r="31" spans="1:54" s="159" customFormat="1" ht="13.5" thickBot="1" x14ac:dyDescent="0.25">
      <c r="A31" s="832"/>
      <c r="B31" s="830"/>
      <c r="C31" s="830"/>
      <c r="D31" s="830"/>
      <c r="E31" s="830"/>
      <c r="F31" s="830"/>
      <c r="G31" s="808"/>
      <c r="H31" s="830"/>
      <c r="I31" s="830"/>
      <c r="J31" s="830"/>
      <c r="K31" s="830"/>
      <c r="L31" s="830"/>
      <c r="M31" s="160"/>
      <c r="N31" s="160"/>
      <c r="O31" s="160"/>
      <c r="P31" s="160"/>
      <c r="Q31" s="160"/>
      <c r="R31" s="160"/>
      <c r="S31" s="160"/>
      <c r="T31" s="160"/>
      <c r="U31" s="160"/>
      <c r="V31" s="160"/>
      <c r="W31" s="160"/>
      <c r="X31" s="830"/>
      <c r="Y31" s="830"/>
      <c r="Z31" s="830"/>
      <c r="AA31" s="806"/>
    </row>
    <row r="32" spans="1:54" s="166" customFormat="1" x14ac:dyDescent="0.2">
      <c r="A32" s="161" t="s">
        <v>463</v>
      </c>
      <c r="B32" s="162"/>
      <c r="C32" s="162" t="s">
        <v>1285</v>
      </c>
      <c r="D32" s="162" t="s">
        <v>439</v>
      </c>
      <c r="E32" s="162"/>
      <c r="F32" s="162" t="s">
        <v>51</v>
      </c>
      <c r="G32" s="162" t="s">
        <v>47</v>
      </c>
      <c r="H32" s="162" t="s">
        <v>1182</v>
      </c>
      <c r="I32" s="554">
        <v>1873</v>
      </c>
      <c r="J32" s="554">
        <v>2081</v>
      </c>
      <c r="K32" s="554">
        <v>2081</v>
      </c>
      <c r="L32" s="556"/>
      <c r="M32" s="162"/>
      <c r="N32" s="162"/>
      <c r="O32" s="162"/>
      <c r="P32" s="162"/>
      <c r="Q32" s="162"/>
      <c r="R32" s="162"/>
      <c r="S32" s="162"/>
      <c r="T32" s="162"/>
      <c r="U32" s="162"/>
      <c r="V32" s="162"/>
      <c r="W32" s="162"/>
      <c r="X32" s="546"/>
      <c r="Y32" s="546"/>
      <c r="Z32" s="162" t="s">
        <v>1311</v>
      </c>
      <c r="AA32" s="214" t="s">
        <v>395</v>
      </c>
    </row>
    <row r="33" spans="1:29" s="166" customFormat="1" x14ac:dyDescent="0.2">
      <c r="A33" s="95" t="s">
        <v>463</v>
      </c>
      <c r="B33" s="168"/>
      <c r="C33" s="168" t="s">
        <v>1312</v>
      </c>
      <c r="D33" s="168" t="s">
        <v>439</v>
      </c>
      <c r="E33" s="168"/>
      <c r="F33" s="168" t="s">
        <v>51</v>
      </c>
      <c r="G33" s="168" t="s">
        <v>47</v>
      </c>
      <c r="H33" s="168" t="s">
        <v>1182</v>
      </c>
      <c r="I33" s="555">
        <v>2593</v>
      </c>
      <c r="J33" s="555">
        <v>2881</v>
      </c>
      <c r="K33" s="555">
        <v>2881</v>
      </c>
      <c r="L33" s="215"/>
      <c r="M33" s="168"/>
      <c r="N33" s="168"/>
      <c r="O33" s="168"/>
      <c r="P33" s="168"/>
      <c r="Q33" s="168"/>
      <c r="R33" s="168"/>
      <c r="S33" s="168"/>
      <c r="T33" s="168"/>
      <c r="U33" s="168"/>
      <c r="V33" s="168"/>
      <c r="W33" s="168"/>
      <c r="X33" s="548"/>
      <c r="Y33" s="548"/>
      <c r="Z33" s="168" t="s">
        <v>1311</v>
      </c>
      <c r="AA33" s="97" t="s">
        <v>395</v>
      </c>
    </row>
    <row r="34" spans="1:29" s="166" customFormat="1" x14ac:dyDescent="0.2">
      <c r="A34" s="95"/>
      <c r="B34" s="167"/>
      <c r="C34" s="167"/>
      <c r="D34" s="167"/>
      <c r="E34" s="167"/>
      <c r="F34" s="167"/>
      <c r="G34" s="167"/>
      <c r="H34" s="167"/>
      <c r="I34" s="171"/>
      <c r="J34" s="171"/>
      <c r="K34" s="171"/>
      <c r="L34" s="171"/>
      <c r="M34" s="168"/>
      <c r="N34" s="167"/>
      <c r="O34" s="167"/>
      <c r="P34" s="168"/>
      <c r="Q34" s="168"/>
      <c r="R34" s="168"/>
      <c r="S34" s="167"/>
      <c r="T34" s="167"/>
      <c r="U34" s="167"/>
      <c r="V34" s="167"/>
      <c r="W34" s="167"/>
      <c r="X34" s="169"/>
      <c r="Y34" s="169"/>
      <c r="Z34" s="167"/>
      <c r="AA34" s="170"/>
    </row>
    <row r="35" spans="1:29" s="166" customFormat="1" ht="13.5" thickBot="1" x14ac:dyDescent="0.25">
      <c r="A35" s="98"/>
      <c r="B35" s="172"/>
      <c r="C35" s="172"/>
      <c r="D35" s="172"/>
      <c r="E35" s="172"/>
      <c r="F35" s="172"/>
      <c r="G35" s="172"/>
      <c r="H35" s="172"/>
      <c r="I35" s="173"/>
      <c r="J35" s="173"/>
      <c r="K35" s="173"/>
      <c r="L35" s="173"/>
      <c r="M35" s="172"/>
      <c r="N35" s="172"/>
      <c r="O35" s="172"/>
      <c r="P35" s="174"/>
      <c r="Q35" s="174"/>
      <c r="R35" s="174"/>
      <c r="S35" s="172"/>
      <c r="T35" s="172"/>
      <c r="U35" s="172"/>
      <c r="V35" s="172"/>
      <c r="W35" s="172"/>
      <c r="X35" s="175"/>
      <c r="Y35" s="175"/>
      <c r="Z35" s="172"/>
      <c r="AA35" s="176"/>
    </row>
    <row r="36" spans="1:29" x14ac:dyDescent="0.2">
      <c r="A36" s="177"/>
      <c r="B36" s="177"/>
      <c r="C36" s="177"/>
      <c r="D36" s="177"/>
      <c r="E36" s="177"/>
      <c r="F36" s="177"/>
      <c r="G36" s="157"/>
      <c r="H36" s="157"/>
      <c r="I36" s="157"/>
      <c r="J36" s="157"/>
      <c r="K36" s="157"/>
      <c r="L36" s="157"/>
      <c r="M36" s="178"/>
      <c r="N36" s="157"/>
      <c r="O36" s="179"/>
      <c r="P36" s="179"/>
      <c r="Q36" s="179"/>
      <c r="R36" s="179"/>
      <c r="S36" s="179"/>
      <c r="T36" s="179"/>
      <c r="U36" s="179"/>
      <c r="V36" s="179"/>
      <c r="W36" s="131"/>
    </row>
    <row r="37" spans="1:29" ht="13.5" thickBot="1" x14ac:dyDescent="0.25">
      <c r="A37" s="177"/>
      <c r="B37" s="177"/>
      <c r="C37" s="177"/>
      <c r="D37" s="177"/>
      <c r="E37" s="177"/>
      <c r="F37" s="177"/>
      <c r="G37" s="157"/>
      <c r="H37" s="157"/>
      <c r="I37" s="157"/>
      <c r="J37" s="157"/>
      <c r="K37" s="157"/>
      <c r="N37" s="157"/>
      <c r="O37" s="179"/>
      <c r="P37" s="179"/>
      <c r="Q37" s="179"/>
      <c r="R37" s="179"/>
      <c r="S37" s="179"/>
      <c r="T37" s="179"/>
      <c r="U37" s="179"/>
      <c r="V37" s="179"/>
      <c r="W37" s="132"/>
    </row>
    <row r="38" spans="1:29" ht="13.5" thickBot="1" x14ac:dyDescent="0.25">
      <c r="A38" s="180" t="s">
        <v>25</v>
      </c>
      <c r="B38" s="177"/>
      <c r="C38" s="177"/>
      <c r="D38" s="177"/>
      <c r="E38" s="177"/>
      <c r="F38" s="177"/>
      <c r="G38" s="157"/>
      <c r="H38" s="157"/>
      <c r="I38" s="157"/>
      <c r="J38" s="157"/>
      <c r="K38" s="157"/>
      <c r="M38" s="157"/>
      <c r="N38" s="157"/>
      <c r="O38" s="179"/>
      <c r="P38" s="181"/>
      <c r="Q38" s="181"/>
      <c r="R38" s="181"/>
      <c r="S38" s="131"/>
      <c r="T38" s="131"/>
      <c r="U38" s="131"/>
      <c r="V38" s="131"/>
      <c r="W38" s="179"/>
    </row>
    <row r="39" spans="1:29" ht="15.75" customHeight="1" x14ac:dyDescent="0.2">
      <c r="A39" s="831" t="s">
        <v>568</v>
      </c>
      <c r="B39" s="807" t="s">
        <v>569</v>
      </c>
      <c r="C39" s="807" t="s">
        <v>11</v>
      </c>
      <c r="D39" s="807" t="s">
        <v>12</v>
      </c>
      <c r="E39" s="807" t="s">
        <v>13</v>
      </c>
      <c r="F39" s="807" t="s">
        <v>14</v>
      </c>
      <c r="G39" s="807" t="s">
        <v>15</v>
      </c>
      <c r="H39" s="807" t="s">
        <v>16</v>
      </c>
      <c r="I39" s="807" t="s">
        <v>26</v>
      </c>
      <c r="J39" s="807" t="s">
        <v>27</v>
      </c>
      <c r="K39" s="833" t="s">
        <v>281</v>
      </c>
      <c r="L39" s="513" t="s">
        <v>62</v>
      </c>
      <c r="M39" s="509" t="s">
        <v>63</v>
      </c>
      <c r="N39" s="525" t="s">
        <v>64</v>
      </c>
      <c r="O39" s="158"/>
      <c r="P39" s="158"/>
      <c r="Q39" s="158"/>
      <c r="R39" s="158"/>
      <c r="S39" s="158"/>
      <c r="T39" s="158"/>
      <c r="U39" s="158"/>
      <c r="V39" s="158"/>
      <c r="W39" s="158"/>
      <c r="X39" s="807" t="s">
        <v>22</v>
      </c>
      <c r="Y39" s="807" t="s">
        <v>23</v>
      </c>
      <c r="Z39" s="807" t="s">
        <v>24</v>
      </c>
      <c r="AA39" s="805" t="s">
        <v>335</v>
      </c>
    </row>
    <row r="40" spans="1:29" ht="32.1" customHeight="1" thickBot="1" x14ac:dyDescent="0.25">
      <c r="A40" s="832"/>
      <c r="B40" s="830"/>
      <c r="C40" s="830"/>
      <c r="D40" s="830"/>
      <c r="E40" s="830"/>
      <c r="F40" s="830"/>
      <c r="G40" s="808"/>
      <c r="H40" s="830"/>
      <c r="I40" s="830"/>
      <c r="J40" s="830"/>
      <c r="K40" s="834"/>
      <c r="L40" s="514" t="s">
        <v>65</v>
      </c>
      <c r="M40" s="515" t="s">
        <v>66</v>
      </c>
      <c r="N40" s="526" t="s">
        <v>67</v>
      </c>
      <c r="O40" s="182"/>
      <c r="P40" s="160"/>
      <c r="Q40" s="160"/>
      <c r="R40" s="160"/>
      <c r="S40" s="160"/>
      <c r="T40" s="160"/>
      <c r="U40" s="160"/>
      <c r="V40" s="160"/>
      <c r="W40" s="160"/>
      <c r="X40" s="830"/>
      <c r="Y40" s="830"/>
      <c r="Z40" s="830"/>
      <c r="AA40" s="806"/>
    </row>
    <row r="41" spans="1:29" s="166" customFormat="1" x14ac:dyDescent="0.2">
      <c r="A41" s="161"/>
      <c r="B41" s="162"/>
      <c r="C41" s="162"/>
      <c r="D41" s="162"/>
      <c r="E41" s="162"/>
      <c r="F41" s="162"/>
      <c r="G41" s="162"/>
      <c r="H41" s="162"/>
      <c r="I41" s="556"/>
      <c r="J41" s="556"/>
      <c r="K41" s="557"/>
      <c r="L41" s="161"/>
      <c r="M41" s="162"/>
      <c r="N41" s="214"/>
      <c r="O41" s="161"/>
      <c r="P41" s="162"/>
      <c r="Q41" s="162"/>
      <c r="R41" s="162"/>
      <c r="S41" s="162"/>
      <c r="T41" s="162"/>
      <c r="U41" s="162"/>
      <c r="V41" s="162"/>
      <c r="W41" s="162"/>
      <c r="X41" s="546"/>
      <c r="Y41" s="546"/>
      <c r="Z41" s="162"/>
      <c r="AA41" s="214"/>
    </row>
    <row r="42" spans="1:29" s="166" customFormat="1" x14ac:dyDescent="0.2">
      <c r="A42" s="95"/>
      <c r="B42" s="167"/>
      <c r="C42" s="167"/>
      <c r="D42" s="167"/>
      <c r="E42" s="167"/>
      <c r="F42" s="167"/>
      <c r="G42" s="167"/>
      <c r="H42" s="167"/>
      <c r="I42" s="171"/>
      <c r="J42" s="171"/>
      <c r="K42" s="184"/>
      <c r="L42" s="185"/>
      <c r="M42" s="167"/>
      <c r="N42" s="170"/>
      <c r="O42" s="95"/>
      <c r="P42" s="168"/>
      <c r="Q42" s="168"/>
      <c r="R42" s="168"/>
      <c r="S42" s="167"/>
      <c r="T42" s="167"/>
      <c r="U42" s="167"/>
      <c r="V42" s="167"/>
      <c r="W42" s="167"/>
      <c r="X42" s="169"/>
      <c r="Y42" s="169"/>
      <c r="Z42" s="167"/>
      <c r="AA42" s="170"/>
    </row>
    <row r="43" spans="1:29" s="166" customFormat="1" x14ac:dyDescent="0.2">
      <c r="A43" s="95"/>
      <c r="B43" s="167"/>
      <c r="C43" s="167"/>
      <c r="D43" s="167"/>
      <c r="E43" s="167"/>
      <c r="F43" s="167"/>
      <c r="G43" s="167"/>
      <c r="H43" s="167"/>
      <c r="I43" s="171"/>
      <c r="J43" s="171"/>
      <c r="K43" s="184"/>
      <c r="L43" s="185"/>
      <c r="M43" s="167"/>
      <c r="N43" s="170"/>
      <c r="O43" s="95"/>
      <c r="P43" s="168"/>
      <c r="Q43" s="168"/>
      <c r="R43" s="168"/>
      <c r="S43" s="167"/>
      <c r="T43" s="167"/>
      <c r="U43" s="167"/>
      <c r="V43" s="167"/>
      <c r="W43" s="167"/>
      <c r="X43" s="169"/>
      <c r="Y43" s="169"/>
      <c r="Z43" s="167"/>
      <c r="AA43" s="170"/>
    </row>
    <row r="44" spans="1:29" s="166" customFormat="1" ht="13.5" thickBot="1" x14ac:dyDescent="0.25">
      <c r="A44" s="98"/>
      <c r="B44" s="172"/>
      <c r="C44" s="172"/>
      <c r="D44" s="172"/>
      <c r="E44" s="172"/>
      <c r="F44" s="172"/>
      <c r="G44" s="172"/>
      <c r="H44" s="172"/>
      <c r="I44" s="173"/>
      <c r="J44" s="173"/>
      <c r="K44" s="186"/>
      <c r="L44" s="187"/>
      <c r="M44" s="172"/>
      <c r="N44" s="176"/>
      <c r="O44" s="187"/>
      <c r="P44" s="172"/>
      <c r="Q44" s="172"/>
      <c r="R44" s="172"/>
      <c r="S44" s="172"/>
      <c r="T44" s="172"/>
      <c r="U44" s="172"/>
      <c r="V44" s="172"/>
      <c r="W44" s="172"/>
      <c r="X44" s="175"/>
      <c r="Y44" s="175"/>
      <c r="Z44" s="172"/>
      <c r="AA44" s="176"/>
    </row>
    <row r="45" spans="1:29" x14ac:dyDescent="0.2">
      <c r="A45" s="177"/>
      <c r="B45" s="177"/>
      <c r="C45" s="177"/>
      <c r="D45" s="177"/>
      <c r="E45" s="177"/>
      <c r="F45" s="177"/>
      <c r="G45" s="157"/>
      <c r="H45" s="157"/>
      <c r="I45" s="157"/>
      <c r="J45" s="157"/>
      <c r="K45" s="157"/>
      <c r="L45" s="157"/>
      <c r="M45" s="157"/>
      <c r="N45" s="157"/>
      <c r="O45" s="166"/>
      <c r="P45" s="179"/>
      <c r="Q45" s="179"/>
      <c r="R45" s="179"/>
      <c r="S45" s="181"/>
      <c r="T45" s="181"/>
      <c r="U45" s="181"/>
      <c r="V45" s="181"/>
      <c r="W45" s="181"/>
      <c r="X45" s="157"/>
    </row>
    <row r="46" spans="1:29" ht="13.5" thickBot="1" x14ac:dyDescent="0.25">
      <c r="A46" s="177"/>
      <c r="B46" s="177"/>
      <c r="C46" s="177"/>
      <c r="D46" s="177"/>
      <c r="E46" s="177"/>
      <c r="F46" s="177"/>
      <c r="G46" s="157"/>
      <c r="H46" s="157"/>
      <c r="I46" s="157"/>
      <c r="J46" s="157"/>
      <c r="K46" s="157"/>
      <c r="L46" s="157"/>
      <c r="M46" s="157"/>
      <c r="N46" s="157"/>
      <c r="O46" s="166"/>
      <c r="P46" s="179"/>
      <c r="Q46" s="179"/>
      <c r="R46" s="179"/>
      <c r="S46" s="181"/>
      <c r="T46" s="181"/>
      <c r="U46" s="181"/>
      <c r="V46" s="181"/>
      <c r="W46" s="181"/>
      <c r="X46" s="157"/>
    </row>
    <row r="47" spans="1:29" ht="13.5" thickBot="1" x14ac:dyDescent="0.25">
      <c r="A47" s="814" t="s">
        <v>293</v>
      </c>
      <c r="B47" s="828"/>
      <c r="C47" s="828"/>
      <c r="D47" s="829"/>
      <c r="E47" s="177"/>
      <c r="F47" s="177"/>
      <c r="G47" s="157"/>
      <c r="H47" s="157"/>
      <c r="I47" s="157"/>
      <c r="J47" s="157"/>
      <c r="K47" s="157"/>
      <c r="L47" s="157"/>
      <c r="M47" s="157"/>
      <c r="N47" s="157"/>
      <c r="O47" s="181"/>
      <c r="P47" s="179"/>
      <c r="Q47" s="179"/>
      <c r="R47" s="179"/>
      <c r="S47" s="131"/>
      <c r="T47" s="131"/>
      <c r="U47" s="131"/>
      <c r="V47" s="131"/>
      <c r="W47" s="179"/>
      <c r="X47" s="157"/>
      <c r="Y47" s="157"/>
    </row>
    <row r="48" spans="1:29" ht="15.75" customHeight="1" x14ac:dyDescent="0.2">
      <c r="A48" s="831" t="s">
        <v>568</v>
      </c>
      <c r="B48" s="807" t="s">
        <v>569</v>
      </c>
      <c r="C48" s="807" t="s">
        <v>11</v>
      </c>
      <c r="D48" s="807" t="s">
        <v>12</v>
      </c>
      <c r="E48" s="807" t="s">
        <v>13</v>
      </c>
      <c r="F48" s="807" t="s">
        <v>14</v>
      </c>
      <c r="G48" s="807" t="s">
        <v>15</v>
      </c>
      <c r="H48" s="807" t="s">
        <v>16</v>
      </c>
      <c r="I48" s="807">
        <v>20</v>
      </c>
      <c r="J48" s="807">
        <v>40</v>
      </c>
      <c r="K48" s="807" t="s">
        <v>19</v>
      </c>
      <c r="L48" s="805" t="s">
        <v>20</v>
      </c>
      <c r="M48" s="858" t="s">
        <v>28</v>
      </c>
      <c r="N48" s="188" t="s">
        <v>68</v>
      </c>
      <c r="O48" s="509" t="s">
        <v>63</v>
      </c>
      <c r="P48" s="525" t="s">
        <v>64</v>
      </c>
      <c r="Q48" s="158" t="s">
        <v>143</v>
      </c>
      <c r="R48" s="158" t="s">
        <v>70</v>
      </c>
      <c r="S48" s="158"/>
      <c r="T48" s="158"/>
      <c r="U48" s="158"/>
      <c r="V48" s="158"/>
      <c r="W48" s="158"/>
      <c r="X48" s="158"/>
      <c r="Y48" s="158"/>
      <c r="Z48" s="807" t="s">
        <v>22</v>
      </c>
      <c r="AA48" s="807" t="s">
        <v>23</v>
      </c>
      <c r="AB48" s="807" t="s">
        <v>24</v>
      </c>
      <c r="AC48" s="805" t="s">
        <v>335</v>
      </c>
    </row>
    <row r="49" spans="1:29" ht="39" thickBot="1" x14ac:dyDescent="0.25">
      <c r="A49" s="832"/>
      <c r="B49" s="830"/>
      <c r="C49" s="830"/>
      <c r="D49" s="830"/>
      <c r="E49" s="830"/>
      <c r="F49" s="830"/>
      <c r="G49" s="808"/>
      <c r="H49" s="830"/>
      <c r="I49" s="830"/>
      <c r="J49" s="830"/>
      <c r="K49" s="830"/>
      <c r="L49" s="806"/>
      <c r="M49" s="859"/>
      <c r="N49" s="189" t="s">
        <v>69</v>
      </c>
      <c r="O49" s="515" t="s">
        <v>66</v>
      </c>
      <c r="P49" s="526" t="s">
        <v>67</v>
      </c>
      <c r="Q49" s="182" t="s">
        <v>83</v>
      </c>
      <c r="R49" s="160" t="s">
        <v>83</v>
      </c>
      <c r="S49" s="160"/>
      <c r="T49" s="160"/>
      <c r="U49" s="160"/>
      <c r="V49" s="160"/>
      <c r="W49" s="160"/>
      <c r="X49" s="160"/>
      <c r="Y49" s="160"/>
      <c r="Z49" s="808"/>
      <c r="AA49" s="808"/>
      <c r="AB49" s="808"/>
      <c r="AC49" s="806"/>
    </row>
    <row r="50" spans="1:29" s="181" customFormat="1" x14ac:dyDescent="0.2">
      <c r="A50" s="617"/>
      <c r="B50" s="264"/>
      <c r="C50" s="264"/>
      <c r="D50" s="264"/>
      <c r="E50" s="264"/>
      <c r="F50" s="264"/>
      <c r="G50" s="162"/>
      <c r="H50" s="264"/>
      <c r="I50" s="356"/>
      <c r="J50" s="356"/>
      <c r="K50" s="356"/>
      <c r="L50" s="618"/>
      <c r="M50" s="558"/>
      <c r="N50" s="161"/>
      <c r="O50" s="162"/>
      <c r="P50" s="214"/>
      <c r="Q50" s="161"/>
      <c r="R50" s="162"/>
      <c r="S50" s="162"/>
      <c r="T50" s="162"/>
      <c r="U50" s="162"/>
      <c r="V50" s="162"/>
      <c r="W50" s="162"/>
      <c r="X50" s="162"/>
      <c r="Y50" s="162"/>
      <c r="Z50" s="546"/>
      <c r="AA50" s="546"/>
      <c r="AB50" s="162"/>
      <c r="AC50" s="214"/>
    </row>
    <row r="51" spans="1:29" s="181" customFormat="1" x14ac:dyDescent="0.2">
      <c r="A51" s="350"/>
      <c r="B51" s="351"/>
      <c r="C51" s="351"/>
      <c r="D51" s="351"/>
      <c r="E51" s="351"/>
      <c r="F51" s="351"/>
      <c r="G51" s="167"/>
      <c r="H51" s="351"/>
      <c r="I51" s="226"/>
      <c r="J51" s="226"/>
      <c r="K51" s="226"/>
      <c r="L51" s="352"/>
      <c r="M51" s="191"/>
      <c r="N51" s="185"/>
      <c r="O51" s="167"/>
      <c r="P51" s="170"/>
      <c r="Q51" s="95"/>
      <c r="R51" s="168"/>
      <c r="S51" s="168"/>
      <c r="T51" s="168"/>
      <c r="U51" s="168"/>
      <c r="V51" s="168"/>
      <c r="W51" s="167"/>
      <c r="X51" s="167"/>
      <c r="Y51" s="167"/>
      <c r="Z51" s="169"/>
      <c r="AA51" s="169"/>
      <c r="AB51" s="167"/>
      <c r="AC51" s="170"/>
    </row>
    <row r="52" spans="1:29" s="181" customFormat="1" x14ac:dyDescent="0.2">
      <c r="A52" s="350"/>
      <c r="B52" s="351"/>
      <c r="C52" s="351"/>
      <c r="D52" s="351"/>
      <c r="E52" s="351"/>
      <c r="F52" s="351"/>
      <c r="G52" s="167"/>
      <c r="H52" s="351"/>
      <c r="I52" s="226"/>
      <c r="J52" s="226"/>
      <c r="K52" s="226"/>
      <c r="L52" s="352"/>
      <c r="M52" s="191"/>
      <c r="N52" s="185"/>
      <c r="O52" s="167"/>
      <c r="P52" s="170"/>
      <c r="Q52" s="95"/>
      <c r="R52" s="168"/>
      <c r="S52" s="168"/>
      <c r="T52" s="168"/>
      <c r="U52" s="168"/>
      <c r="V52" s="168"/>
      <c r="W52" s="167"/>
      <c r="X52" s="167"/>
      <c r="Y52" s="167"/>
      <c r="Z52" s="169"/>
      <c r="AA52" s="169"/>
      <c r="AB52" s="167"/>
      <c r="AC52" s="170"/>
    </row>
    <row r="53" spans="1:29" s="181" customFormat="1" ht="13.5" thickBot="1" x14ac:dyDescent="0.25">
      <c r="A53" s="353"/>
      <c r="B53" s="354"/>
      <c r="C53" s="354"/>
      <c r="D53" s="354"/>
      <c r="E53" s="354"/>
      <c r="F53" s="354"/>
      <c r="G53" s="172"/>
      <c r="H53" s="354"/>
      <c r="I53" s="227"/>
      <c r="J53" s="227"/>
      <c r="K53" s="227"/>
      <c r="L53" s="355"/>
      <c r="M53" s="192"/>
      <c r="N53" s="187"/>
      <c r="O53" s="172"/>
      <c r="P53" s="176"/>
      <c r="Q53" s="187"/>
      <c r="R53" s="172"/>
      <c r="S53" s="172"/>
      <c r="T53" s="172"/>
      <c r="U53" s="172"/>
      <c r="V53" s="172"/>
      <c r="W53" s="172"/>
      <c r="X53" s="172"/>
      <c r="Y53" s="172"/>
      <c r="Z53" s="175"/>
      <c r="AA53" s="175"/>
      <c r="AB53" s="172"/>
      <c r="AC53" s="176"/>
    </row>
    <row r="54" spans="1:29" x14ac:dyDescent="0.2">
      <c r="A54" s="177"/>
      <c r="B54" s="177"/>
      <c r="C54" s="177"/>
      <c r="D54" s="177"/>
      <c r="E54" s="177"/>
      <c r="F54" s="177"/>
      <c r="G54" s="157"/>
      <c r="H54" s="157"/>
      <c r="I54" s="157"/>
      <c r="J54" s="157"/>
      <c r="K54" s="157"/>
      <c r="M54" s="157"/>
      <c r="V54" s="157"/>
      <c r="W54" s="157"/>
    </row>
    <row r="55" spans="1:29" x14ac:dyDescent="0.2">
      <c r="A55" s="177"/>
      <c r="B55" s="177"/>
      <c r="C55" s="177"/>
      <c r="D55" s="177"/>
      <c r="E55" s="177"/>
      <c r="F55" s="157"/>
      <c r="G55" s="157"/>
      <c r="H55" s="157"/>
      <c r="I55" s="157"/>
      <c r="J55" s="157"/>
      <c r="K55" s="178"/>
      <c r="L55" s="157"/>
      <c r="M55" s="157"/>
      <c r="N55" s="157"/>
      <c r="S55" s="157"/>
      <c r="T55" s="157"/>
      <c r="U55" s="157"/>
    </row>
    <row r="56" spans="1:29" ht="13.5" thickBot="1" x14ac:dyDescent="0.25">
      <c r="A56" s="177"/>
      <c r="B56" s="177"/>
      <c r="C56" s="177"/>
      <c r="D56" s="177"/>
      <c r="E56" s="157"/>
      <c r="F56" s="157"/>
      <c r="G56" s="157"/>
      <c r="H56" s="157"/>
      <c r="I56" s="157"/>
      <c r="J56" s="178"/>
      <c r="K56" s="178"/>
      <c r="L56" s="178"/>
      <c r="M56" s="178"/>
      <c r="R56" s="178"/>
    </row>
    <row r="57" spans="1:29" ht="13.5" thickBot="1" x14ac:dyDescent="0.25">
      <c r="A57" s="814" t="s">
        <v>29</v>
      </c>
      <c r="B57" s="828"/>
      <c r="C57" s="829"/>
      <c r="D57" s="177"/>
      <c r="E57" s="177"/>
      <c r="F57" s="157"/>
      <c r="G57" s="157"/>
      <c r="H57" s="157"/>
      <c r="I57" s="157"/>
      <c r="J57" s="157"/>
      <c r="K57" s="178"/>
      <c r="L57" s="178"/>
      <c r="M57" s="178"/>
      <c r="N57" s="178"/>
      <c r="S57" s="178"/>
      <c r="T57" s="178"/>
      <c r="U57" s="178"/>
    </row>
    <row r="58" spans="1:29" ht="13.5" thickBot="1" x14ac:dyDescent="0.25">
      <c r="A58" s="819" t="s">
        <v>566</v>
      </c>
      <c r="B58" s="820"/>
      <c r="C58" s="821"/>
      <c r="D58" s="177"/>
      <c r="E58" s="177"/>
      <c r="F58" s="177"/>
      <c r="G58" s="157"/>
      <c r="H58" s="157"/>
      <c r="I58" s="157"/>
      <c r="J58" s="157"/>
      <c r="K58" s="157"/>
      <c r="L58" s="178"/>
      <c r="N58" s="178"/>
      <c r="O58" s="178"/>
      <c r="V58" s="178"/>
    </row>
    <row r="59" spans="1:29" x14ac:dyDescent="0.2">
      <c r="A59" s="193" t="s">
        <v>30</v>
      </c>
      <c r="B59" s="194"/>
      <c r="C59" s="195" t="s">
        <v>151</v>
      </c>
      <c r="D59" s="196"/>
      <c r="E59" s="196"/>
      <c r="F59" s="197"/>
      <c r="G59" s="197"/>
      <c r="H59" s="196"/>
      <c r="I59" s="197"/>
      <c r="J59" s="196"/>
      <c r="K59" s="198"/>
      <c r="L59" s="199"/>
      <c r="N59" s="178"/>
      <c r="O59" s="178"/>
      <c r="P59" s="178"/>
    </row>
    <row r="60" spans="1:29" x14ac:dyDescent="0.2">
      <c r="A60" s="143" t="s">
        <v>567</v>
      </c>
      <c r="B60" s="200"/>
      <c r="C60" s="200"/>
      <c r="D60" s="201"/>
      <c r="E60" s="201"/>
      <c r="F60" s="202"/>
      <c r="G60" s="202"/>
      <c r="H60" s="201"/>
      <c r="I60" s="202"/>
      <c r="J60" s="201"/>
      <c r="K60" s="203"/>
      <c r="L60" s="204"/>
      <c r="N60" s="178"/>
      <c r="O60" s="178"/>
      <c r="P60" s="178"/>
    </row>
    <row r="61" spans="1:29" x14ac:dyDescent="0.2">
      <c r="A61" s="143" t="s">
        <v>167</v>
      </c>
      <c r="B61" s="200"/>
      <c r="C61" s="200"/>
      <c r="D61" s="201"/>
      <c r="E61" s="201"/>
      <c r="F61" s="202"/>
      <c r="G61" s="202"/>
      <c r="H61" s="201"/>
      <c r="I61" s="202"/>
      <c r="J61" s="201"/>
      <c r="K61" s="203"/>
      <c r="L61" s="204"/>
      <c r="N61" s="178"/>
      <c r="O61" s="178"/>
      <c r="P61" s="178"/>
    </row>
    <row r="62" spans="1:29" x14ac:dyDescent="0.2">
      <c r="A62" s="143" t="s">
        <v>874</v>
      </c>
      <c r="B62" s="200"/>
      <c r="C62" s="200"/>
      <c r="D62" s="201"/>
      <c r="E62" s="201"/>
      <c r="F62" s="202"/>
      <c r="G62" s="202"/>
      <c r="H62" s="201"/>
      <c r="I62" s="202"/>
      <c r="J62" s="201"/>
      <c r="K62" s="203"/>
      <c r="L62" s="204"/>
      <c r="N62" s="178"/>
      <c r="O62" s="178"/>
      <c r="P62" s="178"/>
    </row>
    <row r="63" spans="1:29" ht="13.5" thickBot="1" x14ac:dyDescent="0.25">
      <c r="A63" s="523" t="s">
        <v>875</v>
      </c>
      <c r="B63" s="205"/>
      <c r="C63" s="205"/>
      <c r="D63" s="206"/>
      <c r="E63" s="206"/>
      <c r="F63" s="207"/>
      <c r="G63" s="207"/>
      <c r="H63" s="206"/>
      <c r="I63" s="207"/>
      <c r="J63" s="206"/>
      <c r="K63" s="208"/>
      <c r="L63" s="209"/>
      <c r="N63" s="178"/>
      <c r="O63" s="178"/>
      <c r="P63" s="178"/>
    </row>
    <row r="64" spans="1:29" ht="13.5" thickBot="1" x14ac:dyDescent="0.25">
      <c r="A64" s="210"/>
      <c r="B64" s="111"/>
      <c r="C64" s="178"/>
      <c r="D64" s="177"/>
      <c r="E64" s="177"/>
      <c r="F64" s="177"/>
      <c r="G64" s="177"/>
      <c r="H64" s="157"/>
      <c r="I64" s="157"/>
      <c r="J64" s="157"/>
      <c r="K64" s="157"/>
      <c r="L64" s="157"/>
      <c r="M64" s="178"/>
      <c r="O64" s="178"/>
      <c r="P64" s="178"/>
      <c r="Q64" s="157"/>
    </row>
    <row r="65" spans="1:24" s="159" customFormat="1" ht="26.25" thickBot="1" x14ac:dyDescent="0.25">
      <c r="A65" s="211" t="s">
        <v>31</v>
      </c>
      <c r="B65" s="823" t="s">
        <v>569</v>
      </c>
      <c r="C65" s="823"/>
      <c r="D65" s="824"/>
      <c r="E65" s="528" t="s">
        <v>11</v>
      </c>
      <c r="F65" s="528" t="s">
        <v>14</v>
      </c>
      <c r="G65" s="528" t="s">
        <v>275</v>
      </c>
      <c r="H65" s="528" t="s">
        <v>32</v>
      </c>
      <c r="I65" s="528" t="s">
        <v>16</v>
      </c>
      <c r="J65" s="528" t="s">
        <v>17</v>
      </c>
      <c r="K65" s="528" t="s">
        <v>18</v>
      </c>
      <c r="L65" s="528" t="s">
        <v>19</v>
      </c>
      <c r="M65" s="528" t="s">
        <v>20</v>
      </c>
      <c r="N65" s="212" t="s">
        <v>119</v>
      </c>
      <c r="O65" s="528" t="s">
        <v>93</v>
      </c>
      <c r="P65" s="213" t="s">
        <v>739</v>
      </c>
    </row>
    <row r="66" spans="1:24" s="181" customFormat="1" x14ac:dyDescent="0.2">
      <c r="A66" s="161"/>
      <c r="B66" s="825"/>
      <c r="C66" s="825"/>
      <c r="D66" s="825"/>
      <c r="E66" s="162"/>
      <c r="F66" s="162"/>
      <c r="G66" s="162"/>
      <c r="H66" s="162"/>
      <c r="I66" s="162"/>
      <c r="J66" s="356"/>
      <c r="K66" s="356"/>
      <c r="L66" s="356"/>
      <c r="M66" s="357"/>
      <c r="N66" s="225"/>
      <c r="O66" s="162"/>
      <c r="P66" s="214"/>
      <c r="Q66" s="179"/>
      <c r="R66" s="179"/>
      <c r="S66" s="179"/>
      <c r="T66" s="179"/>
      <c r="U66" s="179"/>
      <c r="V66" s="166"/>
      <c r="W66" s="166"/>
      <c r="X66" s="166"/>
    </row>
    <row r="67" spans="1:24" s="181" customFormat="1" x14ac:dyDescent="0.2">
      <c r="A67" s="95"/>
      <c r="B67" s="800"/>
      <c r="C67" s="800"/>
      <c r="D67" s="800"/>
      <c r="E67" s="168"/>
      <c r="F67" s="168"/>
      <c r="G67" s="168"/>
      <c r="H67" s="168"/>
      <c r="I67" s="168"/>
      <c r="J67" s="358"/>
      <c r="K67" s="226"/>
      <c r="L67" s="226"/>
      <c r="M67" s="359"/>
      <c r="N67" s="516"/>
      <c r="O67" s="168"/>
      <c r="P67" s="97"/>
      <c r="Q67" s="179"/>
      <c r="R67" s="179"/>
      <c r="S67" s="179"/>
      <c r="T67" s="179"/>
      <c r="U67" s="179"/>
      <c r="V67" s="166"/>
      <c r="W67" s="166"/>
      <c r="X67" s="166"/>
    </row>
    <row r="68" spans="1:24" s="181" customFormat="1" x14ac:dyDescent="0.2">
      <c r="A68" s="95"/>
      <c r="B68" s="800"/>
      <c r="C68" s="800"/>
      <c r="D68" s="800"/>
      <c r="E68" s="168"/>
      <c r="F68" s="168"/>
      <c r="G68" s="168"/>
      <c r="H68" s="168"/>
      <c r="I68" s="168"/>
      <c r="J68" s="358"/>
      <c r="K68" s="226"/>
      <c r="L68" s="226"/>
      <c r="M68" s="359"/>
      <c r="N68" s="516"/>
      <c r="O68" s="168"/>
      <c r="P68" s="97"/>
      <c r="Q68" s="179"/>
      <c r="R68" s="179"/>
      <c r="S68" s="179"/>
      <c r="T68" s="179"/>
      <c r="U68" s="179"/>
      <c r="V68" s="166"/>
      <c r="W68" s="166"/>
      <c r="X68" s="166"/>
    </row>
    <row r="69" spans="1:24" s="181" customFormat="1" ht="13.5" thickBot="1" x14ac:dyDescent="0.25">
      <c r="A69" s="98"/>
      <c r="B69" s="822"/>
      <c r="C69" s="822"/>
      <c r="D69" s="822"/>
      <c r="E69" s="174"/>
      <c r="F69" s="174"/>
      <c r="G69" s="174"/>
      <c r="H69" s="174"/>
      <c r="I69" s="174"/>
      <c r="J69" s="216"/>
      <c r="K69" s="227"/>
      <c r="L69" s="227"/>
      <c r="M69" s="360"/>
      <c r="N69" s="520"/>
      <c r="O69" s="172"/>
      <c r="P69" s="176"/>
      <c r="Q69" s="179"/>
      <c r="R69" s="179"/>
      <c r="S69" s="179"/>
      <c r="T69" s="179"/>
      <c r="U69" s="179"/>
      <c r="V69" s="166"/>
      <c r="W69" s="166"/>
      <c r="X69" s="166"/>
    </row>
    <row r="70" spans="1:24" x14ac:dyDescent="0.2">
      <c r="A70" s="178"/>
      <c r="B70" s="178"/>
      <c r="E70" s="178"/>
      <c r="J70" s="178"/>
      <c r="K70" s="178"/>
      <c r="L70" s="178"/>
      <c r="M70" s="178"/>
      <c r="O70" s="157"/>
      <c r="P70" s="157"/>
      <c r="Q70" s="157"/>
      <c r="R70" s="157"/>
      <c r="S70" s="157"/>
      <c r="T70" s="157"/>
      <c r="U70" s="157"/>
      <c r="V70" s="178"/>
      <c r="W70" s="178"/>
      <c r="X70" s="178"/>
    </row>
    <row r="71" spans="1:24" ht="13.5" thickBot="1" x14ac:dyDescent="0.25">
      <c r="A71" s="177"/>
      <c r="B71" s="177"/>
      <c r="C71" s="177"/>
      <c r="D71" s="177"/>
      <c r="E71" s="177"/>
      <c r="F71" s="177"/>
      <c r="G71" s="177"/>
      <c r="H71" s="177"/>
      <c r="I71" s="157"/>
      <c r="J71" s="157"/>
      <c r="K71" s="157"/>
      <c r="L71" s="157"/>
      <c r="M71" s="157"/>
      <c r="N71" s="178"/>
      <c r="O71" s="178"/>
      <c r="P71" s="178"/>
      <c r="Q71" s="178"/>
      <c r="R71" s="178"/>
      <c r="S71" s="178"/>
      <c r="T71" s="178"/>
      <c r="U71" s="178"/>
      <c r="V71" s="178"/>
      <c r="W71" s="157"/>
    </row>
    <row r="72" spans="1:24" ht="13.5" thickBot="1" x14ac:dyDescent="0.25">
      <c r="A72" s="814" t="s">
        <v>34</v>
      </c>
      <c r="B72" s="828"/>
      <c r="C72" s="829"/>
      <c r="D72" s="217"/>
      <c r="E72" s="177"/>
      <c r="F72" s="177"/>
      <c r="G72" s="177"/>
      <c r="H72" s="177"/>
      <c r="I72" s="157"/>
      <c r="J72" s="157"/>
      <c r="K72" s="157"/>
      <c r="L72" s="157"/>
      <c r="M72" s="157"/>
      <c r="N72" s="178"/>
      <c r="O72" s="178"/>
      <c r="P72" s="178"/>
      <c r="Q72" s="178"/>
      <c r="R72" s="178"/>
      <c r="S72" s="178"/>
      <c r="T72" s="178"/>
      <c r="U72" s="178"/>
      <c r="V72" s="178"/>
      <c r="W72" s="157"/>
    </row>
    <row r="73" spans="1:24" ht="13.5" thickBot="1" x14ac:dyDescent="0.25">
      <c r="A73" s="819" t="s">
        <v>566</v>
      </c>
      <c r="B73" s="820"/>
      <c r="C73" s="821"/>
      <c r="D73" s="108"/>
      <c r="E73" s="108"/>
      <c r="F73" s="108"/>
      <c r="G73" s="108"/>
      <c r="H73" s="109"/>
      <c r="I73" s="109"/>
      <c r="J73" s="108"/>
      <c r="K73" s="109"/>
      <c r="L73" s="108"/>
      <c r="M73" s="157"/>
      <c r="N73" s="178"/>
      <c r="O73" s="178"/>
      <c r="P73" s="178"/>
      <c r="Q73" s="178"/>
      <c r="R73" s="178"/>
      <c r="S73" s="178"/>
      <c r="T73" s="178"/>
      <c r="U73" s="178"/>
      <c r="V73" s="178"/>
      <c r="W73" s="157"/>
    </row>
    <row r="74" spans="1:24" x14ac:dyDescent="0.2">
      <c r="A74" s="193" t="s">
        <v>30</v>
      </c>
      <c r="B74" s="136"/>
      <c r="C74" s="195" t="s">
        <v>151</v>
      </c>
      <c r="D74" s="195"/>
      <c r="E74" s="196"/>
      <c r="F74" s="196"/>
      <c r="G74" s="196"/>
      <c r="H74" s="197"/>
      <c r="I74" s="197"/>
      <c r="J74" s="196"/>
      <c r="K74" s="197"/>
      <c r="L74" s="218"/>
      <c r="M74" s="157"/>
      <c r="N74" s="178"/>
      <c r="O74" s="178"/>
      <c r="P74" s="178"/>
      <c r="Q74" s="178"/>
      <c r="R74" s="178"/>
      <c r="S74" s="178"/>
      <c r="T74" s="178"/>
      <c r="U74" s="178"/>
      <c r="V74" s="178"/>
      <c r="W74" s="157"/>
    </row>
    <row r="75" spans="1:24" x14ac:dyDescent="0.2">
      <c r="A75" s="143" t="s">
        <v>35</v>
      </c>
      <c r="B75" s="201"/>
      <c r="C75" s="201"/>
      <c r="D75" s="201"/>
      <c r="E75" s="201"/>
      <c r="F75" s="201"/>
      <c r="G75" s="201"/>
      <c r="H75" s="202"/>
      <c r="I75" s="202"/>
      <c r="J75" s="201"/>
      <c r="K75" s="202"/>
      <c r="L75" s="219"/>
      <c r="M75" s="157"/>
      <c r="N75" s="178"/>
      <c r="O75" s="178"/>
      <c r="P75" s="178"/>
      <c r="Q75" s="178"/>
      <c r="R75" s="178"/>
      <c r="S75" s="178"/>
      <c r="T75" s="178"/>
      <c r="U75" s="178"/>
      <c r="V75" s="178"/>
      <c r="W75" s="157"/>
    </row>
    <row r="76" spans="1:24" x14ac:dyDescent="0.2">
      <c r="A76" s="143" t="s">
        <v>168</v>
      </c>
      <c r="B76" s="201"/>
      <c r="C76" s="201"/>
      <c r="D76" s="201"/>
      <c r="E76" s="201"/>
      <c r="F76" s="201"/>
      <c r="G76" s="201"/>
      <c r="H76" s="202"/>
      <c r="I76" s="202"/>
      <c r="J76" s="201"/>
      <c r="K76" s="202"/>
      <c r="L76" s="219"/>
      <c r="M76" s="157"/>
      <c r="N76" s="178"/>
      <c r="O76" s="178"/>
      <c r="P76" s="178"/>
      <c r="Q76" s="178"/>
      <c r="R76" s="178"/>
      <c r="S76" s="178"/>
      <c r="T76" s="178"/>
      <c r="U76" s="178"/>
      <c r="V76" s="178"/>
      <c r="W76" s="157"/>
    </row>
    <row r="77" spans="1:24" x14ac:dyDescent="0.2">
      <c r="A77" s="143" t="s">
        <v>874</v>
      </c>
      <c r="B77" s="201"/>
      <c r="C77" s="201"/>
      <c r="D77" s="201"/>
      <c r="E77" s="201"/>
      <c r="F77" s="201"/>
      <c r="G77" s="201"/>
      <c r="H77" s="202"/>
      <c r="I77" s="202"/>
      <c r="J77" s="201"/>
      <c r="K77" s="202"/>
      <c r="L77" s="219"/>
      <c r="M77" s="157"/>
      <c r="N77" s="178"/>
      <c r="O77" s="178"/>
      <c r="P77" s="178"/>
      <c r="Q77" s="178"/>
      <c r="R77" s="178"/>
      <c r="S77" s="178"/>
      <c r="T77" s="178"/>
      <c r="U77" s="178"/>
      <c r="V77" s="178"/>
      <c r="W77" s="157"/>
    </row>
    <row r="78" spans="1:24" ht="13.5" thickBot="1" x14ac:dyDescent="0.25">
      <c r="A78" s="523" t="s">
        <v>875</v>
      </c>
      <c r="B78" s="206"/>
      <c r="C78" s="206"/>
      <c r="D78" s="206"/>
      <c r="E78" s="206"/>
      <c r="F78" s="206"/>
      <c r="G78" s="206"/>
      <c r="H78" s="207"/>
      <c r="I78" s="207"/>
      <c r="J78" s="206"/>
      <c r="K78" s="207"/>
      <c r="L78" s="220"/>
      <c r="M78" s="157"/>
      <c r="N78" s="178"/>
      <c r="O78" s="178"/>
      <c r="P78" s="178"/>
      <c r="Q78" s="178"/>
      <c r="R78" s="178"/>
      <c r="S78" s="178"/>
      <c r="T78" s="178"/>
      <c r="U78" s="178"/>
      <c r="V78" s="178"/>
      <c r="W78" s="157"/>
    </row>
    <row r="79" spans="1:24" ht="13.5" thickBot="1" x14ac:dyDescent="0.25">
      <c r="A79" s="221"/>
      <c r="E79" s="108"/>
      <c r="F79" s="108"/>
      <c r="G79" s="108"/>
      <c r="H79" s="109"/>
      <c r="I79" s="111"/>
      <c r="J79" s="108"/>
      <c r="K79" s="109"/>
      <c r="L79" s="108"/>
      <c r="M79" s="157"/>
      <c r="N79" s="178"/>
      <c r="O79" s="178"/>
      <c r="P79" s="178"/>
      <c r="Q79" s="178"/>
      <c r="R79" s="157"/>
      <c r="V79" s="222"/>
      <c r="W79" s="222"/>
    </row>
    <row r="80" spans="1:24" s="159" customFormat="1" ht="26.25" thickBot="1" x14ac:dyDescent="0.25">
      <c r="A80" s="211" t="s">
        <v>31</v>
      </c>
      <c r="B80" s="823" t="s">
        <v>13</v>
      </c>
      <c r="C80" s="823"/>
      <c r="D80" s="824"/>
      <c r="E80" s="528" t="s">
        <v>12</v>
      </c>
      <c r="F80" s="528" t="s">
        <v>14</v>
      </c>
      <c r="G80" s="528" t="s">
        <v>264</v>
      </c>
      <c r="H80" s="528" t="s">
        <v>32</v>
      </c>
      <c r="I80" s="528" t="s">
        <v>16</v>
      </c>
      <c r="J80" s="528" t="s">
        <v>17</v>
      </c>
      <c r="K80" s="528" t="s">
        <v>18</v>
      </c>
      <c r="L80" s="528" t="s">
        <v>19</v>
      </c>
      <c r="M80" s="528" t="s">
        <v>20</v>
      </c>
      <c r="N80" s="212" t="s">
        <v>119</v>
      </c>
      <c r="O80" s="528" t="s">
        <v>91</v>
      </c>
      <c r="P80" s="213" t="s">
        <v>737</v>
      </c>
      <c r="W80" s="223"/>
    </row>
    <row r="81" spans="1:23" s="181" customFormat="1" x14ac:dyDescent="0.2">
      <c r="A81" s="161"/>
      <c r="B81" s="825"/>
      <c r="C81" s="825"/>
      <c r="D81" s="825"/>
      <c r="E81" s="162"/>
      <c r="F81" s="162"/>
      <c r="G81" s="162"/>
      <c r="H81" s="162"/>
      <c r="I81" s="162"/>
      <c r="J81" s="356"/>
      <c r="K81" s="356"/>
      <c r="L81" s="356"/>
      <c r="M81" s="356"/>
      <c r="N81" s="225"/>
      <c r="O81" s="162"/>
      <c r="P81" s="214"/>
      <c r="Q81" s="166"/>
      <c r="R81" s="166"/>
      <c r="S81" s="166"/>
      <c r="T81" s="166"/>
      <c r="U81" s="166"/>
      <c r="V81" s="166"/>
      <c r="W81" s="179"/>
    </row>
    <row r="82" spans="1:23" s="181" customFormat="1" x14ac:dyDescent="0.2">
      <c r="A82" s="95"/>
      <c r="B82" s="800"/>
      <c r="C82" s="800"/>
      <c r="D82" s="800"/>
      <c r="E82" s="168"/>
      <c r="F82" s="168"/>
      <c r="G82" s="168"/>
      <c r="H82" s="168"/>
      <c r="I82" s="168"/>
      <c r="J82" s="226"/>
      <c r="K82" s="226"/>
      <c r="L82" s="226"/>
      <c r="M82" s="226"/>
      <c r="N82" s="516"/>
      <c r="O82" s="168"/>
      <c r="P82" s="97"/>
      <c r="Q82" s="166"/>
      <c r="R82" s="166"/>
      <c r="S82" s="166"/>
      <c r="T82" s="166"/>
      <c r="U82" s="166"/>
      <c r="V82" s="166"/>
      <c r="W82" s="179"/>
    </row>
    <row r="83" spans="1:23" s="181" customFormat="1" x14ac:dyDescent="0.2">
      <c r="A83" s="95"/>
      <c r="B83" s="800"/>
      <c r="C83" s="800"/>
      <c r="D83" s="800"/>
      <c r="E83" s="168"/>
      <c r="F83" s="168"/>
      <c r="G83" s="168"/>
      <c r="H83" s="168"/>
      <c r="I83" s="168"/>
      <c r="J83" s="226"/>
      <c r="K83" s="226"/>
      <c r="L83" s="226"/>
      <c r="M83" s="226"/>
      <c r="N83" s="516"/>
      <c r="O83" s="168"/>
      <c r="P83" s="97"/>
      <c r="Q83" s="166"/>
      <c r="R83" s="166"/>
      <c r="S83" s="166"/>
      <c r="T83" s="166"/>
      <c r="U83" s="166"/>
      <c r="V83" s="166"/>
      <c r="W83" s="179"/>
    </row>
    <row r="84" spans="1:23" s="181" customFormat="1" ht="13.5" thickBot="1" x14ac:dyDescent="0.25">
      <c r="A84" s="98"/>
      <c r="B84" s="822"/>
      <c r="C84" s="822"/>
      <c r="D84" s="822"/>
      <c r="E84" s="174"/>
      <c r="F84" s="174"/>
      <c r="G84" s="174"/>
      <c r="H84" s="174"/>
      <c r="I84" s="174"/>
      <c r="J84" s="227"/>
      <c r="K84" s="227"/>
      <c r="L84" s="227"/>
      <c r="M84" s="227"/>
      <c r="N84" s="520"/>
      <c r="O84" s="172"/>
      <c r="P84" s="176"/>
      <c r="Q84" s="166"/>
      <c r="R84" s="166"/>
      <c r="S84" s="166"/>
      <c r="T84" s="166"/>
      <c r="U84" s="166"/>
      <c r="V84" s="166"/>
      <c r="W84" s="179"/>
    </row>
    <row r="85" spans="1:23" ht="13.5" thickBot="1" x14ac:dyDescent="0.25">
      <c r="A85" s="177"/>
      <c r="B85" s="177"/>
      <c r="C85" s="177"/>
      <c r="D85" s="177"/>
      <c r="E85" s="177"/>
      <c r="F85" s="177"/>
      <c r="G85" s="177"/>
      <c r="H85" s="157"/>
      <c r="I85" s="157"/>
      <c r="J85" s="157"/>
      <c r="K85" s="157"/>
      <c r="L85" s="157"/>
      <c r="M85" s="178"/>
      <c r="N85" s="178"/>
      <c r="O85" s="178"/>
      <c r="P85" s="178"/>
      <c r="Q85" s="178"/>
      <c r="R85" s="178"/>
      <c r="S85" s="178"/>
      <c r="T85" s="178"/>
      <c r="U85" s="178"/>
      <c r="V85" s="157"/>
    </row>
    <row r="86" spans="1:23" ht="13.5" thickBot="1" x14ac:dyDescent="0.25">
      <c r="A86" s="814" t="s">
        <v>36</v>
      </c>
      <c r="B86" s="815"/>
      <c r="C86" s="815"/>
      <c r="D86" s="815"/>
      <c r="E86" s="815"/>
      <c r="F86" s="815"/>
      <c r="G86" s="815"/>
      <c r="H86" s="815"/>
      <c r="I86" s="816"/>
      <c r="K86" s="157"/>
      <c r="L86" s="178"/>
      <c r="M86" s="178"/>
      <c r="N86" s="178"/>
      <c r="O86" s="178"/>
      <c r="P86" s="178"/>
      <c r="Q86" s="178"/>
      <c r="R86" s="178"/>
      <c r="S86" s="157"/>
      <c r="T86" s="157"/>
      <c r="U86" s="157"/>
    </row>
    <row r="87" spans="1:23" ht="13.5" thickBot="1" x14ac:dyDescent="0.25">
      <c r="A87" s="887" t="s">
        <v>37</v>
      </c>
      <c r="B87" s="888"/>
      <c r="C87" s="888"/>
      <c r="D87" s="888"/>
      <c r="E87" s="888"/>
      <c r="F87" s="888"/>
      <c r="G87" s="888"/>
      <c r="H87" s="888"/>
      <c r="I87" s="889"/>
      <c r="J87" s="109"/>
      <c r="K87" s="157"/>
      <c r="L87" s="178"/>
      <c r="M87" s="178"/>
      <c r="N87" s="178"/>
      <c r="O87" s="178"/>
      <c r="P87" s="178"/>
      <c r="Q87" s="178"/>
      <c r="R87" s="178"/>
      <c r="S87" s="157"/>
      <c r="T87" s="157"/>
      <c r="U87" s="157"/>
    </row>
    <row r="88" spans="1:23" s="522" customFormat="1" ht="15.75" customHeight="1" thickBot="1" x14ac:dyDescent="0.25">
      <c r="A88" s="228" t="s">
        <v>282</v>
      </c>
      <c r="B88" s="884" t="s">
        <v>990</v>
      </c>
      <c r="C88" s="885"/>
      <c r="D88" s="885"/>
      <c r="E88" s="885"/>
      <c r="F88" s="885"/>
      <c r="G88" s="885"/>
      <c r="H88" s="885"/>
      <c r="I88" s="886"/>
      <c r="J88" s="229"/>
      <c r="K88" s="230"/>
      <c r="L88" s="21"/>
      <c r="M88" s="21"/>
      <c r="N88" s="21"/>
      <c r="O88" s="21"/>
      <c r="P88" s="21"/>
      <c r="Q88" s="21"/>
      <c r="R88" s="21"/>
      <c r="S88" s="230"/>
      <c r="T88" s="230"/>
      <c r="U88" s="230"/>
    </row>
    <row r="89" spans="1:23" s="522" customFormat="1" ht="15.75" customHeight="1" thickBot="1" x14ac:dyDescent="0.25">
      <c r="A89" s="228" t="s">
        <v>1146</v>
      </c>
      <c r="B89" s="884" t="s">
        <v>1148</v>
      </c>
      <c r="C89" s="885"/>
      <c r="D89" s="885"/>
      <c r="E89" s="885"/>
      <c r="F89" s="885"/>
      <c r="G89" s="885"/>
      <c r="H89" s="885"/>
      <c r="I89" s="886"/>
      <c r="J89" s="229"/>
      <c r="K89" s="230"/>
      <c r="L89" s="21"/>
      <c r="M89" s="21"/>
      <c r="N89" s="21"/>
      <c r="O89" s="21"/>
      <c r="P89" s="21"/>
      <c r="Q89" s="21"/>
      <c r="R89" s="21"/>
      <c r="S89" s="230"/>
      <c r="T89" s="230"/>
      <c r="U89" s="230"/>
    </row>
    <row r="90" spans="1:23" s="522" customFormat="1" ht="15.75" customHeight="1" thickBot="1" x14ac:dyDescent="0.25">
      <c r="A90" s="228" t="s">
        <v>1169</v>
      </c>
      <c r="B90" s="884" t="s">
        <v>1313</v>
      </c>
      <c r="C90" s="885"/>
      <c r="D90" s="885"/>
      <c r="E90" s="885"/>
      <c r="F90" s="885"/>
      <c r="G90" s="885"/>
      <c r="H90" s="885"/>
      <c r="I90" s="886"/>
      <c r="J90" s="229"/>
      <c r="K90" s="230"/>
      <c r="L90" s="21"/>
      <c r="M90" s="21"/>
      <c r="N90" s="21"/>
      <c r="O90" s="21"/>
      <c r="P90" s="21"/>
      <c r="Q90" s="21"/>
      <c r="R90" s="21"/>
      <c r="S90" s="230"/>
      <c r="T90" s="230"/>
      <c r="U90" s="230"/>
    </row>
    <row r="91" spans="1:23" ht="13.5" thickBot="1" x14ac:dyDescent="0.25">
      <c r="A91" s="221"/>
      <c r="J91" s="178"/>
      <c r="K91" s="157"/>
      <c r="L91" s="178"/>
      <c r="M91" s="178"/>
      <c r="N91" s="178"/>
      <c r="O91" s="178"/>
      <c r="P91" s="178"/>
      <c r="Q91" s="157"/>
    </row>
    <row r="92" spans="1:23" ht="16.5" customHeight="1" thickBot="1" x14ac:dyDescent="0.25">
      <c r="A92" s="817" t="s">
        <v>206</v>
      </c>
      <c r="B92" s="818"/>
      <c r="C92" s="818"/>
      <c r="D92" s="818"/>
      <c r="E92" s="818"/>
      <c r="F92" s="818"/>
      <c r="G92" s="818"/>
      <c r="H92" s="881" t="s">
        <v>218</v>
      </c>
      <c r="I92" s="812" t="s">
        <v>568</v>
      </c>
      <c r="J92" s="812" t="s">
        <v>207</v>
      </c>
      <c r="K92" s="812" t="s">
        <v>23</v>
      </c>
      <c r="L92" s="812" t="s">
        <v>288</v>
      </c>
      <c r="M92" s="826" t="s">
        <v>82</v>
      </c>
      <c r="N92" s="178"/>
      <c r="O92" s="157"/>
      <c r="Q92" s="222"/>
      <c r="R92" s="222"/>
    </row>
    <row r="93" spans="1:23" s="110" customFormat="1" ht="13.5" thickBot="1" x14ac:dyDescent="0.25">
      <c r="A93" s="941" t="s">
        <v>1738</v>
      </c>
      <c r="B93" s="942"/>
      <c r="C93" s="942"/>
      <c r="D93" s="942"/>
      <c r="E93" s="942"/>
      <c r="F93" s="942"/>
      <c r="G93" s="943"/>
      <c r="H93" s="882"/>
      <c r="I93" s="813"/>
      <c r="J93" s="813"/>
      <c r="K93" s="813"/>
      <c r="L93" s="813"/>
      <c r="M93" s="827"/>
      <c r="N93" s="231"/>
      <c r="O93" s="231"/>
      <c r="P93" s="231"/>
      <c r="Q93" s="231"/>
      <c r="R93" s="231"/>
    </row>
    <row r="94" spans="1:23" s="110" customFormat="1" ht="15.75" customHeight="1" thickBot="1" x14ac:dyDescent="0.25">
      <c r="A94" s="809" t="s">
        <v>336</v>
      </c>
      <c r="B94" s="810"/>
      <c r="C94" s="810"/>
      <c r="D94" s="810"/>
      <c r="E94" s="810"/>
      <c r="F94" s="810"/>
      <c r="G94" s="811"/>
      <c r="H94" s="882"/>
      <c r="I94" s="813"/>
      <c r="J94" s="813"/>
      <c r="K94" s="813"/>
      <c r="L94" s="813"/>
      <c r="M94" s="827"/>
      <c r="N94" s="231"/>
      <c r="O94" s="231"/>
      <c r="P94" s="231"/>
      <c r="Q94" s="231"/>
      <c r="R94" s="231"/>
    </row>
    <row r="95" spans="1:23" s="181" customFormat="1" ht="15.75" customHeight="1" x14ac:dyDescent="0.2">
      <c r="A95" s="232" t="s">
        <v>99</v>
      </c>
      <c r="B95" s="825" t="str">
        <f>IF($A95="","",VLOOKUP($A95,Listes!$A$3:$C$206,2,FALSE))</f>
        <v>Alameda Corridor Surcharge import</v>
      </c>
      <c r="C95" s="825"/>
      <c r="D95" s="825"/>
      <c r="E95" s="876" t="s">
        <v>52</v>
      </c>
      <c r="F95" s="876"/>
      <c r="G95" s="876"/>
      <c r="H95" s="519"/>
      <c r="I95" s="546"/>
      <c r="J95" s="546"/>
      <c r="K95" s="546"/>
      <c r="L95" s="546"/>
      <c r="M95" s="547"/>
      <c r="N95" s="166"/>
      <c r="O95" s="166"/>
      <c r="P95" s="166"/>
      <c r="Q95" s="166"/>
      <c r="R95" s="179"/>
    </row>
    <row r="96" spans="1:23" s="181" customFormat="1" ht="15.75" customHeight="1" x14ac:dyDescent="0.2">
      <c r="A96" s="233" t="s">
        <v>224</v>
      </c>
      <c r="B96" s="800" t="str">
        <f>IF($A96="","",VLOOKUP($A96,Listes!$A$3:$C$206,2,FALSE))</f>
        <v>Bunker Adjustment Factor</v>
      </c>
      <c r="C96" s="800"/>
      <c r="D96" s="800"/>
      <c r="E96" s="801" t="s">
        <v>50</v>
      </c>
      <c r="F96" s="801"/>
      <c r="G96" s="801"/>
      <c r="H96" s="507"/>
      <c r="I96" s="548"/>
      <c r="J96" s="548"/>
      <c r="K96" s="548"/>
      <c r="L96" s="548"/>
      <c r="M96" s="549"/>
      <c r="N96" s="166"/>
      <c r="O96" s="166"/>
      <c r="P96" s="166"/>
      <c r="Q96" s="166"/>
      <c r="R96" s="179"/>
    </row>
    <row r="97" spans="1:18" s="181" customFormat="1" ht="15.75" customHeight="1" x14ac:dyDescent="0.2">
      <c r="A97" s="233" t="s">
        <v>970</v>
      </c>
      <c r="B97" s="800" t="str">
        <f>IF($A97="","",VLOOKUP($A97,Listes!$A$3:$C$206,2,FALSE))</f>
        <v>Chassis Administration Fee On-Carriage</v>
      </c>
      <c r="C97" s="800"/>
      <c r="D97" s="800"/>
      <c r="E97" s="801" t="s">
        <v>50</v>
      </c>
      <c r="F97" s="801"/>
      <c r="G97" s="801"/>
      <c r="H97" s="507"/>
      <c r="I97" s="548"/>
      <c r="J97" s="548"/>
      <c r="K97" s="548"/>
      <c r="L97" s="548"/>
      <c r="M97" s="549"/>
      <c r="N97" s="166"/>
      <c r="O97" s="166"/>
      <c r="P97" s="166"/>
      <c r="Q97" s="166"/>
      <c r="R97" s="179"/>
    </row>
    <row r="98" spans="1:18" s="181" customFormat="1" ht="15.75" customHeight="1" x14ac:dyDescent="0.2">
      <c r="A98" s="233" t="s">
        <v>502</v>
      </c>
      <c r="B98" s="800" t="str">
        <f>IF($A98="","",VLOOKUP($A98,Listes!$A$3:$C$206,2,FALSE))</f>
        <v>Chassis Provision Charge</v>
      </c>
      <c r="C98" s="800"/>
      <c r="D98" s="800"/>
      <c r="E98" s="801" t="s">
        <v>50</v>
      </c>
      <c r="F98" s="801"/>
      <c r="G98" s="801"/>
      <c r="H98" s="507"/>
      <c r="I98" s="548"/>
      <c r="J98" s="548"/>
      <c r="K98" s="548"/>
      <c r="L98" s="548"/>
      <c r="M98" s="549"/>
      <c r="N98" s="166"/>
      <c r="O98" s="166"/>
      <c r="P98" s="166"/>
      <c r="Q98" s="166"/>
      <c r="R98" s="179"/>
    </row>
    <row r="99" spans="1:18" s="181" customFormat="1" ht="15.75" customHeight="1" x14ac:dyDescent="0.2">
      <c r="A99" s="233" t="s">
        <v>251</v>
      </c>
      <c r="B99" s="800" t="str">
        <f>IF($A99="","",VLOOKUP($A99,Listes!$A$3:$C$206,2,FALSE))</f>
        <v>Carrier Security Charge</v>
      </c>
      <c r="C99" s="800"/>
      <c r="D99" s="800"/>
      <c r="E99" s="801" t="s">
        <v>50</v>
      </c>
      <c r="F99" s="801"/>
      <c r="G99" s="801"/>
      <c r="H99" s="507"/>
      <c r="I99" s="548"/>
      <c r="J99" s="548"/>
      <c r="K99" s="548"/>
      <c r="L99" s="548"/>
      <c r="M99" s="549"/>
      <c r="N99" s="166"/>
      <c r="O99" s="166"/>
      <c r="P99" s="166"/>
      <c r="Q99" s="166"/>
      <c r="R99" s="179"/>
    </row>
    <row r="100" spans="1:18" s="181" customFormat="1" ht="15.75" customHeight="1" x14ac:dyDescent="0.2">
      <c r="A100" s="233" t="s">
        <v>1014</v>
      </c>
      <c r="B100" s="800" t="str">
        <f>IF($A100="","",VLOOKUP($A100,Listes!$A$3:$C$206,2,FALSE))</f>
        <v>Container Maintenance Charge Destination</v>
      </c>
      <c r="C100" s="800"/>
      <c r="D100" s="800"/>
      <c r="E100" s="801" t="s">
        <v>52</v>
      </c>
      <c r="F100" s="801"/>
      <c r="G100" s="801"/>
      <c r="H100" s="507"/>
      <c r="I100" s="548"/>
      <c r="J100" s="548"/>
      <c r="K100" s="548"/>
      <c r="L100" s="548"/>
      <c r="M100" s="549"/>
      <c r="N100" s="166"/>
      <c r="O100" s="166"/>
      <c r="P100" s="166"/>
      <c r="Q100" s="166"/>
      <c r="R100" s="179"/>
    </row>
    <row r="101" spans="1:18" s="181" customFormat="1" ht="15.75" customHeight="1" x14ac:dyDescent="0.2">
      <c r="A101" s="233" t="s">
        <v>222</v>
      </c>
      <c r="B101" s="800" t="str">
        <f>IF($A101="","",VLOOKUP($A101,Listes!$A$3:$C$206,2,FALSE))</f>
        <v>Destination THC / Destination Receiving Charge</v>
      </c>
      <c r="C101" s="800"/>
      <c r="D101" s="800"/>
      <c r="E101" s="801" t="s">
        <v>52</v>
      </c>
      <c r="F101" s="801"/>
      <c r="G101" s="801"/>
      <c r="H101" s="507"/>
      <c r="I101" s="548"/>
      <c r="J101" s="548"/>
      <c r="K101" s="548"/>
      <c r="L101" s="548"/>
      <c r="M101" s="549"/>
      <c r="N101" s="166"/>
      <c r="O101" s="166"/>
      <c r="P101" s="166"/>
      <c r="Q101" s="166"/>
      <c r="R101" s="179"/>
    </row>
    <row r="102" spans="1:18" s="181" customFormat="1" ht="15.75" customHeight="1" x14ac:dyDescent="0.2">
      <c r="A102" s="233" t="s">
        <v>796</v>
      </c>
      <c r="B102" s="800" t="str">
        <f>IF($A102="","",VLOOKUP($A102,Listes!$A$3:$C$206,2,FALSE))</f>
        <v>Export Documentation Fees - Carrier</v>
      </c>
      <c r="C102" s="800"/>
      <c r="D102" s="800"/>
      <c r="E102" s="801" t="s">
        <v>50</v>
      </c>
      <c r="F102" s="801"/>
      <c r="G102" s="801"/>
      <c r="H102" s="507"/>
      <c r="I102" s="548"/>
      <c r="J102" s="548"/>
      <c r="K102" s="548"/>
      <c r="L102" s="548"/>
      <c r="M102" s="549"/>
      <c r="N102" s="166"/>
      <c r="O102" s="166"/>
      <c r="P102" s="166"/>
      <c r="Q102" s="166"/>
      <c r="R102" s="179"/>
    </row>
    <row r="103" spans="1:18" s="181" customFormat="1" ht="15.75" customHeight="1" x14ac:dyDescent="0.2">
      <c r="A103" s="233" t="s">
        <v>779</v>
      </c>
      <c r="B103" s="800" t="str">
        <f>IF($A103="","",VLOOKUP($A103,Listes!$A$3:$C$206,2,FALSE))</f>
        <v>Export Declaration Surcharge</v>
      </c>
      <c r="C103" s="800"/>
      <c r="D103" s="800"/>
      <c r="E103" s="801" t="s">
        <v>50</v>
      </c>
      <c r="F103" s="801"/>
      <c r="G103" s="801"/>
      <c r="H103" s="507"/>
      <c r="I103" s="548"/>
      <c r="J103" s="548"/>
      <c r="K103" s="548"/>
      <c r="L103" s="548"/>
      <c r="M103" s="549"/>
      <c r="N103" s="166"/>
      <c r="O103" s="166"/>
      <c r="P103" s="166"/>
      <c r="Q103" s="166"/>
      <c r="R103" s="179"/>
    </row>
    <row r="104" spans="1:18" s="181" customFormat="1" ht="15.75" customHeight="1" x14ac:dyDescent="0.2">
      <c r="A104" s="233" t="s">
        <v>1058</v>
      </c>
      <c r="B104" s="800" t="str">
        <f>IF($A104="","",VLOOKUP($A104,Listes!$A$3:$C$206,2,FALSE))</f>
        <v>Export Seal Fee</v>
      </c>
      <c r="C104" s="800"/>
      <c r="D104" s="800"/>
      <c r="E104" s="801" t="s">
        <v>50</v>
      </c>
      <c r="F104" s="801"/>
      <c r="G104" s="801"/>
      <c r="H104" s="507"/>
      <c r="I104" s="548"/>
      <c r="J104" s="548"/>
      <c r="K104" s="548"/>
      <c r="L104" s="548"/>
      <c r="M104" s="549"/>
      <c r="N104" s="166"/>
      <c r="O104" s="166"/>
      <c r="P104" s="166"/>
      <c r="Q104" s="166"/>
      <c r="R104" s="179"/>
    </row>
    <row r="105" spans="1:18" s="181" customFormat="1" ht="15.75" customHeight="1" x14ac:dyDescent="0.2">
      <c r="A105" s="233" t="s">
        <v>979</v>
      </c>
      <c r="B105" s="800" t="str">
        <f>IF($A105="","",VLOOKUP($A105,Listes!$A$3:$C$206,2,FALSE))</f>
        <v>Extra Risk Surcharge (Origin)</v>
      </c>
      <c r="C105" s="800"/>
      <c r="D105" s="800"/>
      <c r="E105" s="801" t="s">
        <v>52</v>
      </c>
      <c r="F105" s="801"/>
      <c r="G105" s="801"/>
      <c r="H105" s="507"/>
      <c r="I105" s="548"/>
      <c r="J105" s="548"/>
      <c r="K105" s="548"/>
      <c r="L105" s="548"/>
      <c r="M105" s="549"/>
      <c r="N105" s="166"/>
      <c r="O105" s="166"/>
      <c r="P105" s="166"/>
      <c r="Q105" s="166"/>
      <c r="R105" s="179"/>
    </row>
    <row r="106" spans="1:18" s="181" customFormat="1" ht="15.75" customHeight="1" x14ac:dyDescent="0.2">
      <c r="A106" s="233" t="s">
        <v>81</v>
      </c>
      <c r="B106" s="800" t="str">
        <f>IF($A106="","",VLOOKUP($A106,Listes!$A$3:$C$206,2,FALSE))</f>
        <v>General Rate Increase</v>
      </c>
      <c r="C106" s="800"/>
      <c r="D106" s="800"/>
      <c r="E106" s="801" t="s">
        <v>52</v>
      </c>
      <c r="F106" s="801"/>
      <c r="G106" s="801"/>
      <c r="H106" s="507"/>
      <c r="I106" s="548"/>
      <c r="J106" s="548"/>
      <c r="K106" s="548"/>
      <c r="L106" s="548"/>
      <c r="M106" s="549"/>
      <c r="N106" s="166"/>
      <c r="O106" s="166"/>
      <c r="P106" s="166"/>
      <c r="Q106" s="166"/>
      <c r="R106" s="179"/>
    </row>
    <row r="107" spans="1:18" s="181" customFormat="1" ht="15.75" customHeight="1" x14ac:dyDescent="0.2">
      <c r="A107" s="233" t="s">
        <v>248</v>
      </c>
      <c r="B107" s="800" t="str">
        <f>IF($A107="","",VLOOKUP($A107,Listes!$A$3:$C$206,2,FALSE))</f>
        <v>Hazardous Fees (Ocean)</v>
      </c>
      <c r="C107" s="800"/>
      <c r="D107" s="800"/>
      <c r="E107" s="801" t="s">
        <v>50</v>
      </c>
      <c r="F107" s="801"/>
      <c r="G107" s="801"/>
      <c r="H107" s="507"/>
      <c r="I107" s="548"/>
      <c r="J107" s="548"/>
      <c r="K107" s="548"/>
      <c r="L107" s="548"/>
      <c r="M107" s="549"/>
      <c r="N107" s="166"/>
      <c r="O107" s="166"/>
      <c r="P107" s="166"/>
      <c r="Q107" s="166"/>
      <c r="R107" s="179"/>
    </row>
    <row r="108" spans="1:18" s="181" customFormat="1" ht="15.75" customHeight="1" x14ac:dyDescent="0.2">
      <c r="A108" s="233" t="s">
        <v>809</v>
      </c>
      <c r="B108" s="800" t="str">
        <f>IF($A108="","",VLOOKUP($A108,Listes!$A$3:$C$206,2,FALSE))</f>
        <v>Oncarriage Additional Intermodal Door Delivery Surcharge</v>
      </c>
      <c r="C108" s="800"/>
      <c r="D108" s="800"/>
      <c r="E108" s="801" t="s">
        <v>52</v>
      </c>
      <c r="F108" s="801"/>
      <c r="G108" s="801"/>
      <c r="H108" s="507"/>
      <c r="I108" s="548"/>
      <c r="J108" s="548"/>
      <c r="K108" s="548"/>
      <c r="L108" s="548"/>
      <c r="M108" s="549"/>
      <c r="N108" s="166"/>
      <c r="O108" s="166"/>
      <c r="P108" s="166"/>
      <c r="Q108" s="166"/>
      <c r="R108" s="179"/>
    </row>
    <row r="109" spans="1:18" s="181" customFormat="1" ht="15.75" customHeight="1" x14ac:dyDescent="0.2">
      <c r="A109" s="233" t="s">
        <v>91</v>
      </c>
      <c r="B109" s="800" t="str">
        <f>IF($A109="","",VLOOKUP($A109,Listes!$A$3:$C$206,2,FALSE))</f>
        <v>Oncarriage Inland Fuel Charge</v>
      </c>
      <c r="C109" s="800"/>
      <c r="D109" s="800"/>
      <c r="E109" s="801" t="s">
        <v>52</v>
      </c>
      <c r="F109" s="801"/>
      <c r="G109" s="801"/>
      <c r="H109" s="507"/>
      <c r="I109" s="548"/>
      <c r="J109" s="548"/>
      <c r="K109" s="548"/>
      <c r="L109" s="548"/>
      <c r="M109" s="549"/>
      <c r="N109" s="166"/>
      <c r="O109" s="166"/>
      <c r="P109" s="166"/>
      <c r="Q109" s="166"/>
      <c r="R109" s="179"/>
    </row>
    <row r="110" spans="1:18" s="181" customFormat="1" x14ac:dyDescent="0.2">
      <c r="A110" s="233" t="s">
        <v>929</v>
      </c>
      <c r="B110" s="800" t="str">
        <f>IF($A110="","",VLOOKUP($A110,Listes!$A$3:$C$206,2,FALSE))</f>
        <v>On-Carriage Emergency Inland Fuel Surcharge</v>
      </c>
      <c r="C110" s="800"/>
      <c r="D110" s="800"/>
      <c r="E110" s="801" t="s">
        <v>52</v>
      </c>
      <c r="F110" s="801"/>
      <c r="G110" s="801"/>
      <c r="H110" s="507"/>
      <c r="I110" s="548"/>
      <c r="J110" s="548"/>
      <c r="K110" s="548"/>
      <c r="L110" s="548"/>
      <c r="M110" s="549"/>
      <c r="N110" s="166"/>
      <c r="O110" s="166"/>
      <c r="P110" s="166"/>
      <c r="Q110" s="166"/>
      <c r="R110" s="179"/>
    </row>
    <row r="111" spans="1:18" s="181" customFormat="1" ht="25.5" x14ac:dyDescent="0.2">
      <c r="A111" s="233" t="s">
        <v>955</v>
      </c>
      <c r="B111" s="800" t="str">
        <f>IF($A111="","",VLOOKUP($A111,Listes!$A$3:$C$206,2,FALSE))</f>
        <v>On-Carriage Emergency Intermodal Surcharge</v>
      </c>
      <c r="C111" s="800"/>
      <c r="D111" s="800"/>
      <c r="E111" s="801" t="s">
        <v>52</v>
      </c>
      <c r="F111" s="801"/>
      <c r="G111" s="801"/>
      <c r="H111" s="507"/>
      <c r="I111" s="548"/>
      <c r="J111" s="548"/>
      <c r="K111" s="548"/>
      <c r="L111" s="548"/>
      <c r="M111" s="549"/>
      <c r="N111" s="166"/>
      <c r="O111" s="166"/>
      <c r="P111" s="166"/>
      <c r="Q111" s="166"/>
      <c r="R111" s="179"/>
    </row>
    <row r="112" spans="1:18" s="181" customFormat="1" ht="15.75" customHeight="1" x14ac:dyDescent="0.2">
      <c r="A112" s="233" t="s">
        <v>457</v>
      </c>
      <c r="B112" s="800" t="str">
        <f>IF($A112="","",VLOOKUP($A112,Listes!$A$3:$C$206,2,FALSE))</f>
        <v>Inland Hazardous Charge Oncarriage</v>
      </c>
      <c r="C112" s="800"/>
      <c r="D112" s="800"/>
      <c r="E112" s="801" t="s">
        <v>50</v>
      </c>
      <c r="F112" s="801"/>
      <c r="G112" s="801"/>
      <c r="H112" s="507"/>
      <c r="I112" s="548"/>
      <c r="J112" s="548"/>
      <c r="K112" s="548"/>
      <c r="L112" s="548"/>
      <c r="M112" s="549"/>
      <c r="N112" s="166"/>
      <c r="O112" s="166"/>
      <c r="P112" s="166"/>
      <c r="Q112" s="166"/>
      <c r="R112" s="179"/>
    </row>
    <row r="113" spans="1:18" s="181" customFormat="1" x14ac:dyDescent="0.2">
      <c r="A113" s="233" t="s">
        <v>88</v>
      </c>
      <c r="B113" s="800" t="str">
        <f>IF($A113="","",VLOOKUP($A113,Listes!$A$3:$C$206,2,FALSE))</f>
        <v>Origin THC / Origin Receiving Charge</v>
      </c>
      <c r="C113" s="800"/>
      <c r="D113" s="800"/>
      <c r="E113" s="801" t="s">
        <v>50</v>
      </c>
      <c r="F113" s="801"/>
      <c r="G113" s="801"/>
      <c r="H113" s="507"/>
      <c r="I113" s="548"/>
      <c r="J113" s="548"/>
      <c r="K113" s="548"/>
      <c r="L113" s="548"/>
      <c r="M113" s="549"/>
      <c r="N113" s="166"/>
      <c r="O113" s="166"/>
      <c r="P113" s="166"/>
      <c r="Q113" s="166"/>
      <c r="R113" s="179"/>
    </row>
    <row r="114" spans="1:18" s="181" customFormat="1" ht="15.75" customHeight="1" x14ac:dyDescent="0.2">
      <c r="A114" s="233" t="s">
        <v>754</v>
      </c>
      <c r="B114" s="800" t="str">
        <f>IF($A114="","",VLOOKUP($A114,Listes!$A$3:$C$206,2,FALSE))</f>
        <v>Port Congestion Surcharge Origin</v>
      </c>
      <c r="C114" s="800"/>
      <c r="D114" s="800"/>
      <c r="E114" s="801" t="s">
        <v>50</v>
      </c>
      <c r="F114" s="801"/>
      <c r="G114" s="801"/>
      <c r="H114" s="507"/>
      <c r="I114" s="548"/>
      <c r="J114" s="548"/>
      <c r="K114" s="548"/>
      <c r="L114" s="548"/>
      <c r="M114" s="549"/>
      <c r="N114" s="166"/>
      <c r="O114" s="166"/>
      <c r="P114" s="166"/>
      <c r="Q114" s="166"/>
      <c r="R114" s="179"/>
    </row>
    <row r="115" spans="1:18" s="181" customFormat="1" ht="15.75" customHeight="1" x14ac:dyDescent="0.2">
      <c r="A115" s="233" t="s">
        <v>460</v>
      </c>
      <c r="B115" s="800" t="str">
        <f>IF($A115="","",VLOOKUP($A115,Listes!$A$3:$C$206,2,FALSE))</f>
        <v>Inland Hazardous Charge Precarriage</v>
      </c>
      <c r="C115" s="800"/>
      <c r="D115" s="800"/>
      <c r="E115" s="801" t="s">
        <v>50</v>
      </c>
      <c r="F115" s="801"/>
      <c r="G115" s="801"/>
      <c r="H115" s="507"/>
      <c r="I115" s="548"/>
      <c r="J115" s="548"/>
      <c r="K115" s="548"/>
      <c r="L115" s="548"/>
      <c r="M115" s="549"/>
      <c r="N115" s="166"/>
      <c r="O115" s="166"/>
      <c r="P115" s="166"/>
      <c r="Q115" s="166"/>
      <c r="R115" s="179"/>
    </row>
    <row r="116" spans="1:18" s="181" customFormat="1" ht="15.75" customHeight="1" x14ac:dyDescent="0.2">
      <c r="A116" s="233" t="s">
        <v>86</v>
      </c>
      <c r="B116" s="800" t="str">
        <f>IF($A116="","",VLOOKUP($A116,Listes!$A$3:$C$206,2,FALSE))</f>
        <v>Peak Season</v>
      </c>
      <c r="C116" s="800"/>
      <c r="D116" s="800"/>
      <c r="E116" s="801" t="s">
        <v>52</v>
      </c>
      <c r="F116" s="801"/>
      <c r="G116" s="801"/>
      <c r="H116" s="507"/>
      <c r="I116" s="548"/>
      <c r="J116" s="548"/>
      <c r="K116" s="548">
        <v>45457</v>
      </c>
      <c r="L116" s="548"/>
      <c r="M116" s="549"/>
      <c r="N116" s="166"/>
      <c r="O116" s="166"/>
      <c r="P116" s="166"/>
      <c r="Q116" s="166"/>
      <c r="R116" s="179"/>
    </row>
    <row r="117" spans="1:18" s="181" customFormat="1" ht="15.75" customHeight="1" x14ac:dyDescent="0.2">
      <c r="A117" s="233" t="s">
        <v>86</v>
      </c>
      <c r="B117" s="800" t="str">
        <f>IF($A117="","",VLOOKUP($A117,Listes!$A$3:$C$206,2,FALSE))</f>
        <v>Peak Season</v>
      </c>
      <c r="C117" s="800"/>
      <c r="D117" s="800"/>
      <c r="E117" s="801" t="s">
        <v>1745</v>
      </c>
      <c r="F117" s="801"/>
      <c r="G117" s="801"/>
      <c r="H117" s="507" t="s">
        <v>61</v>
      </c>
      <c r="I117" s="548"/>
      <c r="J117" s="548">
        <v>45458</v>
      </c>
      <c r="K117" s="548">
        <v>45489</v>
      </c>
      <c r="L117" s="548"/>
      <c r="M117" s="549"/>
      <c r="N117" s="166"/>
      <c r="O117" s="166"/>
      <c r="P117" s="166"/>
      <c r="Q117" s="166"/>
      <c r="R117" s="179"/>
    </row>
    <row r="118" spans="1:18" s="181" customFormat="1" ht="15.75" customHeight="1" x14ac:dyDescent="0.2">
      <c r="A118" s="233" t="s">
        <v>86</v>
      </c>
      <c r="B118" s="800" t="str">
        <f>IF($A118="","",VLOOKUP($A118,Listes!$A$3:$C$206,2,FALSE))</f>
        <v>Peak Season</v>
      </c>
      <c r="C118" s="800"/>
      <c r="D118" s="800"/>
      <c r="E118" s="801" t="s">
        <v>1746</v>
      </c>
      <c r="F118" s="801"/>
      <c r="G118" s="801"/>
      <c r="H118" s="507" t="s">
        <v>329</v>
      </c>
      <c r="I118" s="548"/>
      <c r="J118" s="548">
        <v>45458</v>
      </c>
      <c r="K118" s="548">
        <v>45489</v>
      </c>
      <c r="L118" s="548"/>
      <c r="M118" s="549"/>
      <c r="N118" s="166"/>
      <c r="O118" s="166"/>
      <c r="P118" s="166"/>
      <c r="Q118" s="166"/>
      <c r="R118" s="179"/>
    </row>
    <row r="119" spans="1:18" s="181" customFormat="1" ht="15.75" customHeight="1" x14ac:dyDescent="0.2">
      <c r="A119" s="233" t="s">
        <v>86</v>
      </c>
      <c r="B119" s="800" t="str">
        <f>IF($A119="","",VLOOKUP($A119,Listes!$A$3:$C$206,2,FALSE))</f>
        <v>Peak Season</v>
      </c>
      <c r="C119" s="800"/>
      <c r="D119" s="800"/>
      <c r="E119" s="801" t="s">
        <v>1746</v>
      </c>
      <c r="F119" s="801"/>
      <c r="G119" s="801"/>
      <c r="H119" s="507" t="s">
        <v>400</v>
      </c>
      <c r="I119" s="548"/>
      <c r="J119" s="548">
        <v>45458</v>
      </c>
      <c r="K119" s="548">
        <v>45489</v>
      </c>
      <c r="L119" s="548"/>
      <c r="M119" s="549"/>
      <c r="N119" s="166"/>
      <c r="O119" s="166"/>
      <c r="P119" s="166"/>
      <c r="Q119" s="166"/>
      <c r="R119" s="179"/>
    </row>
    <row r="120" spans="1:18" s="181" customFormat="1" ht="15.75" customHeight="1" x14ac:dyDescent="0.2">
      <c r="A120" s="233" t="s">
        <v>86</v>
      </c>
      <c r="B120" s="800" t="str">
        <f>IF($A120="","",VLOOKUP($A120,Listes!$A$3:$C$206,2,FALSE))</f>
        <v>Peak Season</v>
      </c>
      <c r="C120" s="800"/>
      <c r="D120" s="800"/>
      <c r="E120" s="801" t="s">
        <v>1747</v>
      </c>
      <c r="F120" s="801"/>
      <c r="G120" s="801"/>
      <c r="H120" s="507" t="s">
        <v>401</v>
      </c>
      <c r="I120" s="548"/>
      <c r="J120" s="548">
        <v>45458</v>
      </c>
      <c r="K120" s="548">
        <v>45489</v>
      </c>
      <c r="L120" s="548"/>
      <c r="M120" s="549"/>
      <c r="N120" s="166"/>
      <c r="O120" s="166"/>
      <c r="P120" s="166"/>
      <c r="Q120" s="166"/>
      <c r="R120" s="179"/>
    </row>
    <row r="121" spans="1:18" s="181" customFormat="1" ht="15.75" customHeight="1" x14ac:dyDescent="0.2">
      <c r="A121" s="233" t="s">
        <v>86</v>
      </c>
      <c r="B121" s="800" t="str">
        <f>IF($A121="","",VLOOKUP($A121,Listes!$A$3:$C$206,2,FALSE))</f>
        <v>Peak Season</v>
      </c>
      <c r="C121" s="800"/>
      <c r="D121" s="800"/>
      <c r="E121" s="801" t="s">
        <v>1834</v>
      </c>
      <c r="F121" s="801"/>
      <c r="G121" s="801"/>
      <c r="H121" s="507" t="s">
        <v>61</v>
      </c>
      <c r="I121" s="548"/>
      <c r="J121" s="548">
        <v>45490</v>
      </c>
      <c r="K121" s="548"/>
      <c r="L121" s="548"/>
      <c r="M121" s="549"/>
      <c r="N121" s="166"/>
      <c r="O121" s="166"/>
      <c r="P121" s="166"/>
      <c r="Q121" s="166"/>
      <c r="R121" s="179"/>
    </row>
    <row r="122" spans="1:18" s="181" customFormat="1" ht="15.75" customHeight="1" x14ac:dyDescent="0.2">
      <c r="A122" s="233" t="s">
        <v>86</v>
      </c>
      <c r="B122" s="800" t="str">
        <f>IF($A122="","",VLOOKUP($A122,Listes!$A$3:$C$206,2,FALSE))</f>
        <v>Peak Season</v>
      </c>
      <c r="C122" s="800"/>
      <c r="D122" s="800"/>
      <c r="E122" s="801" t="s">
        <v>1835</v>
      </c>
      <c r="F122" s="801"/>
      <c r="G122" s="801"/>
      <c r="H122" s="507" t="s">
        <v>329</v>
      </c>
      <c r="I122" s="548"/>
      <c r="J122" s="548">
        <v>45490</v>
      </c>
      <c r="K122" s="548"/>
      <c r="L122" s="548"/>
      <c r="M122" s="549"/>
      <c r="N122" s="166"/>
      <c r="O122" s="166"/>
      <c r="P122" s="166"/>
      <c r="Q122" s="166"/>
      <c r="R122" s="179"/>
    </row>
    <row r="123" spans="1:18" s="181" customFormat="1" ht="15.75" customHeight="1" x14ac:dyDescent="0.2">
      <c r="A123" s="233" t="s">
        <v>86</v>
      </c>
      <c r="B123" s="800" t="str">
        <f>IF($A123="","",VLOOKUP($A123,Listes!$A$3:$C$206,2,FALSE))</f>
        <v>Peak Season</v>
      </c>
      <c r="C123" s="800"/>
      <c r="D123" s="800"/>
      <c r="E123" s="801" t="s">
        <v>1835</v>
      </c>
      <c r="F123" s="801"/>
      <c r="G123" s="801"/>
      <c r="H123" s="507" t="s">
        <v>400</v>
      </c>
      <c r="I123" s="548"/>
      <c r="J123" s="548">
        <v>45490</v>
      </c>
      <c r="K123" s="548"/>
      <c r="L123" s="548"/>
      <c r="M123" s="549"/>
      <c r="N123" s="166"/>
      <c r="O123" s="166"/>
      <c r="P123" s="166"/>
      <c r="Q123" s="166"/>
      <c r="R123" s="179"/>
    </row>
    <row r="124" spans="1:18" s="181" customFormat="1" ht="15.75" customHeight="1" x14ac:dyDescent="0.2">
      <c r="A124" s="233" t="s">
        <v>86</v>
      </c>
      <c r="B124" s="800" t="str">
        <f>IF($A124="","",VLOOKUP($A124,Listes!$A$3:$C$206,2,FALSE))</f>
        <v>Peak Season</v>
      </c>
      <c r="C124" s="800"/>
      <c r="D124" s="800"/>
      <c r="E124" s="801" t="s">
        <v>1836</v>
      </c>
      <c r="F124" s="801"/>
      <c r="G124" s="801"/>
      <c r="H124" s="507" t="s">
        <v>401</v>
      </c>
      <c r="I124" s="548"/>
      <c r="J124" s="548">
        <v>45490</v>
      </c>
      <c r="K124" s="548"/>
      <c r="L124" s="548"/>
      <c r="M124" s="549"/>
      <c r="N124" s="166"/>
      <c r="O124" s="166"/>
      <c r="P124" s="166"/>
      <c r="Q124" s="166"/>
      <c r="R124" s="179"/>
    </row>
    <row r="125" spans="1:18" s="181" customFormat="1" ht="15.75" customHeight="1" x14ac:dyDescent="0.2">
      <c r="A125" s="233" t="s">
        <v>781</v>
      </c>
      <c r="B125" s="800" t="str">
        <f>IF($A125="","",VLOOKUP($A125,Listes!$A$3:$C$206,2,FALSE))</f>
        <v>Peak Season Surcharge 2</v>
      </c>
      <c r="C125" s="800"/>
      <c r="D125" s="800"/>
      <c r="E125" s="801" t="s">
        <v>50</v>
      </c>
      <c r="F125" s="801"/>
      <c r="G125" s="801"/>
      <c r="H125" s="507"/>
      <c r="I125" s="548"/>
      <c r="J125" s="548"/>
      <c r="K125" s="548"/>
      <c r="L125" s="548"/>
      <c r="M125" s="549"/>
      <c r="N125" s="166"/>
      <c r="O125" s="166"/>
      <c r="P125" s="166"/>
      <c r="Q125" s="166"/>
      <c r="R125" s="179"/>
    </row>
    <row r="126" spans="1:18" s="181" customFormat="1" ht="15.75" customHeight="1" x14ac:dyDescent="0.2">
      <c r="A126" s="233" t="s">
        <v>909</v>
      </c>
      <c r="B126" s="800" t="str">
        <f>IF($A126="","",VLOOKUP($A126,Listes!$A$3:$C$206,2,FALSE))</f>
        <v>Peak Season Surcharge 3</v>
      </c>
      <c r="C126" s="800"/>
      <c r="D126" s="800"/>
      <c r="E126" s="801" t="s">
        <v>50</v>
      </c>
      <c r="F126" s="801"/>
      <c r="G126" s="801"/>
      <c r="H126" s="507"/>
      <c r="I126" s="548"/>
      <c r="J126" s="548"/>
      <c r="K126" s="548"/>
      <c r="L126" s="548"/>
      <c r="M126" s="549"/>
      <c r="N126" s="166"/>
      <c r="O126" s="166"/>
      <c r="P126" s="166"/>
      <c r="Q126" s="166"/>
      <c r="R126" s="179"/>
    </row>
    <row r="127" spans="1:18" s="181" customFormat="1" ht="15.75" customHeight="1" x14ac:dyDescent="0.2">
      <c r="A127" s="233" t="s">
        <v>671</v>
      </c>
      <c r="B127" s="800" t="str">
        <f>IF($A127="","",VLOOKUP($A127,Listes!$A$3:$C$206,2,FALSE))</f>
        <v>Rate Restoration Initiative</v>
      </c>
      <c r="C127" s="800"/>
      <c r="D127" s="800"/>
      <c r="E127" s="801" t="s">
        <v>52</v>
      </c>
      <c r="F127" s="801"/>
      <c r="G127" s="801"/>
      <c r="H127" s="507"/>
      <c r="I127" s="548"/>
      <c r="J127" s="548"/>
      <c r="K127" s="548"/>
      <c r="L127" s="548"/>
      <c r="M127" s="549"/>
      <c r="N127" s="166"/>
      <c r="O127" s="166"/>
      <c r="P127" s="166"/>
      <c r="Q127" s="166"/>
      <c r="R127" s="179"/>
    </row>
    <row r="128" spans="1:18" s="181" customFormat="1" ht="15.75" customHeight="1" x14ac:dyDescent="0.2">
      <c r="A128" s="233" t="s">
        <v>731</v>
      </c>
      <c r="B128" s="800" t="str">
        <f>IF($A128="","",VLOOKUP($A128,Listes!$A$3:$C$206,2,FALSE))</f>
        <v>Rate Restoration Initiative 2</v>
      </c>
      <c r="C128" s="800"/>
      <c r="D128" s="800"/>
      <c r="E128" s="801" t="s">
        <v>52</v>
      </c>
      <c r="F128" s="801"/>
      <c r="G128" s="801"/>
      <c r="H128" s="507"/>
      <c r="I128" s="548"/>
      <c r="J128" s="548"/>
      <c r="K128" s="548"/>
      <c r="L128" s="548"/>
      <c r="M128" s="549"/>
      <c r="N128" s="166"/>
      <c r="O128" s="166"/>
      <c r="P128" s="166"/>
      <c r="Q128" s="166"/>
      <c r="R128" s="179"/>
    </row>
    <row r="129" spans="1:21" s="181" customFormat="1" ht="15.75" customHeight="1" x14ac:dyDescent="0.2">
      <c r="A129" s="233" t="s">
        <v>733</v>
      </c>
      <c r="B129" s="800" t="str">
        <f>IF($A129="","",VLOOKUP($A129,Listes!$A$3:$C$206,2,FALSE))</f>
        <v>Rate Restoration Initiative 3</v>
      </c>
      <c r="C129" s="800"/>
      <c r="D129" s="800"/>
      <c r="E129" s="801" t="s">
        <v>52</v>
      </c>
      <c r="F129" s="801"/>
      <c r="G129" s="801"/>
      <c r="H129" s="507"/>
      <c r="I129" s="548"/>
      <c r="J129" s="548"/>
      <c r="K129" s="548"/>
      <c r="L129" s="548"/>
      <c r="M129" s="549"/>
      <c r="N129" s="166"/>
      <c r="O129" s="166"/>
      <c r="P129" s="166"/>
      <c r="Q129" s="166"/>
      <c r="R129" s="179"/>
    </row>
    <row r="130" spans="1:21" s="181" customFormat="1" ht="15.75" customHeight="1" x14ac:dyDescent="0.2">
      <c r="A130" s="233" t="s">
        <v>783</v>
      </c>
      <c r="B130" s="800" t="str">
        <f>IF($A130="","",VLOOKUP($A130,Listes!$A$3:$C$206,2,FALSE))</f>
        <v>Rate Restoration Initiative 4</v>
      </c>
      <c r="C130" s="800"/>
      <c r="D130" s="800"/>
      <c r="E130" s="801" t="s">
        <v>52</v>
      </c>
      <c r="F130" s="801"/>
      <c r="G130" s="801"/>
      <c r="H130" s="507"/>
      <c r="I130" s="548"/>
      <c r="J130" s="548"/>
      <c r="K130" s="548"/>
      <c r="L130" s="548"/>
      <c r="M130" s="549"/>
      <c r="N130" s="166"/>
      <c r="O130" s="166"/>
      <c r="P130" s="166"/>
      <c r="Q130" s="166"/>
      <c r="R130" s="179"/>
    </row>
    <row r="131" spans="1:21" s="181" customFormat="1" ht="15.75" customHeight="1" x14ac:dyDescent="0.2">
      <c r="A131" s="233" t="s">
        <v>786</v>
      </c>
      <c r="B131" s="800" t="str">
        <f>IF($A131="","",VLOOKUP($A131,Listes!$A$3:$C$206,2,FALSE))</f>
        <v>Rate Restoration Initiative 5</v>
      </c>
      <c r="C131" s="800"/>
      <c r="D131" s="800"/>
      <c r="E131" s="801" t="s">
        <v>52</v>
      </c>
      <c r="F131" s="801"/>
      <c r="G131" s="801"/>
      <c r="H131" s="507"/>
      <c r="I131" s="548"/>
      <c r="J131" s="548"/>
      <c r="K131" s="548"/>
      <c r="L131" s="548"/>
      <c r="M131" s="549"/>
      <c r="N131" s="166"/>
      <c r="O131" s="166"/>
      <c r="P131" s="166"/>
      <c r="Q131" s="166"/>
      <c r="R131" s="179"/>
    </row>
    <row r="132" spans="1:21" s="181" customFormat="1" ht="15.75" customHeight="1" x14ac:dyDescent="0.2">
      <c r="A132" s="233" t="s">
        <v>801</v>
      </c>
      <c r="B132" s="800" t="str">
        <f>IF($A132="","",VLOOKUP($A132,Listes!$A$3:$C$206,2,FALSE))</f>
        <v>Rate Restoration Initiative 6</v>
      </c>
      <c r="C132" s="800"/>
      <c r="D132" s="800"/>
      <c r="E132" s="801" t="s">
        <v>52</v>
      </c>
      <c r="F132" s="801"/>
      <c r="G132" s="801"/>
      <c r="H132" s="507"/>
      <c r="I132" s="548"/>
      <c r="J132" s="548"/>
      <c r="K132" s="548"/>
      <c r="L132" s="548"/>
      <c r="M132" s="549"/>
      <c r="N132" s="166"/>
      <c r="O132" s="166"/>
      <c r="P132" s="166"/>
      <c r="Q132" s="166"/>
      <c r="R132" s="179"/>
    </row>
    <row r="133" spans="1:21" s="181" customFormat="1" ht="15.75" customHeight="1" x14ac:dyDescent="0.2">
      <c r="A133" s="233" t="s">
        <v>266</v>
      </c>
      <c r="B133" s="800" t="str">
        <f>IF($A133="","",VLOOKUP($A133,Listes!$A$3:$C$206,2,FALSE))</f>
        <v>Destination Terminal Security Charge</v>
      </c>
      <c r="C133" s="800"/>
      <c r="D133" s="800"/>
      <c r="E133" s="801" t="s">
        <v>52</v>
      </c>
      <c r="F133" s="801"/>
      <c r="G133" s="801"/>
      <c r="H133" s="507"/>
      <c r="I133" s="548"/>
      <c r="J133" s="548"/>
      <c r="K133" s="548"/>
      <c r="L133" s="548"/>
      <c r="M133" s="549"/>
      <c r="N133" s="166"/>
      <c r="O133" s="166"/>
      <c r="P133" s="166"/>
      <c r="Q133" s="166"/>
      <c r="R133" s="179"/>
    </row>
    <row r="134" spans="1:21" s="181" customFormat="1" ht="25.5" x14ac:dyDescent="0.2">
      <c r="A134" s="233" t="s">
        <v>350</v>
      </c>
      <c r="B134" s="800" t="str">
        <f>IF($A134="","",VLOOKUP($A134,Listes!$A$3:$C$206,2,FALSE))</f>
        <v>Tri-Axle / Super Chassis Oncarriage Surcharge</v>
      </c>
      <c r="C134" s="800"/>
      <c r="D134" s="800"/>
      <c r="E134" s="801" t="s">
        <v>50</v>
      </c>
      <c r="F134" s="801"/>
      <c r="G134" s="801"/>
      <c r="H134" s="507"/>
      <c r="I134" s="548"/>
      <c r="J134" s="548"/>
      <c r="K134" s="548"/>
      <c r="L134" s="548"/>
      <c r="M134" s="549"/>
      <c r="N134" s="166"/>
      <c r="O134" s="166"/>
      <c r="P134" s="166"/>
      <c r="Q134" s="166"/>
      <c r="R134" s="179"/>
    </row>
    <row r="135" spans="1:21" s="181" customFormat="1" ht="15.75" customHeight="1" thickBot="1" x14ac:dyDescent="0.25">
      <c r="A135" s="271" t="s">
        <v>758</v>
      </c>
      <c r="B135" s="822" t="str">
        <f>IF($A135="","",VLOOKUP($A135,Listes!$A$3:$C$206,2,FALSE))</f>
        <v>Wharfage (Origin)</v>
      </c>
      <c r="C135" s="822"/>
      <c r="D135" s="822"/>
      <c r="E135" s="945" t="s">
        <v>52</v>
      </c>
      <c r="F135" s="945"/>
      <c r="G135" s="945"/>
      <c r="H135" s="529"/>
      <c r="I135" s="562"/>
      <c r="J135" s="562"/>
      <c r="K135" s="562"/>
      <c r="L135" s="562"/>
      <c r="M135" s="563"/>
      <c r="N135" s="166"/>
      <c r="O135" s="166"/>
      <c r="P135" s="166"/>
      <c r="Q135" s="166"/>
      <c r="R135" s="179"/>
    </row>
    <row r="136" spans="1:21" ht="13.5" thickBot="1" x14ac:dyDescent="0.25">
      <c r="A136" s="905" t="s">
        <v>208</v>
      </c>
      <c r="B136" s="906"/>
      <c r="C136" s="906"/>
      <c r="D136" s="906"/>
      <c r="E136" s="906"/>
      <c r="F136" s="906"/>
      <c r="G136" s="906"/>
      <c r="H136" s="906"/>
      <c r="I136" s="907"/>
      <c r="K136" s="157"/>
      <c r="L136" s="178"/>
      <c r="M136" s="178"/>
      <c r="N136" s="178"/>
      <c r="O136" s="178"/>
      <c r="P136" s="178"/>
      <c r="Q136" s="157"/>
    </row>
    <row r="137" spans="1:21" ht="13.5" thickBot="1" x14ac:dyDescent="0.25">
      <c r="A137" s="896" t="s">
        <v>541</v>
      </c>
      <c r="B137" s="897"/>
      <c r="C137" s="897"/>
      <c r="D137" s="897"/>
      <c r="E137" s="897"/>
      <c r="F137" s="897"/>
      <c r="G137" s="897"/>
      <c r="H137" s="897"/>
      <c r="I137" s="898"/>
      <c r="K137" s="178"/>
      <c r="L137" s="178"/>
      <c r="M137" s="178"/>
      <c r="N137" s="178"/>
      <c r="O137" s="157"/>
    </row>
    <row r="138" spans="1:21" ht="13.5" thickBot="1" x14ac:dyDescent="0.25">
      <c r="A138" s="111"/>
      <c r="B138" s="111"/>
      <c r="C138" s="234"/>
      <c r="D138" s="108"/>
      <c r="E138" s="109"/>
      <c r="F138" s="109"/>
      <c r="G138" s="109"/>
      <c r="H138" s="109"/>
      <c r="I138" s="109"/>
      <c r="J138" s="108"/>
      <c r="L138" s="157"/>
      <c r="M138" s="178"/>
      <c r="N138" s="178"/>
      <c r="O138" s="178"/>
      <c r="P138" s="178"/>
      <c r="Q138" s="178"/>
      <c r="R138" s="157"/>
    </row>
    <row r="139" spans="1:21" ht="15.6" customHeight="1" x14ac:dyDescent="0.2">
      <c r="A139" s="892" t="s">
        <v>476</v>
      </c>
      <c r="B139" s="893"/>
      <c r="C139" s="893"/>
      <c r="D139" s="893"/>
      <c r="E139" s="807" t="s">
        <v>276</v>
      </c>
      <c r="F139" s="807">
        <v>20</v>
      </c>
      <c r="G139" s="807">
        <v>40</v>
      </c>
      <c r="H139" s="807" t="s">
        <v>19</v>
      </c>
      <c r="I139" s="807" t="s">
        <v>20</v>
      </c>
      <c r="J139" s="926" t="s">
        <v>283</v>
      </c>
      <c r="K139" s="926" t="s">
        <v>33</v>
      </c>
      <c r="L139" s="924" t="s">
        <v>209</v>
      </c>
      <c r="M139" s="108"/>
      <c r="N139" s="178"/>
      <c r="O139" s="178"/>
      <c r="P139" s="178"/>
      <c r="Q139" s="178"/>
      <c r="R139" s="178"/>
      <c r="S139" s="178"/>
      <c r="T139" s="178"/>
      <c r="U139" s="178"/>
    </row>
    <row r="140" spans="1:21" x14ac:dyDescent="0.2">
      <c r="A140" s="18" t="s">
        <v>210</v>
      </c>
      <c r="B140" s="19" t="s">
        <v>11</v>
      </c>
      <c r="C140" s="19" t="s">
        <v>12</v>
      </c>
      <c r="D140" s="19" t="s">
        <v>211</v>
      </c>
      <c r="E140" s="895"/>
      <c r="F140" s="895"/>
      <c r="G140" s="895"/>
      <c r="H140" s="895"/>
      <c r="I140" s="895"/>
      <c r="J140" s="895"/>
      <c r="K140" s="895"/>
      <c r="L140" s="925"/>
      <c r="M140" s="108"/>
      <c r="N140" s="178"/>
      <c r="O140" s="178"/>
      <c r="P140" s="178"/>
      <c r="Q140" s="178"/>
      <c r="R140" s="178"/>
      <c r="S140" s="178"/>
      <c r="T140" s="178"/>
      <c r="U140" s="178"/>
    </row>
    <row r="141" spans="1:21" s="181" customFormat="1" x14ac:dyDescent="0.2">
      <c r="A141" s="235"/>
      <c r="B141" s="508"/>
      <c r="C141" s="508"/>
      <c r="D141" s="508"/>
      <c r="E141" s="508"/>
      <c r="F141" s="358"/>
      <c r="G141" s="358"/>
      <c r="H141" s="358"/>
      <c r="I141" s="358"/>
      <c r="J141" s="508"/>
      <c r="K141" s="516"/>
      <c r="L141" s="20"/>
      <c r="M141" s="236"/>
      <c r="N141" s="166"/>
      <c r="O141" s="166"/>
      <c r="P141" s="166"/>
      <c r="Q141" s="166"/>
      <c r="R141" s="166"/>
      <c r="S141" s="166"/>
      <c r="T141" s="166"/>
      <c r="U141" s="166"/>
    </row>
    <row r="142" spans="1:21" s="181" customFormat="1" x14ac:dyDescent="0.2">
      <c r="A142" s="235"/>
      <c r="B142" s="508"/>
      <c r="C142" s="508"/>
      <c r="D142" s="508"/>
      <c r="E142" s="508"/>
      <c r="F142" s="226"/>
      <c r="G142" s="226"/>
      <c r="H142" s="226"/>
      <c r="I142" s="226"/>
      <c r="J142" s="508"/>
      <c r="K142" s="516"/>
      <c r="L142" s="20"/>
      <c r="M142" s="166"/>
      <c r="N142" s="166"/>
      <c r="O142" s="166"/>
      <c r="P142" s="166"/>
      <c r="Q142" s="166"/>
      <c r="R142" s="166"/>
      <c r="S142" s="166"/>
      <c r="T142" s="166"/>
      <c r="U142" s="166"/>
    </row>
    <row r="143" spans="1:21" s="181" customFormat="1" x14ac:dyDescent="0.2">
      <c r="A143" s="235"/>
      <c r="B143" s="508"/>
      <c r="C143" s="508"/>
      <c r="D143" s="508"/>
      <c r="E143" s="508"/>
      <c r="F143" s="226"/>
      <c r="G143" s="226"/>
      <c r="H143" s="226"/>
      <c r="I143" s="226"/>
      <c r="J143" s="508"/>
      <c r="K143" s="516"/>
      <c r="L143" s="20"/>
      <c r="M143" s="166"/>
      <c r="N143" s="166"/>
      <c r="O143" s="166"/>
      <c r="P143" s="166"/>
      <c r="Q143" s="166"/>
      <c r="R143" s="166"/>
      <c r="S143" s="166"/>
      <c r="T143" s="166"/>
      <c r="U143" s="166"/>
    </row>
    <row r="144" spans="1:21" s="181" customFormat="1" ht="13.5" thickBot="1" x14ac:dyDescent="0.25">
      <c r="A144" s="237"/>
      <c r="B144" s="527"/>
      <c r="C144" s="527"/>
      <c r="D144" s="527"/>
      <c r="E144" s="527"/>
      <c r="F144" s="227"/>
      <c r="G144" s="227"/>
      <c r="H144" s="227"/>
      <c r="I144" s="227"/>
      <c r="J144" s="527"/>
      <c r="K144" s="520"/>
      <c r="L144" s="103"/>
      <c r="M144" s="166"/>
      <c r="N144" s="166"/>
      <c r="O144" s="166"/>
      <c r="P144" s="166"/>
      <c r="Q144" s="166"/>
      <c r="R144" s="166"/>
      <c r="S144" s="166"/>
      <c r="T144" s="166"/>
      <c r="U144" s="166"/>
    </row>
    <row r="145" spans="1:23" s="181" customFormat="1" x14ac:dyDescent="0.2">
      <c r="A145" s="21"/>
      <c r="B145" s="21"/>
      <c r="C145" s="21"/>
      <c r="D145" s="21"/>
      <c r="E145" s="21"/>
      <c r="F145" s="21"/>
      <c r="G145" s="21"/>
      <c r="H145" s="21"/>
      <c r="I145" s="21"/>
      <c r="J145" s="21"/>
      <c r="K145" s="21"/>
      <c r="L145" s="104"/>
      <c r="M145" s="166"/>
      <c r="N145" s="166"/>
      <c r="O145" s="166"/>
      <c r="P145" s="166"/>
      <c r="Q145" s="166"/>
      <c r="R145" s="166"/>
      <c r="S145" s="166"/>
      <c r="T145" s="166"/>
      <c r="U145" s="166"/>
    </row>
    <row r="146" spans="1:23" ht="15.6" customHeight="1" x14ac:dyDescent="0.2">
      <c r="A146" s="908" t="s">
        <v>540</v>
      </c>
      <c r="B146" s="908"/>
      <c r="C146" s="908"/>
      <c r="D146" s="908"/>
      <c r="E146" s="908" t="s">
        <v>276</v>
      </c>
      <c r="F146" s="908">
        <v>20</v>
      </c>
      <c r="G146" s="908">
        <v>40</v>
      </c>
      <c r="H146" s="908" t="s">
        <v>19</v>
      </c>
      <c r="I146" s="908" t="s">
        <v>20</v>
      </c>
      <c r="J146" s="909" t="s">
        <v>283</v>
      </c>
      <c r="K146" s="909" t="s">
        <v>33</v>
      </c>
      <c r="L146" s="908" t="s">
        <v>209</v>
      </c>
      <c r="M146" s="908" t="s">
        <v>23</v>
      </c>
      <c r="O146" s="157"/>
      <c r="P146" s="178"/>
      <c r="Q146" s="178"/>
      <c r="R146" s="178"/>
      <c r="S146" s="178"/>
      <c r="T146" s="178"/>
      <c r="U146" s="178"/>
      <c r="V146" s="178"/>
      <c r="W146" s="178"/>
    </row>
    <row r="147" spans="1:23" x14ac:dyDescent="0.2">
      <c r="A147" s="510" t="s">
        <v>210</v>
      </c>
      <c r="B147" s="510" t="s">
        <v>11</v>
      </c>
      <c r="C147" s="510" t="s">
        <v>12</v>
      </c>
      <c r="D147" s="510" t="s">
        <v>211</v>
      </c>
      <c r="E147" s="908"/>
      <c r="F147" s="908"/>
      <c r="G147" s="908"/>
      <c r="H147" s="908"/>
      <c r="I147" s="908"/>
      <c r="J147" s="908"/>
      <c r="K147" s="908"/>
      <c r="L147" s="908"/>
      <c r="M147" s="908"/>
      <c r="O147" s="157"/>
      <c r="P147" s="178"/>
      <c r="Q147" s="178"/>
      <c r="R147" s="178"/>
      <c r="S147" s="178"/>
      <c r="T147" s="178"/>
      <c r="U147" s="178"/>
      <c r="V147" s="178"/>
      <c r="W147" s="178"/>
    </row>
    <row r="148" spans="1:23" s="181" customFormat="1" x14ac:dyDescent="0.2">
      <c r="A148" s="22"/>
      <c r="B148" s="22"/>
      <c r="C148" s="22"/>
      <c r="D148" s="22"/>
      <c r="E148" s="22"/>
      <c r="F148" s="238"/>
      <c r="G148" s="238"/>
      <c r="H148" s="238"/>
      <c r="I148" s="238"/>
      <c r="J148" s="22"/>
      <c r="K148" s="239"/>
      <c r="L148" s="23"/>
      <c r="M148" s="23"/>
      <c r="O148" s="179"/>
      <c r="P148" s="166"/>
      <c r="Q148" s="166"/>
      <c r="R148" s="166"/>
      <c r="S148" s="166"/>
      <c r="T148" s="166"/>
      <c r="U148" s="166"/>
      <c r="V148" s="166"/>
      <c r="W148" s="166"/>
    </row>
    <row r="149" spans="1:23" s="181" customFormat="1" x14ac:dyDescent="0.2">
      <c r="A149" s="22"/>
      <c r="B149" s="22"/>
      <c r="C149" s="22"/>
      <c r="D149" s="22"/>
      <c r="E149" s="22"/>
      <c r="F149" s="238"/>
      <c r="G149" s="238"/>
      <c r="H149" s="238"/>
      <c r="I149" s="238"/>
      <c r="J149" s="22"/>
      <c r="K149" s="239"/>
      <c r="L149" s="23"/>
      <c r="M149" s="23"/>
      <c r="O149" s="179"/>
      <c r="P149" s="166"/>
      <c r="Q149" s="166"/>
      <c r="R149" s="166"/>
      <c r="S149" s="166"/>
      <c r="T149" s="166"/>
      <c r="U149" s="166"/>
      <c r="V149" s="166"/>
      <c r="W149" s="166"/>
    </row>
    <row r="150" spans="1:23" s="181" customFormat="1" x14ac:dyDescent="0.2">
      <c r="A150" s="22"/>
      <c r="B150" s="22"/>
      <c r="C150" s="22"/>
      <c r="D150" s="22"/>
      <c r="E150" s="22"/>
      <c r="F150" s="238"/>
      <c r="G150" s="238"/>
      <c r="H150" s="238"/>
      <c r="I150" s="238"/>
      <c r="J150" s="22"/>
      <c r="K150" s="239"/>
      <c r="L150" s="23"/>
      <c r="M150" s="23"/>
      <c r="O150" s="179"/>
      <c r="P150" s="166"/>
      <c r="Q150" s="166"/>
      <c r="R150" s="166"/>
      <c r="S150" s="166"/>
      <c r="T150" s="166"/>
      <c r="U150" s="166"/>
      <c r="V150" s="166"/>
      <c r="W150" s="166"/>
    </row>
    <row r="151" spans="1:23" s="181" customFormat="1" x14ac:dyDescent="0.2">
      <c r="A151" s="22"/>
      <c r="B151" s="22"/>
      <c r="C151" s="22"/>
      <c r="D151" s="22"/>
      <c r="E151" s="22"/>
      <c r="F151" s="238"/>
      <c r="G151" s="238"/>
      <c r="H151" s="238"/>
      <c r="I151" s="238"/>
      <c r="J151" s="22"/>
      <c r="K151" s="239"/>
      <c r="L151" s="23"/>
      <c r="M151" s="23"/>
      <c r="N151" s="166"/>
      <c r="O151" s="179"/>
      <c r="P151" s="166"/>
      <c r="Q151" s="166"/>
      <c r="R151" s="166"/>
      <c r="S151" s="166"/>
      <c r="T151" s="166"/>
      <c r="U151" s="166"/>
      <c r="V151" s="166"/>
      <c r="W151" s="166"/>
    </row>
    <row r="152" spans="1:23" x14ac:dyDescent="0.2">
      <c r="F152" s="109"/>
      <c r="G152" s="17"/>
      <c r="H152" s="159"/>
      <c r="I152" s="159"/>
      <c r="J152" s="178"/>
      <c r="K152" s="157"/>
      <c r="L152" s="178"/>
      <c r="M152" s="178"/>
      <c r="N152" s="178"/>
      <c r="O152" s="178"/>
      <c r="P152" s="178"/>
      <c r="Q152" s="178"/>
    </row>
    <row r="153" spans="1:23" ht="13.5" thickBot="1" x14ac:dyDescent="0.25">
      <c r="A153" s="221"/>
      <c r="B153" s="240"/>
      <c r="C153" s="241"/>
      <c r="D153" s="241"/>
      <c r="J153" s="109"/>
      <c r="K153" s="157"/>
      <c r="L153" s="178"/>
      <c r="M153" s="178"/>
      <c r="N153" s="178"/>
      <c r="O153" s="178"/>
      <c r="P153" s="178"/>
      <c r="Q153" s="178"/>
      <c r="R153" s="178"/>
      <c r="S153" s="157"/>
      <c r="T153" s="157"/>
      <c r="U153" s="157"/>
    </row>
    <row r="154" spans="1:23" ht="13.5" thickBot="1" x14ac:dyDescent="0.25">
      <c r="A154" s="814" t="s">
        <v>212</v>
      </c>
      <c r="B154" s="815"/>
      <c r="C154" s="815"/>
      <c r="D154" s="815"/>
      <c r="E154" s="816"/>
      <c r="J154" s="109"/>
      <c r="K154" s="157"/>
      <c r="L154" s="178"/>
      <c r="M154" s="178"/>
      <c r="N154" s="178"/>
      <c r="O154" s="178"/>
      <c r="P154" s="178"/>
      <c r="Q154" s="178"/>
      <c r="R154" s="178"/>
      <c r="S154" s="157"/>
      <c r="T154" s="157"/>
      <c r="U154" s="157"/>
    </row>
    <row r="155" spans="1:23" ht="13.5" thickBot="1" x14ac:dyDescent="0.25">
      <c r="A155" s="234"/>
      <c r="F155" s="109"/>
      <c r="G155" s="17"/>
      <c r="H155" s="108"/>
      <c r="I155" s="109"/>
      <c r="J155" s="109"/>
      <c r="K155" s="157"/>
      <c r="L155" s="178"/>
      <c r="M155" s="178"/>
      <c r="N155" s="178"/>
      <c r="O155" s="178"/>
      <c r="P155" s="178"/>
      <c r="Q155" s="178"/>
      <c r="R155" s="178"/>
      <c r="S155" s="157"/>
      <c r="T155" s="157"/>
      <c r="U155" s="157"/>
    </row>
    <row r="156" spans="1:23" ht="13.5" thickBot="1" x14ac:dyDescent="0.25">
      <c r="A156" s="902" t="s">
        <v>213</v>
      </c>
      <c r="B156" s="903"/>
      <c r="C156" s="903"/>
      <c r="D156" s="903"/>
      <c r="E156" s="903"/>
      <c r="F156" s="904"/>
      <c r="G156" s="17"/>
      <c r="H156" s="108"/>
      <c r="I156" s="109"/>
      <c r="J156" s="109"/>
      <c r="K156" s="157"/>
      <c r="L156" s="178"/>
      <c r="M156" s="178"/>
      <c r="N156" s="178"/>
      <c r="O156" s="178"/>
      <c r="P156" s="178"/>
      <c r="Q156" s="178"/>
      <c r="R156" s="178"/>
      <c r="S156" s="157"/>
      <c r="T156" s="157"/>
      <c r="U156" s="157"/>
    </row>
    <row r="157" spans="1:23" ht="16.5" customHeight="1" x14ac:dyDescent="0.2">
      <c r="A157" s="835" t="s">
        <v>214</v>
      </c>
      <c r="B157" s="927"/>
      <c r="C157" s="927"/>
      <c r="D157" s="927"/>
      <c r="E157" s="927"/>
      <c r="F157" s="836"/>
      <c r="G157" s="17"/>
      <c r="H157" s="242"/>
      <c r="I157" s="109"/>
      <c r="J157" s="109"/>
      <c r="K157" s="157"/>
      <c r="L157" s="178"/>
      <c r="M157" s="178"/>
      <c r="N157" s="178"/>
      <c r="O157" s="178"/>
      <c r="P157" s="178"/>
      <c r="Q157" s="178"/>
      <c r="R157" s="178"/>
      <c r="S157" s="157"/>
      <c r="T157" s="157"/>
      <c r="U157" s="157"/>
    </row>
    <row r="158" spans="1:23" ht="13.5" thickBot="1" x14ac:dyDescent="0.25">
      <c r="A158" s="928" t="s">
        <v>215</v>
      </c>
      <c r="B158" s="897"/>
      <c r="C158" s="897"/>
      <c r="D158" s="897"/>
      <c r="E158" s="897"/>
      <c r="F158" s="898"/>
    </row>
    <row r="159" spans="1:23" x14ac:dyDescent="0.2">
      <c r="A159" s="243" t="s">
        <v>216</v>
      </c>
      <c r="B159" s="115" t="s">
        <v>217</v>
      </c>
      <c r="C159" s="524" t="s">
        <v>218</v>
      </c>
      <c r="D159" s="244" t="s">
        <v>219</v>
      </c>
      <c r="E159" s="178"/>
      <c r="H159" s="17"/>
      <c r="I159" s="17"/>
    </row>
    <row r="160" spans="1:23" s="181" customFormat="1" x14ac:dyDescent="0.2">
      <c r="A160" s="245"/>
      <c r="B160" s="246" t="s">
        <v>329</v>
      </c>
      <c r="C160" s="517" t="s">
        <v>61</v>
      </c>
      <c r="D160" s="494">
        <v>0.9</v>
      </c>
      <c r="E160" s="166"/>
      <c r="F160" s="166"/>
      <c r="G160" s="166"/>
    </row>
    <row r="161" spans="1:21" s="181" customFormat="1" x14ac:dyDescent="0.2">
      <c r="A161" s="245"/>
      <c r="B161" s="246" t="s">
        <v>329</v>
      </c>
      <c r="C161" s="517" t="s">
        <v>400</v>
      </c>
      <c r="D161" s="494">
        <v>1</v>
      </c>
      <c r="E161" s="166"/>
      <c r="F161" s="166"/>
      <c r="G161" s="166"/>
    </row>
    <row r="162" spans="1:21" s="181" customFormat="1" ht="13.5" thickBot="1" x14ac:dyDescent="0.25">
      <c r="A162" s="248"/>
      <c r="B162" s="249" t="s">
        <v>329</v>
      </c>
      <c r="C162" s="250" t="s">
        <v>401</v>
      </c>
      <c r="D162" s="495">
        <v>1.266</v>
      </c>
      <c r="E162" s="166"/>
      <c r="F162" s="166"/>
      <c r="G162" s="166"/>
    </row>
    <row r="163" spans="1:21" ht="13.5" thickBot="1" x14ac:dyDescent="0.25"/>
    <row r="164" spans="1:21" ht="13.5" thickBot="1" x14ac:dyDescent="0.25">
      <c r="A164" s="814" t="s">
        <v>220</v>
      </c>
      <c r="B164" s="815"/>
      <c r="C164" s="815"/>
      <c r="D164" s="815"/>
      <c r="E164" s="815"/>
      <c r="F164" s="815"/>
      <c r="G164" s="815"/>
      <c r="H164" s="815"/>
      <c r="I164" s="816"/>
      <c r="K164" s="157"/>
      <c r="L164" s="178"/>
      <c r="M164" s="178"/>
      <c r="N164" s="178"/>
      <c r="O164" s="178"/>
      <c r="P164" s="178"/>
      <c r="Q164" s="178"/>
      <c r="R164" s="178"/>
      <c r="S164" s="157"/>
      <c r="T164" s="157"/>
      <c r="U164" s="157"/>
    </row>
    <row r="165" spans="1:21" ht="13.5" thickBot="1" x14ac:dyDescent="0.25">
      <c r="A165" s="252" t="s">
        <v>221</v>
      </c>
      <c r="B165" s="253"/>
      <c r="C165" s="105"/>
      <c r="D165" s="105"/>
      <c r="E165" s="105"/>
      <c r="F165" s="105"/>
      <c r="G165" s="202"/>
      <c r="H165" s="105"/>
      <c r="I165" s="254"/>
      <c r="J165" s="109"/>
      <c r="K165" s="157"/>
      <c r="L165" s="178"/>
      <c r="M165" s="178"/>
      <c r="N165" s="178"/>
      <c r="O165" s="178"/>
      <c r="P165" s="178"/>
      <c r="Q165" s="178"/>
      <c r="R165" s="178"/>
      <c r="S165" s="157"/>
      <c r="T165" s="157"/>
      <c r="U165" s="157"/>
    </row>
    <row r="166" spans="1:21" s="522" customFormat="1" x14ac:dyDescent="0.2">
      <c r="A166" s="255"/>
      <c r="B166" s="899"/>
      <c r="C166" s="900"/>
      <c r="D166" s="900"/>
      <c r="E166" s="900"/>
      <c r="F166" s="900"/>
      <c r="G166" s="900"/>
      <c r="H166" s="900"/>
      <c r="I166" s="901"/>
      <c r="J166" s="229"/>
      <c r="K166" s="230"/>
      <c r="L166" s="21"/>
      <c r="M166" s="21"/>
      <c r="N166" s="21"/>
      <c r="O166" s="21"/>
      <c r="P166" s="21"/>
      <c r="Q166" s="21"/>
      <c r="R166" s="21"/>
      <c r="S166" s="230"/>
      <c r="T166" s="230"/>
      <c r="U166" s="230"/>
    </row>
    <row r="167" spans="1:21" s="181" customFormat="1" x14ac:dyDescent="0.2">
      <c r="A167" s="256"/>
      <c r="B167" s="891"/>
      <c r="C167" s="851"/>
      <c r="D167" s="851"/>
      <c r="E167" s="851"/>
      <c r="F167" s="851"/>
      <c r="G167" s="851"/>
      <c r="H167" s="851"/>
      <c r="I167" s="852"/>
    </row>
    <row r="168" spans="1:21" s="181" customFormat="1" x14ac:dyDescent="0.2">
      <c r="A168" s="256"/>
      <c r="B168" s="891"/>
      <c r="C168" s="851"/>
      <c r="D168" s="851"/>
      <c r="E168" s="851"/>
      <c r="F168" s="851"/>
      <c r="G168" s="851"/>
      <c r="H168" s="851"/>
      <c r="I168" s="852"/>
    </row>
    <row r="169" spans="1:21" s="181" customFormat="1" x14ac:dyDescent="0.2">
      <c r="A169" s="256"/>
      <c r="B169" s="891"/>
      <c r="C169" s="851"/>
      <c r="D169" s="851"/>
      <c r="E169" s="851"/>
      <c r="F169" s="851"/>
      <c r="G169" s="851"/>
      <c r="H169" s="851"/>
      <c r="I169" s="852"/>
    </row>
    <row r="170" spans="1:21" s="181" customFormat="1" x14ac:dyDescent="0.2">
      <c r="A170" s="256"/>
      <c r="B170" s="891"/>
      <c r="C170" s="851"/>
      <c r="D170" s="851"/>
      <c r="E170" s="851"/>
      <c r="F170" s="851"/>
      <c r="G170" s="851"/>
      <c r="H170" s="851"/>
      <c r="I170" s="852"/>
    </row>
    <row r="171" spans="1:21" s="181" customFormat="1" x14ac:dyDescent="0.2">
      <c r="A171" s="256"/>
      <c r="B171" s="891"/>
      <c r="C171" s="851"/>
      <c r="D171" s="851"/>
      <c r="E171" s="851"/>
      <c r="F171" s="851"/>
      <c r="G171" s="851"/>
      <c r="H171" s="851"/>
      <c r="I171" s="852"/>
    </row>
    <row r="172" spans="1:21" s="181" customFormat="1" x14ac:dyDescent="0.2">
      <c r="A172" s="256"/>
      <c r="B172" s="891"/>
      <c r="C172" s="851"/>
      <c r="D172" s="851"/>
      <c r="E172" s="851"/>
      <c r="F172" s="851"/>
      <c r="G172" s="851"/>
      <c r="H172" s="851"/>
      <c r="I172" s="852"/>
    </row>
    <row r="173" spans="1:21" s="181" customFormat="1" x14ac:dyDescent="0.2">
      <c r="A173" s="256"/>
      <c r="B173" s="891"/>
      <c r="C173" s="851"/>
      <c r="D173" s="851"/>
      <c r="E173" s="851"/>
      <c r="F173" s="851"/>
      <c r="G173" s="851"/>
      <c r="H173" s="851"/>
      <c r="I173" s="852"/>
    </row>
    <row r="174" spans="1:21" s="181" customFormat="1" x14ac:dyDescent="0.2">
      <c r="A174" s="256"/>
      <c r="B174" s="891"/>
      <c r="C174" s="851"/>
      <c r="D174" s="851"/>
      <c r="E174" s="851"/>
      <c r="F174" s="851"/>
      <c r="G174" s="851"/>
      <c r="H174" s="851"/>
      <c r="I174" s="852"/>
    </row>
    <row r="175" spans="1:21" s="181" customFormat="1" x14ac:dyDescent="0.2">
      <c r="A175" s="256"/>
      <c r="B175" s="891"/>
      <c r="C175" s="851"/>
      <c r="D175" s="851"/>
      <c r="E175" s="851"/>
      <c r="F175" s="851"/>
      <c r="G175" s="851"/>
      <c r="H175" s="851"/>
      <c r="I175" s="852"/>
    </row>
    <row r="176" spans="1:21" s="181" customFormat="1" x14ac:dyDescent="0.2">
      <c r="A176" s="256"/>
      <c r="B176" s="891"/>
      <c r="C176" s="851"/>
      <c r="D176" s="851"/>
      <c r="E176" s="851"/>
      <c r="F176" s="851"/>
      <c r="G176" s="851"/>
      <c r="H176" s="851"/>
      <c r="I176" s="852"/>
    </row>
    <row r="177" spans="1:14" s="181" customFormat="1" x14ac:dyDescent="0.2">
      <c r="A177" s="256"/>
      <c r="B177" s="891"/>
      <c r="C177" s="851"/>
      <c r="D177" s="851"/>
      <c r="E177" s="851"/>
      <c r="F177" s="851"/>
      <c r="G177" s="851"/>
      <c r="H177" s="851"/>
      <c r="I177" s="852"/>
    </row>
    <row r="178" spans="1:14" s="181" customFormat="1" x14ac:dyDescent="0.2">
      <c r="A178" s="256"/>
      <c r="B178" s="891"/>
      <c r="C178" s="851"/>
      <c r="D178" s="851"/>
      <c r="E178" s="851"/>
      <c r="F178" s="851"/>
      <c r="G178" s="851"/>
      <c r="H178" s="851"/>
      <c r="I178" s="852"/>
    </row>
    <row r="179" spans="1:14" s="181" customFormat="1" x14ac:dyDescent="0.2">
      <c r="A179" s="256"/>
      <c r="B179" s="891"/>
      <c r="C179" s="851"/>
      <c r="D179" s="851"/>
      <c r="E179" s="851"/>
      <c r="F179" s="851"/>
      <c r="G179" s="851"/>
      <c r="H179" s="851"/>
      <c r="I179" s="852"/>
    </row>
    <row r="180" spans="1:14" s="181" customFormat="1" ht="13.5" thickBot="1" x14ac:dyDescent="0.25">
      <c r="A180" s="257"/>
      <c r="B180" s="916"/>
      <c r="C180" s="917"/>
      <c r="D180" s="917"/>
      <c r="E180" s="917"/>
      <c r="F180" s="917"/>
      <c r="G180" s="917"/>
      <c r="H180" s="917"/>
      <c r="I180" s="918"/>
    </row>
    <row r="182" spans="1:14" s="181" customFormat="1" x14ac:dyDescent="0.2">
      <c r="F182" s="166"/>
      <c r="G182" s="166"/>
      <c r="H182" s="166"/>
      <c r="I182" s="166"/>
    </row>
    <row r="183" spans="1:14" s="181" customFormat="1" ht="13.5" thickBot="1" x14ac:dyDescent="0.25">
      <c r="F183" s="166"/>
      <c r="G183" s="166"/>
      <c r="H183" s="166"/>
      <c r="I183" s="166"/>
    </row>
    <row r="184" spans="1:14" s="181" customFormat="1" ht="13.5" thickBot="1" x14ac:dyDescent="0.25">
      <c r="A184" s="902" t="s">
        <v>3</v>
      </c>
      <c r="B184" s="923"/>
      <c r="F184" s="166"/>
      <c r="G184" s="166"/>
      <c r="H184" s="166"/>
      <c r="I184" s="166"/>
    </row>
    <row r="185" spans="1:14" s="259" customFormat="1" ht="13.5" thickBot="1" x14ac:dyDescent="0.25">
      <c r="A185" s="258"/>
      <c r="B185" s="258"/>
      <c r="F185" s="260"/>
      <c r="G185" s="260"/>
      <c r="H185" s="260"/>
      <c r="I185" s="260"/>
    </row>
    <row r="186" spans="1:14" s="181" customFormat="1" ht="15.75" customHeight="1" thickBot="1" x14ac:dyDescent="0.25">
      <c r="A186" s="819" t="s">
        <v>2</v>
      </c>
      <c r="B186" s="820"/>
      <c r="C186" s="820"/>
      <c r="D186" s="820"/>
      <c r="E186" s="820"/>
      <c r="F186" s="820"/>
      <c r="G186" s="821"/>
      <c r="H186" s="166"/>
      <c r="I186" s="166"/>
    </row>
    <row r="187" spans="1:14" s="259" customFormat="1" ht="15.75" customHeight="1" thickBot="1" x14ac:dyDescent="0.25">
      <c r="A187" s="258"/>
      <c r="B187" s="258"/>
      <c r="C187" s="258"/>
      <c r="D187" s="258"/>
      <c r="E187" s="258"/>
      <c r="F187" s="258"/>
      <c r="G187" s="258"/>
      <c r="H187" s="260"/>
      <c r="I187" s="260"/>
    </row>
    <row r="188" spans="1:14" s="181" customFormat="1" ht="15.75" customHeight="1" thickBot="1" x14ac:dyDescent="0.25">
      <c r="A188" s="919" t="s">
        <v>1</v>
      </c>
      <c r="B188" s="920"/>
      <c r="C188" s="920"/>
      <c r="D188" s="920"/>
      <c r="E188" s="921"/>
      <c r="F188" s="261"/>
      <c r="G188" s="261"/>
      <c r="H188" s="166"/>
      <c r="I188" s="166"/>
    </row>
    <row r="189" spans="1:14" s="181" customFormat="1" x14ac:dyDescent="0.2">
      <c r="A189" s="912" t="s">
        <v>568</v>
      </c>
      <c r="B189" s="914" t="s">
        <v>1739</v>
      </c>
      <c r="C189" s="812" t="s">
        <v>0</v>
      </c>
      <c r="D189" s="812" t="s">
        <v>551</v>
      </c>
      <c r="E189" s="914" t="s">
        <v>1740</v>
      </c>
      <c r="F189" s="812" t="s">
        <v>416</v>
      </c>
      <c r="G189" s="812" t="s">
        <v>403</v>
      </c>
      <c r="H189" s="812" t="s">
        <v>569</v>
      </c>
      <c r="I189" s="812" t="s">
        <v>11</v>
      </c>
      <c r="J189" s="812" t="s">
        <v>12</v>
      </c>
      <c r="K189" s="812" t="s">
        <v>13</v>
      </c>
      <c r="L189" s="812" t="s">
        <v>428</v>
      </c>
      <c r="M189" s="812" t="s">
        <v>552</v>
      </c>
      <c r="N189" s="826"/>
    </row>
    <row r="190" spans="1:14" s="181" customFormat="1" ht="32.25" customHeight="1" thickBot="1" x14ac:dyDescent="0.25">
      <c r="A190" s="913"/>
      <c r="B190" s="915"/>
      <c r="C190" s="890"/>
      <c r="D190" s="890"/>
      <c r="E190" s="915"/>
      <c r="F190" s="890"/>
      <c r="G190" s="890"/>
      <c r="H190" s="890"/>
      <c r="I190" s="890"/>
      <c r="J190" s="890"/>
      <c r="K190" s="890"/>
      <c r="L190" s="890"/>
      <c r="M190" s="890"/>
      <c r="N190" s="922"/>
    </row>
    <row r="191" spans="1:14" s="181" customFormat="1" x14ac:dyDescent="0.2">
      <c r="A191" s="161" t="s">
        <v>4</v>
      </c>
      <c r="B191" s="162" t="s">
        <v>308</v>
      </c>
      <c r="C191" s="518" t="s">
        <v>6</v>
      </c>
      <c r="D191" s="162">
        <v>10</v>
      </c>
      <c r="E191" s="162" t="s">
        <v>406</v>
      </c>
      <c r="F191" s="162" t="s">
        <v>409</v>
      </c>
      <c r="G191" s="162"/>
      <c r="H191" s="162"/>
      <c r="I191" s="162"/>
      <c r="J191" s="162"/>
      <c r="K191" s="162"/>
      <c r="L191" s="545" t="s">
        <v>1314</v>
      </c>
      <c r="M191" s="929"/>
      <c r="N191" s="930"/>
    </row>
    <row r="192" spans="1:14" s="181" customFormat="1" x14ac:dyDescent="0.2">
      <c r="A192" s="95"/>
      <c r="B192" s="168"/>
      <c r="C192" s="508"/>
      <c r="D192" s="168"/>
      <c r="E192" s="168"/>
      <c r="F192" s="168"/>
      <c r="G192" s="168"/>
      <c r="H192" s="168"/>
      <c r="I192" s="168"/>
      <c r="J192" s="168"/>
      <c r="K192" s="168"/>
      <c r="L192" s="262"/>
      <c r="M192" s="910"/>
      <c r="N192" s="911"/>
    </row>
    <row r="193" spans="1:23" s="181" customFormat="1" x14ac:dyDescent="0.2">
      <c r="A193" s="95"/>
      <c r="B193" s="168"/>
      <c r="C193" s="508"/>
      <c r="D193" s="168"/>
      <c r="E193" s="168"/>
      <c r="F193" s="168"/>
      <c r="G193" s="168"/>
      <c r="H193" s="168"/>
      <c r="I193" s="168"/>
      <c r="J193" s="168"/>
      <c r="K193" s="168"/>
      <c r="L193" s="262"/>
      <c r="M193" s="910"/>
      <c r="N193" s="911"/>
    </row>
    <row r="194" spans="1:23" s="181" customFormat="1" x14ac:dyDescent="0.2">
      <c r="A194" s="95"/>
      <c r="B194" s="168"/>
      <c r="C194" s="508"/>
      <c r="D194" s="168"/>
      <c r="E194" s="168"/>
      <c r="F194" s="168"/>
      <c r="G194" s="168"/>
      <c r="H194" s="168"/>
      <c r="I194" s="168"/>
      <c r="J194" s="168"/>
      <c r="K194" s="168"/>
      <c r="L194" s="262"/>
      <c r="M194" s="910"/>
      <c r="N194" s="911"/>
    </row>
    <row r="195" spans="1:23" s="181" customFormat="1" x14ac:dyDescent="0.2">
      <c r="A195" s="95"/>
      <c r="B195" s="168"/>
      <c r="C195" s="508"/>
      <c r="D195" s="168"/>
      <c r="E195" s="168"/>
      <c r="F195" s="168"/>
      <c r="G195" s="168"/>
      <c r="H195" s="168"/>
      <c r="I195" s="168"/>
      <c r="J195" s="168"/>
      <c r="K195" s="168"/>
      <c r="L195" s="262"/>
      <c r="M195" s="910"/>
      <c r="N195" s="911"/>
    </row>
    <row r="196" spans="1:23" s="181" customFormat="1" ht="13.5" thickBot="1" x14ac:dyDescent="0.25">
      <c r="A196" s="98"/>
      <c r="B196" s="174"/>
      <c r="C196" s="527"/>
      <c r="D196" s="174"/>
      <c r="E196" s="174"/>
      <c r="F196" s="174"/>
      <c r="G196" s="174"/>
      <c r="H196" s="174"/>
      <c r="I196" s="174"/>
      <c r="J196" s="174"/>
      <c r="K196" s="174"/>
      <c r="L196" s="263"/>
      <c r="M196" s="933"/>
      <c r="N196" s="934"/>
    </row>
    <row r="197" spans="1:23" s="181" customFormat="1" x14ac:dyDescent="0.2">
      <c r="F197" s="166"/>
      <c r="G197" s="166"/>
      <c r="H197" s="166"/>
      <c r="I197" s="166"/>
    </row>
    <row r="198" spans="1:23" s="181" customFormat="1" ht="13.5" thickBot="1" x14ac:dyDescent="0.25">
      <c r="F198" s="166"/>
      <c r="G198" s="166"/>
      <c r="H198" s="166"/>
      <c r="I198" s="166"/>
    </row>
    <row r="199" spans="1:23" s="181" customFormat="1" ht="13.5" thickBot="1" x14ac:dyDescent="0.25">
      <c r="A199" s="819" t="s">
        <v>723</v>
      </c>
      <c r="B199" s="820"/>
      <c r="C199" s="820"/>
      <c r="D199" s="820"/>
      <c r="E199" s="820"/>
      <c r="F199" s="820"/>
      <c r="G199" s="821"/>
      <c r="H199" s="166"/>
      <c r="I199" s="166"/>
    </row>
    <row r="200" spans="1:23" s="181" customFormat="1" ht="13.5" thickBot="1" x14ac:dyDescent="0.25">
      <c r="F200" s="166"/>
      <c r="G200" s="166"/>
      <c r="H200" s="166"/>
      <c r="I200" s="166"/>
    </row>
    <row r="201" spans="1:23" s="181" customFormat="1" ht="13.5" thickBot="1" x14ac:dyDescent="0.25">
      <c r="A201" s="919" t="s">
        <v>1</v>
      </c>
      <c r="B201" s="920"/>
      <c r="C201" s="920"/>
      <c r="D201" s="920"/>
      <c r="E201" s="920"/>
      <c r="F201" s="920"/>
      <c r="G201" s="920"/>
      <c r="H201" s="921"/>
      <c r="I201" s="166"/>
    </row>
    <row r="202" spans="1:23" s="181" customFormat="1" ht="16.5" customHeight="1" thickBot="1" x14ac:dyDescent="0.25">
      <c r="A202" s="912" t="s">
        <v>568</v>
      </c>
      <c r="B202" s="914" t="s">
        <v>1739</v>
      </c>
      <c r="C202" s="812" t="s">
        <v>0</v>
      </c>
      <c r="D202" s="812" t="s">
        <v>551</v>
      </c>
      <c r="E202" s="914" t="s">
        <v>1740</v>
      </c>
      <c r="F202" s="812" t="s">
        <v>41</v>
      </c>
      <c r="G202" s="939" t="s">
        <v>722</v>
      </c>
      <c r="H202" s="939"/>
      <c r="I202" s="939"/>
      <c r="J202" s="939"/>
      <c r="K202" s="939"/>
      <c r="L202" s="939"/>
      <c r="M202" s="939"/>
      <c r="N202" s="939"/>
      <c r="O202" s="812" t="s">
        <v>416</v>
      </c>
      <c r="P202" s="812" t="s">
        <v>403</v>
      </c>
      <c r="Q202" s="812" t="s">
        <v>569</v>
      </c>
      <c r="R202" s="812" t="s">
        <v>11</v>
      </c>
      <c r="S202" s="812" t="s">
        <v>12</v>
      </c>
      <c r="T202" s="812" t="s">
        <v>13</v>
      </c>
      <c r="U202" s="812" t="s">
        <v>428</v>
      </c>
      <c r="V202" s="812" t="s">
        <v>552</v>
      </c>
      <c r="W202" s="826"/>
    </row>
    <row r="203" spans="1:23" s="181" customFormat="1" ht="13.5" thickBot="1" x14ac:dyDescent="0.25">
      <c r="A203" s="913"/>
      <c r="B203" s="915"/>
      <c r="C203" s="890"/>
      <c r="D203" s="890"/>
      <c r="E203" s="915"/>
      <c r="F203" s="890"/>
      <c r="G203" s="528" t="s">
        <v>412</v>
      </c>
      <c r="H203" s="528" t="s">
        <v>42</v>
      </c>
      <c r="I203" s="528" t="s">
        <v>413</v>
      </c>
      <c r="J203" s="528" t="s">
        <v>43</v>
      </c>
      <c r="K203" s="528" t="s">
        <v>414</v>
      </c>
      <c r="L203" s="528" t="s">
        <v>44</v>
      </c>
      <c r="M203" s="528" t="s">
        <v>415</v>
      </c>
      <c r="N203" s="528" t="s">
        <v>45</v>
      </c>
      <c r="O203" s="890"/>
      <c r="P203" s="890"/>
      <c r="Q203" s="890"/>
      <c r="R203" s="890"/>
      <c r="S203" s="890"/>
      <c r="T203" s="890"/>
      <c r="U203" s="890"/>
      <c r="V203" s="890"/>
      <c r="W203" s="922"/>
    </row>
    <row r="204" spans="1:23" s="181" customFormat="1" x14ac:dyDescent="0.2">
      <c r="A204" s="161"/>
      <c r="B204" s="162"/>
      <c r="C204" s="518"/>
      <c r="D204" s="162"/>
      <c r="E204" s="162"/>
      <c r="F204" s="264"/>
      <c r="G204" s="162"/>
      <c r="H204" s="162"/>
      <c r="I204" s="162"/>
      <c r="J204" s="162"/>
      <c r="K204" s="162"/>
      <c r="L204" s="162"/>
      <c r="M204" s="162"/>
      <c r="N204" s="162"/>
      <c r="O204" s="162"/>
      <c r="P204" s="162"/>
      <c r="Q204" s="162"/>
      <c r="R204" s="162"/>
      <c r="S204" s="162"/>
      <c r="T204" s="162"/>
      <c r="U204" s="545"/>
      <c r="V204" s="935"/>
      <c r="W204" s="936"/>
    </row>
    <row r="205" spans="1:23" s="181" customFormat="1" x14ac:dyDescent="0.2">
      <c r="A205" s="95"/>
      <c r="B205" s="168"/>
      <c r="C205" s="508"/>
      <c r="D205" s="168"/>
      <c r="E205" s="168"/>
      <c r="F205" s="265"/>
      <c r="G205" s="168"/>
      <c r="H205" s="168"/>
      <c r="I205" s="168"/>
      <c r="J205" s="168"/>
      <c r="K205" s="168"/>
      <c r="L205" s="168"/>
      <c r="M205" s="168"/>
      <c r="N205" s="168"/>
      <c r="O205" s="168"/>
      <c r="P205" s="168"/>
      <c r="Q205" s="168"/>
      <c r="R205" s="168"/>
      <c r="S205" s="168"/>
      <c r="T205" s="168"/>
      <c r="U205" s="262"/>
      <c r="V205" s="937"/>
      <c r="W205" s="938"/>
    </row>
    <row r="206" spans="1:23" s="181" customFormat="1" x14ac:dyDescent="0.2">
      <c r="A206" s="95"/>
      <c r="B206" s="168"/>
      <c r="C206" s="508"/>
      <c r="D206" s="168"/>
      <c r="E206" s="168"/>
      <c r="F206" s="265"/>
      <c r="G206" s="168"/>
      <c r="H206" s="168"/>
      <c r="I206" s="168"/>
      <c r="J206" s="168"/>
      <c r="K206" s="168"/>
      <c r="L206" s="168"/>
      <c r="M206" s="168"/>
      <c r="N206" s="168"/>
      <c r="O206" s="168"/>
      <c r="P206" s="168"/>
      <c r="Q206" s="168"/>
      <c r="R206" s="168"/>
      <c r="S206" s="168"/>
      <c r="T206" s="168"/>
      <c r="U206" s="262"/>
      <c r="V206" s="937"/>
      <c r="W206" s="938"/>
    </row>
    <row r="207" spans="1:23" s="181" customFormat="1" x14ac:dyDescent="0.2">
      <c r="A207" s="95"/>
      <c r="B207" s="168"/>
      <c r="C207" s="508"/>
      <c r="D207" s="168"/>
      <c r="E207" s="168"/>
      <c r="F207" s="265"/>
      <c r="G207" s="168"/>
      <c r="H207" s="168"/>
      <c r="I207" s="168"/>
      <c r="J207" s="168"/>
      <c r="K207" s="168"/>
      <c r="L207" s="168"/>
      <c r="M207" s="168"/>
      <c r="N207" s="168"/>
      <c r="O207" s="168"/>
      <c r="P207" s="168"/>
      <c r="Q207" s="168"/>
      <c r="R207" s="168"/>
      <c r="S207" s="168"/>
      <c r="T207" s="168"/>
      <c r="U207" s="262"/>
      <c r="V207" s="937"/>
      <c r="W207" s="938"/>
    </row>
    <row r="208" spans="1:23" s="181" customFormat="1" x14ac:dyDescent="0.2">
      <c r="A208" s="95"/>
      <c r="B208" s="168"/>
      <c r="C208" s="508"/>
      <c r="D208" s="168"/>
      <c r="E208" s="168"/>
      <c r="F208" s="265"/>
      <c r="G208" s="168"/>
      <c r="H208" s="168"/>
      <c r="I208" s="168"/>
      <c r="J208" s="168"/>
      <c r="K208" s="168"/>
      <c r="L208" s="168"/>
      <c r="M208" s="168"/>
      <c r="N208" s="168"/>
      <c r="O208" s="168"/>
      <c r="P208" s="168"/>
      <c r="Q208" s="168"/>
      <c r="R208" s="168"/>
      <c r="S208" s="168"/>
      <c r="T208" s="168"/>
      <c r="U208" s="262"/>
      <c r="V208" s="937"/>
      <c r="W208" s="938"/>
    </row>
    <row r="209" spans="1:23" s="181" customFormat="1" ht="13.5" thickBot="1" x14ac:dyDescent="0.25">
      <c r="A209" s="98"/>
      <c r="B209" s="174"/>
      <c r="C209" s="527"/>
      <c r="D209" s="174"/>
      <c r="E209" s="174"/>
      <c r="F209" s="266"/>
      <c r="G209" s="174"/>
      <c r="H209" s="174"/>
      <c r="I209" s="174"/>
      <c r="J209" s="174"/>
      <c r="K209" s="174"/>
      <c r="L209" s="174"/>
      <c r="M209" s="174"/>
      <c r="N209" s="174"/>
      <c r="O209" s="174"/>
      <c r="P209" s="174"/>
      <c r="Q209" s="174"/>
      <c r="R209" s="174"/>
      <c r="S209" s="174"/>
      <c r="T209" s="174"/>
      <c r="U209" s="263"/>
      <c r="V209" s="931"/>
      <c r="W209" s="932"/>
    </row>
    <row r="210" spans="1:23" s="181" customFormat="1" x14ac:dyDescent="0.2">
      <c r="F210" s="166"/>
      <c r="G210" s="166"/>
      <c r="H210" s="166"/>
      <c r="I210" s="166"/>
    </row>
    <row r="211" spans="1:23" s="181" customFormat="1" x14ac:dyDescent="0.2">
      <c r="F211" s="166"/>
      <c r="G211" s="166"/>
      <c r="H211" s="166"/>
      <c r="I211" s="166"/>
    </row>
    <row r="212" spans="1:23" s="181" customFormat="1" ht="13.5" thickBot="1" x14ac:dyDescent="0.25">
      <c r="F212" s="166"/>
      <c r="G212" s="166"/>
      <c r="H212" s="166"/>
      <c r="I212" s="166"/>
    </row>
    <row r="213" spans="1:23" ht="13.5" thickBot="1" x14ac:dyDescent="0.25">
      <c r="A213" s="112" t="s">
        <v>432</v>
      </c>
      <c r="B213" s="267" t="s">
        <v>433</v>
      </c>
    </row>
    <row r="214" spans="1:23" x14ac:dyDescent="0.2">
      <c r="A214" s="115" t="s">
        <v>434</v>
      </c>
      <c r="B214" s="214" t="s">
        <v>50</v>
      </c>
    </row>
    <row r="215" spans="1:23" x14ac:dyDescent="0.2">
      <c r="A215" s="268" t="s">
        <v>64</v>
      </c>
      <c r="B215" s="97" t="s">
        <v>50</v>
      </c>
    </row>
    <row r="216" spans="1:23" x14ac:dyDescent="0.2">
      <c r="A216" s="268" t="s">
        <v>245</v>
      </c>
      <c r="B216" s="97" t="s">
        <v>50</v>
      </c>
    </row>
    <row r="217" spans="1:23" x14ac:dyDescent="0.2">
      <c r="A217" s="268" t="s">
        <v>246</v>
      </c>
      <c r="B217" s="97" t="s">
        <v>50</v>
      </c>
    </row>
    <row r="218" spans="1:23" x14ac:dyDescent="0.2">
      <c r="A218" s="268" t="s">
        <v>247</v>
      </c>
      <c r="B218" s="97" t="s">
        <v>52</v>
      </c>
    </row>
    <row r="219" spans="1:23" x14ac:dyDescent="0.2">
      <c r="A219" s="268" t="s">
        <v>269</v>
      </c>
      <c r="B219" s="97" t="s">
        <v>52</v>
      </c>
      <c r="F219" s="17"/>
      <c r="G219" s="17"/>
      <c r="H219" s="17"/>
      <c r="I219" s="17"/>
    </row>
    <row r="220" spans="1:23" x14ac:dyDescent="0.2">
      <c r="A220" s="269" t="s">
        <v>267</v>
      </c>
      <c r="B220" s="97" t="s">
        <v>52</v>
      </c>
      <c r="F220" s="17"/>
      <c r="G220" s="17"/>
      <c r="H220" s="17"/>
      <c r="I220" s="17"/>
    </row>
    <row r="221" spans="1:23" x14ac:dyDescent="0.2">
      <c r="A221" s="269" t="s">
        <v>435</v>
      </c>
      <c r="B221" s="97" t="s">
        <v>52</v>
      </c>
      <c r="F221" s="17"/>
      <c r="G221" s="17"/>
      <c r="H221" s="17"/>
      <c r="I221" s="17"/>
    </row>
    <row r="222" spans="1:23" ht="13.5" thickBot="1" x14ac:dyDescent="0.25">
      <c r="A222" s="270" t="s">
        <v>438</v>
      </c>
      <c r="B222" s="100" t="s">
        <v>50</v>
      </c>
      <c r="F222" s="17"/>
      <c r="G222" s="17"/>
      <c r="H222" s="17"/>
      <c r="I222" s="17"/>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82">
    <mergeCell ref="B90:I90"/>
    <mergeCell ref="AC48:AC49"/>
    <mergeCell ref="AA48:AA49"/>
    <mergeCell ref="B81:D81"/>
    <mergeCell ref="B68:D68"/>
    <mergeCell ref="A58:C58"/>
    <mergeCell ref="A48:A49"/>
    <mergeCell ref="AB48:AB49"/>
    <mergeCell ref="M48:M49"/>
    <mergeCell ref="Z48:Z49"/>
    <mergeCell ref="H48:H49"/>
    <mergeCell ref="L48:L49"/>
    <mergeCell ref="A73:C73"/>
    <mergeCell ref="C48:C49"/>
    <mergeCell ref="B66:D66"/>
    <mergeCell ref="B67:D67"/>
    <mergeCell ref="D48:D49"/>
    <mergeCell ref="F48:F49"/>
    <mergeCell ref="E48:E49"/>
    <mergeCell ref="A72:C72"/>
    <mergeCell ref="B80:D80"/>
    <mergeCell ref="B89:I89"/>
    <mergeCell ref="B113:D113"/>
    <mergeCell ref="B108:D108"/>
    <mergeCell ref="A1:B1"/>
    <mergeCell ref="C1:F1"/>
    <mergeCell ref="A2:B2"/>
    <mergeCell ref="C2:F2"/>
    <mergeCell ref="A3:B3"/>
    <mergeCell ref="C3:F3"/>
    <mergeCell ref="L17:M17"/>
    <mergeCell ref="L30:L31"/>
    <mergeCell ref="L15:M15"/>
    <mergeCell ref="L13:M13"/>
    <mergeCell ref="J14:K14"/>
    <mergeCell ref="L14:M14"/>
    <mergeCell ref="J15:K15"/>
    <mergeCell ref="L16:M16"/>
    <mergeCell ref="J16:K16"/>
    <mergeCell ref="J17:K17"/>
    <mergeCell ref="A4:B4"/>
    <mergeCell ref="C4:F4"/>
    <mergeCell ref="A5:B5"/>
    <mergeCell ref="C5:F5"/>
    <mergeCell ref="A6:B6"/>
    <mergeCell ref="A7:B7"/>
    <mergeCell ref="B16:I16"/>
    <mergeCell ref="C8:F8"/>
    <mergeCell ref="C6:F6"/>
    <mergeCell ref="G30:G31"/>
    <mergeCell ref="E30:E31"/>
    <mergeCell ref="D30:D31"/>
    <mergeCell ref="B24:H24"/>
    <mergeCell ref="B14:I14"/>
    <mergeCell ref="B15:I15"/>
    <mergeCell ref="C7:F7"/>
    <mergeCell ref="B21:H21"/>
    <mergeCell ref="B17:I17"/>
    <mergeCell ref="B23:H23"/>
    <mergeCell ref="F30:F31"/>
    <mergeCell ref="H30:H31"/>
    <mergeCell ref="B22:H22"/>
    <mergeCell ref="B30:B31"/>
    <mergeCell ref="A8:B8"/>
    <mergeCell ref="A12:J12"/>
    <mergeCell ref="B13:I13"/>
    <mergeCell ref="J13:K13"/>
    <mergeCell ref="A30:A31"/>
    <mergeCell ref="B20:H20"/>
    <mergeCell ref="C30:C31"/>
    <mergeCell ref="E132:G132"/>
    <mergeCell ref="E109:G109"/>
    <mergeCell ref="Z39:Z40"/>
    <mergeCell ref="AA30:AA31"/>
    <mergeCell ref="AA39:AA40"/>
    <mergeCell ref="I48:I49"/>
    <mergeCell ref="X39:X40"/>
    <mergeCell ref="Z30:Z31"/>
    <mergeCell ref="Y30:Y31"/>
    <mergeCell ref="X30:X31"/>
    <mergeCell ref="I30:I31"/>
    <mergeCell ref="J30:J31"/>
    <mergeCell ref="K48:K49"/>
    <mergeCell ref="I39:I40"/>
    <mergeCell ref="J39:J40"/>
    <mergeCell ref="K39:K40"/>
    <mergeCell ref="K30:K31"/>
    <mergeCell ref="J48:J49"/>
    <mergeCell ref="Y39:Y40"/>
    <mergeCell ref="M92:M94"/>
    <mergeCell ref="E97:G97"/>
    <mergeCell ref="L92:L94"/>
    <mergeCell ref="J92:J94"/>
    <mergeCell ref="E104:G104"/>
    <mergeCell ref="B128:D128"/>
    <mergeCell ref="K92:K94"/>
    <mergeCell ref="B107:D107"/>
    <mergeCell ref="E107:G107"/>
    <mergeCell ref="I92:I94"/>
    <mergeCell ref="B125:D125"/>
    <mergeCell ref="E125:G125"/>
    <mergeCell ref="B110:D110"/>
    <mergeCell ref="E110:G110"/>
    <mergeCell ref="B100:D100"/>
    <mergeCell ref="B97:D97"/>
    <mergeCell ref="B104:D104"/>
    <mergeCell ref="B96:D96"/>
    <mergeCell ref="B95:D95"/>
    <mergeCell ref="B98:D98"/>
    <mergeCell ref="E98:G98"/>
    <mergeCell ref="E96:G96"/>
    <mergeCell ref="E95:G95"/>
    <mergeCell ref="E99:G99"/>
    <mergeCell ref="B99:D99"/>
    <mergeCell ref="A92:G92"/>
    <mergeCell ref="H92:H94"/>
    <mergeCell ref="A93:G93"/>
    <mergeCell ref="A94:G94"/>
    <mergeCell ref="E108:G108"/>
    <mergeCell ref="B109:D109"/>
    <mergeCell ref="B101:D101"/>
    <mergeCell ref="E116:G116"/>
    <mergeCell ref="B130:D130"/>
    <mergeCell ref="B115:D115"/>
    <mergeCell ref="E115:G115"/>
    <mergeCell ref="E101:G101"/>
    <mergeCell ref="B102:D102"/>
    <mergeCell ref="E102:G102"/>
    <mergeCell ref="B103:D103"/>
    <mergeCell ref="E103:G103"/>
    <mergeCell ref="B106:D106"/>
    <mergeCell ref="E106:G106"/>
    <mergeCell ref="B105:D105"/>
    <mergeCell ref="E105:G105"/>
    <mergeCell ref="B111:D111"/>
    <mergeCell ref="E111:G111"/>
    <mergeCell ref="E113:G113"/>
    <mergeCell ref="B112:D112"/>
    <mergeCell ref="E114:G114"/>
    <mergeCell ref="B129:D129"/>
    <mergeCell ref="E112:G112"/>
    <mergeCell ref="B127:D127"/>
    <mergeCell ref="E127:G127"/>
    <mergeCell ref="B114:D114"/>
    <mergeCell ref="B116:D116"/>
    <mergeCell ref="A39:A40"/>
    <mergeCell ref="C39:C40"/>
    <mergeCell ref="B83:D83"/>
    <mergeCell ref="F39:F40"/>
    <mergeCell ref="A87:I87"/>
    <mergeCell ref="A86:I86"/>
    <mergeCell ref="B69:D69"/>
    <mergeCell ref="G39:G40"/>
    <mergeCell ref="H39:H40"/>
    <mergeCell ref="G48:G49"/>
    <mergeCell ref="E39:E40"/>
    <mergeCell ref="D39:D40"/>
    <mergeCell ref="A57:C57"/>
    <mergeCell ref="B48:B49"/>
    <mergeCell ref="B39:B40"/>
    <mergeCell ref="B65:D65"/>
    <mergeCell ref="B84:D84"/>
    <mergeCell ref="A47:D47"/>
    <mergeCell ref="B82:D82"/>
    <mergeCell ref="B88:I88"/>
    <mergeCell ref="E100:G100"/>
    <mergeCell ref="E130:G130"/>
    <mergeCell ref="B131:D131"/>
    <mergeCell ref="B132:D132"/>
    <mergeCell ref="E129:G129"/>
    <mergeCell ref="E128:G128"/>
    <mergeCell ref="A164:I164"/>
    <mergeCell ref="E146:E147"/>
    <mergeCell ref="A146:D146"/>
    <mergeCell ref="G139:G140"/>
    <mergeCell ref="E139:E140"/>
    <mergeCell ref="E133:G133"/>
    <mergeCell ref="B133:D133"/>
    <mergeCell ref="I146:I147"/>
    <mergeCell ref="H146:H147"/>
    <mergeCell ref="A154:E154"/>
    <mergeCell ref="F146:F147"/>
    <mergeCell ref="G146:G147"/>
    <mergeCell ref="B135:D135"/>
    <mergeCell ref="E135:G135"/>
    <mergeCell ref="F139:F140"/>
    <mergeCell ref="A139:D139"/>
    <mergeCell ref="H139:H140"/>
    <mergeCell ref="E131:G131"/>
    <mergeCell ref="B134:D134"/>
    <mergeCell ref="J146:J147"/>
    <mergeCell ref="L146:L147"/>
    <mergeCell ref="J139:J140"/>
    <mergeCell ref="L139:L140"/>
    <mergeCell ref="K139:K140"/>
    <mergeCell ref="A189:A190"/>
    <mergeCell ref="M146:M147"/>
    <mergeCell ref="K146:K147"/>
    <mergeCell ref="B173:I173"/>
    <mergeCell ref="B178:I178"/>
    <mergeCell ref="B179:I179"/>
    <mergeCell ref="B180:I180"/>
    <mergeCell ref="A184:B184"/>
    <mergeCell ref="A186:G186"/>
    <mergeCell ref="B174:I174"/>
    <mergeCell ref="B175:I175"/>
    <mergeCell ref="B176:I176"/>
    <mergeCell ref="C189:C190"/>
    <mergeCell ref="D189:D190"/>
    <mergeCell ref="I189:I190"/>
    <mergeCell ref="B177:I177"/>
    <mergeCell ref="A188:E188"/>
    <mergeCell ref="E189:E190"/>
    <mergeCell ref="B189:B190"/>
    <mergeCell ref="E134:G134"/>
    <mergeCell ref="B169:I169"/>
    <mergeCell ref="B172:I172"/>
    <mergeCell ref="B171:I171"/>
    <mergeCell ref="B170:I170"/>
    <mergeCell ref="B167:I167"/>
    <mergeCell ref="B168:I168"/>
    <mergeCell ref="B166:I166"/>
    <mergeCell ref="A136:I136"/>
    <mergeCell ref="A137:I137"/>
    <mergeCell ref="A156:F156"/>
    <mergeCell ref="A158:F158"/>
    <mergeCell ref="A157:F157"/>
    <mergeCell ref="I139:I140"/>
    <mergeCell ref="B202:B203"/>
    <mergeCell ref="C202:C203"/>
    <mergeCell ref="D202:D203"/>
    <mergeCell ref="E202:E203"/>
    <mergeCell ref="A199:G199"/>
    <mergeCell ref="A201:H201"/>
    <mergeCell ref="F202:F203"/>
    <mergeCell ref="A202:A203"/>
    <mergeCell ref="G202:N202"/>
    <mergeCell ref="G189:G190"/>
    <mergeCell ref="J189:J190"/>
    <mergeCell ref="K189:K190"/>
    <mergeCell ref="L189:L190"/>
    <mergeCell ref="F189:F190"/>
    <mergeCell ref="H189:H190"/>
    <mergeCell ref="M195:N195"/>
    <mergeCell ref="M194:N194"/>
    <mergeCell ref="M189:N190"/>
    <mergeCell ref="M193:N193"/>
    <mergeCell ref="M192:N192"/>
    <mergeCell ref="M191:N191"/>
    <mergeCell ref="V209:W209"/>
    <mergeCell ref="M196:N196"/>
    <mergeCell ref="V204:W204"/>
    <mergeCell ref="V205:W205"/>
    <mergeCell ref="V206:W206"/>
    <mergeCell ref="R202:R203"/>
    <mergeCell ref="S202:S203"/>
    <mergeCell ref="T202:T203"/>
    <mergeCell ref="V202:W203"/>
    <mergeCell ref="Q202:Q203"/>
    <mergeCell ref="V208:W208"/>
    <mergeCell ref="O202:O203"/>
    <mergeCell ref="P202:P203"/>
    <mergeCell ref="V207:W207"/>
    <mergeCell ref="U202:U203"/>
    <mergeCell ref="B117:D117"/>
    <mergeCell ref="E117:G117"/>
    <mergeCell ref="B118:D118"/>
    <mergeCell ref="E118:G118"/>
    <mergeCell ref="B119:D119"/>
    <mergeCell ref="E119:G119"/>
    <mergeCell ref="B120:D120"/>
    <mergeCell ref="E120:G120"/>
    <mergeCell ref="B126:D126"/>
    <mergeCell ref="E126:G126"/>
    <mergeCell ref="B121:D121"/>
    <mergeCell ref="E121:G121"/>
    <mergeCell ref="B122:D122"/>
    <mergeCell ref="E122:G122"/>
    <mergeCell ref="B123:D123"/>
    <mergeCell ref="E123:G123"/>
    <mergeCell ref="B124:D124"/>
    <mergeCell ref="E124:G124"/>
  </mergeCells>
  <phoneticPr fontId="3" type="noConversion"/>
  <dataValidations count="33">
    <dataValidation type="list" allowBlank="1" showInputMessage="1" showErrorMessage="1" sqref="B214:B222" xr:uid="{00000000-0002-0000-1100-000000000000}">
      <formula1>Autom</formula1>
    </dataValidation>
    <dataValidation type="list" showInputMessage="1" showErrorMessage="1" sqref="C191:C196 C204:C209" xr:uid="{00000000-0002-0000-1100-000001000000}">
      <formula1>IF($B191="I",DDTARIFFUS,DDTARIFF)</formula1>
    </dataValidation>
    <dataValidation type="list" allowBlank="1" showInputMessage="1" showErrorMessage="1" sqref="B204:B209 B191:B196" xr:uid="{00000000-0002-0000-1100-000002000000}">
      <formula1>EXPIMP</formula1>
    </dataValidation>
    <dataValidation type="list" allowBlank="1" showInputMessage="1" showErrorMessage="1" sqref="O204:O209 F191:F196" xr:uid="{00000000-0002-0000-1100-000003000000}">
      <formula1>EQTYPE</formula1>
    </dataValidation>
    <dataValidation type="list" allowBlank="1" showInputMessage="1" showErrorMessage="1" sqref="P204:P209 G191:G196" xr:uid="{00000000-0002-0000-1100-000004000000}">
      <formula1>OPREEFER</formula1>
    </dataValidation>
    <dataValidation type="list" allowBlank="1" showInputMessage="1" showErrorMessage="1" sqref="F204:F209" xr:uid="{00000000-0002-0000-1100-000005000000}">
      <formula1>CURRENCY</formula1>
    </dataValidation>
    <dataValidation type="whole" allowBlank="1" showInputMessage="1" showErrorMessage="1" error="Only whole numbers can be entered into this field" sqref="D191:D196 D204:D209" xr:uid="{00000000-0002-0000-1100-000006000000}">
      <formula1>1</formula1>
      <formula2>99</formula2>
    </dataValidation>
    <dataValidation type="list" showInputMessage="1" showErrorMessage="1" sqref="E204:E209 E191:E196" xr:uid="{00000000-0002-0000-1100-000007000000}">
      <formula1>DAYS</formula1>
    </dataValidation>
    <dataValidation type="whole" allowBlank="1" showInputMessage="1" showErrorMessage="1" error="Only whole numbers may be entered into this field_x000a_" sqref="G204:G209 M204:M209 K204:K209 I204:I209" xr:uid="{00000000-0002-0000-1100-000008000000}">
      <formula1>1</formula1>
      <formula2>99</formula2>
    </dataValidation>
    <dataValidation type="decimal" allowBlank="1" showInputMessage="1" showErrorMessage="1" error="Only numbers may be entered into this field" sqref="H204:H209 N204:N209 L204:L209 J204:J209" xr:uid="{00000000-0002-0000-1100-000009000000}">
      <formula1>1</formula1>
      <formula2>1000000000</formula2>
    </dataValidation>
    <dataValidation type="list" showInputMessage="1" showErrorMessage="1" sqref="K141:K144 K148:K151 N66:N69 A41:A44 A50:A53 N81:N84 A32:A35" xr:uid="{00000000-0002-0000-1100-00000A000000}">
      <formula1>$A$14:$A$18</formula1>
    </dataValidation>
    <dataValidation type="list" allowBlank="1" showInputMessage="1" showErrorMessage="1" sqref="J141:J144 J148:J151" xr:uid="{00000000-0002-0000-1100-00000B000000}">
      <formula1>GRIPSS</formula1>
    </dataValidation>
    <dataValidation type="decimal" allowBlank="1" showInputMessage="1" showErrorMessage="1" sqref="F148:I151 F141:I144 I50:L53 I41:K44 J81:M84 I32:L35" xr:uid="{00000000-0002-0000-1100-00000C000000}">
      <formula1>0</formula1>
      <formula2>999999999999999</formula2>
    </dataValidation>
    <dataValidation type="list" allowBlank="1" showInputMessage="1" showErrorMessage="1" sqref="E141:E144 E148:E151" xr:uid="{00000000-0002-0000-1100-00000D000000}">
      <formula1>GRIPSS_EQ</formula1>
    </dataValidation>
    <dataValidation type="list" showInputMessage="1" showErrorMessage="1" sqref="A191:A196 A204:A209" xr:uid="{00000000-0002-0000-1100-00000E000000}">
      <formula1>BULLET</formula1>
    </dataValidation>
    <dataValidation type="date" allowBlank="1" showInputMessage="1" showErrorMessage="1" sqref="J95:K135 X32:Y35" xr:uid="{00000000-0002-0000-1100-00000F000000}">
      <formula1>10101</formula1>
      <formula2>311299</formula2>
    </dataValidation>
    <dataValidation type="list" showDropDown="1" showErrorMessage="1" sqref="O65:P65 O80:P80" xr:uid="{00000000-0002-0000-1100-000010000000}">
      <formula1>Charges</formula1>
    </dataValidation>
    <dataValidation type="list" allowBlank="1" showInputMessage="1" showErrorMessage="1" sqref="O66:P69 O81:P84" xr:uid="{00000000-0002-0000-1100-000011000000}">
      <formula1 xml:space="preserve"> droppull</formula1>
    </dataValidation>
    <dataValidation type="list" allowBlank="1" showInputMessage="1" showErrorMessage="1" sqref="L41:L44 G66:G69 P50:P53 N41:N44 G81:G84" xr:uid="{00000000-0002-0000-1100-000012000000}">
      <formula1>YesNo</formula1>
    </dataValidation>
    <dataValidation type="list" allowBlank="1" showInputMessage="1" showErrorMessage="1" sqref="M50:M53" xr:uid="{00000000-0002-0000-1100-000013000000}">
      <formula1>Equip</formula1>
    </dataValidation>
    <dataValidation type="list" allowBlank="1" showInputMessage="1" showErrorMessage="1" sqref="F66:F69 F81:F84" xr:uid="{00000000-0002-0000-1100-000014000000}">
      <formula1>ArbMode</formula1>
    </dataValidation>
    <dataValidation type="list" allowBlank="1" showInputMessage="1" showErrorMessage="1" sqref="G41:G44 G50:G53 G32:G35" xr:uid="{00000000-0002-0000-1100-000015000000}">
      <formula1>SDD</formula1>
    </dataValidation>
    <dataValidation type="list" allowBlank="1" showInputMessage="1" showErrorMessage="1" sqref="M31:W31 Q49:Y49" xr:uid="{00000000-0002-0000-1100-000016000000}">
      <formula1>Container</formula1>
    </dataValidation>
    <dataValidation type="list" allowBlank="1" showInputMessage="1" showErrorMessage="1" sqref="O40:W40" xr:uid="{00000000-0002-0000-1100-000017000000}">
      <formula1>Reefer</formula1>
    </dataValidation>
    <dataValidation type="list" allowBlank="1" showInputMessage="1" showErrorMessage="1" sqref="F41:F44 F50:F53 F32:F35" xr:uid="{00000000-0002-0000-1100-000018000000}">
      <formula1>Mode</formula1>
    </dataValidation>
    <dataValidation type="list" allowBlank="1" showInputMessage="1" showErrorMessage="1" sqref="M41:M44 O50:O53" xr:uid="{00000000-0002-0000-1100-000019000000}">
      <formula1>ShipperOwn</formula1>
    </dataValidation>
    <dataValidation type="list" allowBlank="1" showInputMessage="1" showErrorMessage="1" sqref="N50:N53" xr:uid="{00000000-0002-0000-1100-00001A000000}">
      <formula1>OOG</formula1>
    </dataValidation>
    <dataValidation type="list" allowBlank="1" showErrorMessage="1" sqref="M30:W30 Q48:Y48 O39:W39" xr:uid="{00000000-0002-0000-1100-00001B000000}">
      <formula1>Exceptions</formula1>
    </dataValidation>
    <dataValidation type="list" allowBlank="1" showInputMessage="1" showErrorMessage="1" sqref="AA41:AA44 AC50:AC53 AA32:AA35" xr:uid="{00000000-0002-0000-1100-00001C000000}">
      <formula1>CST</formula1>
    </dataValidation>
    <dataValidation type="list" allowBlank="1" showInputMessage="1" showErrorMessage="1" sqref="I95:I135" xr:uid="{00000000-0002-0000-1100-00001D000000}">
      <formula1>$A$14:$A$18</formula1>
    </dataValidation>
    <dataValidation type="list" allowBlank="1" showErrorMessage="1" sqref="A95:A135" xr:uid="{00000000-0002-0000-11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95:G135" xr:uid="{00000000-0002-0000-1100-00001F000000}"/>
    <dataValidation type="list" allowBlank="1" showInputMessage="1" showErrorMessage="1" errorTitle="Pick up the list" promptTitle="Blank = ALL" sqref="H95:H135" xr:uid="{00000000-0002-0000-1100-000020000000}">
      <formula1>Type_note2</formula1>
    </dataValidation>
  </dataValidations>
  <pageMargins left="0.25" right="0.25" top="0.25" bottom="0.25" header="0.5" footer="0"/>
  <pageSetup scale="28" fitToHeight="0" orientation="landscape" r:id="rId1"/>
  <headerFooter alignWithMargins="0"/>
  <rowBreaks count="1" manualBreakCount="1">
    <brk id="90"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3"/>
    <pageSetUpPr fitToPage="1"/>
  </sheetPr>
  <dimension ref="A1:BB192"/>
  <sheetViews>
    <sheetView showGridLines="0" zoomScaleNormal="100" zoomScaleSheetLayoutView="75" workbookViewId="0">
      <selection sqref="A1:B1"/>
    </sheetView>
  </sheetViews>
  <sheetFormatPr defaultColWidth="9.42578125" defaultRowHeight="12.75" x14ac:dyDescent="0.2"/>
  <cols>
    <col min="1" max="1" width="25.42578125" style="17" customWidth="1"/>
    <col min="2" max="2" width="18.5703125" style="17" customWidth="1"/>
    <col min="3" max="3" width="18.42578125" style="17" customWidth="1"/>
    <col min="4" max="4" width="17.42578125" style="17" customWidth="1"/>
    <col min="5" max="5" width="19.42578125" style="17" customWidth="1"/>
    <col min="6" max="6" width="12.42578125" style="178" customWidth="1"/>
    <col min="7"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customWidth="1"/>
    <col min="15" max="16" width="16.5703125" style="17" customWidth="1"/>
    <col min="17" max="17" width="17.5703125" style="17" customWidth="1"/>
    <col min="18" max="18" width="15.5703125" style="17" customWidth="1"/>
    <col min="19" max="21" width="16.5703125" style="17" customWidth="1"/>
    <col min="22" max="22" width="17.5703125" style="17" customWidth="1"/>
    <col min="23" max="23" width="18" style="17" customWidth="1"/>
    <col min="24" max="24" width="12.5703125" style="17" customWidth="1"/>
    <col min="25" max="25" width="16.5703125" style="17" customWidth="1"/>
    <col min="26" max="26" width="9.5703125" style="17" customWidth="1"/>
    <col min="27" max="27" width="14.42578125" style="17" customWidth="1"/>
    <col min="28" max="28" width="9.5703125" style="17" customWidth="1"/>
    <col min="29" max="29" width="14.42578125" style="17" customWidth="1"/>
    <col min="30" max="16384" width="9.42578125" style="17"/>
  </cols>
  <sheetData>
    <row r="1" spans="1:54" s="369" customFormat="1" x14ac:dyDescent="0.2">
      <c r="A1" s="1190" t="s">
        <v>464</v>
      </c>
      <c r="B1" s="836"/>
      <c r="C1" s="1191" t="str">
        <f>Cover!B1</f>
        <v>24-3283</v>
      </c>
      <c r="D1" s="838"/>
      <c r="E1" s="838"/>
      <c r="F1" s="839"/>
    </row>
    <row r="2" spans="1:54" s="369" customFormat="1" x14ac:dyDescent="0.2">
      <c r="A2" s="1192" t="s">
        <v>1000</v>
      </c>
      <c r="B2" s="841"/>
      <c r="C2" s="1193"/>
      <c r="D2" s="843"/>
      <c r="E2" s="843"/>
      <c r="F2" s="844"/>
    </row>
    <row r="3" spans="1:54" s="369" customFormat="1" x14ac:dyDescent="0.2">
      <c r="A3" s="1192" t="s">
        <v>475</v>
      </c>
      <c r="B3" s="841"/>
      <c r="C3" s="1194">
        <f>Cover!B2</f>
        <v>10</v>
      </c>
      <c r="D3" s="848"/>
      <c r="E3" s="848"/>
      <c r="F3" s="849"/>
    </row>
    <row r="4" spans="1:54" s="369" customFormat="1" x14ac:dyDescent="0.2">
      <c r="A4" s="1192" t="s">
        <v>995</v>
      </c>
      <c r="B4" s="841"/>
      <c r="C4" s="1201" t="str">
        <f>Cover!B7</f>
        <v>FASHION ACCESSORIES SHIPPERS ASSOCIATION, INC DBA GEMINI SHIPPERS ASSOCIATION</v>
      </c>
      <c r="D4" s="851"/>
      <c r="E4" s="851"/>
      <c r="F4" s="852"/>
    </row>
    <row r="5" spans="1:54" s="369" customFormat="1" x14ac:dyDescent="0.2">
      <c r="A5" s="1192" t="s">
        <v>481</v>
      </c>
      <c r="B5" s="841"/>
      <c r="C5" s="1193" t="s">
        <v>322</v>
      </c>
      <c r="D5" s="843"/>
      <c r="E5" s="843"/>
      <c r="F5" s="844"/>
    </row>
    <row r="6" spans="1:54" s="369" customFormat="1" ht="15.75" customHeight="1" x14ac:dyDescent="0.2">
      <c r="A6" s="1192" t="s">
        <v>465</v>
      </c>
      <c r="B6" s="841"/>
      <c r="C6" s="1193" t="s">
        <v>322</v>
      </c>
      <c r="D6" s="843"/>
      <c r="E6" s="843"/>
      <c r="F6" s="844"/>
    </row>
    <row r="7" spans="1:54" s="369" customFormat="1" ht="15.75" customHeight="1" x14ac:dyDescent="0.2">
      <c r="A7" s="1192" t="s">
        <v>554</v>
      </c>
      <c r="B7" s="841"/>
      <c r="C7" s="1193" t="s">
        <v>547</v>
      </c>
      <c r="D7" s="843"/>
      <c r="E7" s="843"/>
      <c r="F7" s="844"/>
    </row>
    <row r="8" spans="1:54" ht="2.25" customHeight="1" thickBot="1" x14ac:dyDescent="0.25">
      <c r="A8" s="1197"/>
      <c r="B8" s="846"/>
      <c r="C8" s="1198"/>
      <c r="D8" s="854"/>
      <c r="E8" s="854"/>
      <c r="F8" s="855"/>
      <c r="G8" s="17"/>
      <c r="H8" s="17"/>
      <c r="I8" s="17"/>
    </row>
    <row r="9" spans="1:54" x14ac:dyDescent="0.2">
      <c r="A9" s="370">
        <v>41</v>
      </c>
      <c r="B9" s="1199" t="s">
        <v>79</v>
      </c>
      <c r="C9" s="1199"/>
      <c r="D9" s="1199"/>
      <c r="E9" s="1199"/>
      <c r="F9" s="1199"/>
      <c r="G9" s="17"/>
      <c r="H9" s="17"/>
      <c r="I9" s="17"/>
    </row>
    <row r="10" spans="1:54" ht="13.5" thickBot="1" x14ac:dyDescent="0.25">
      <c r="A10" s="371"/>
      <c r="B10" s="369"/>
      <c r="C10" s="369"/>
      <c r="D10" s="372"/>
      <c r="E10" s="372"/>
      <c r="F10" s="373"/>
      <c r="G10" s="374"/>
      <c r="H10" s="372"/>
      <c r="I10" s="372"/>
      <c r="J10" s="372"/>
    </row>
    <row r="11" spans="1:54" ht="13.5" thickBot="1" x14ac:dyDescent="0.25">
      <c r="A11" s="375" t="s">
        <v>555</v>
      </c>
      <c r="B11" s="376"/>
      <c r="C11" s="369"/>
      <c r="D11" s="372"/>
      <c r="E11" s="372"/>
      <c r="F11" s="373"/>
      <c r="G11" s="374"/>
      <c r="H11" s="372"/>
      <c r="I11" s="372"/>
      <c r="J11" s="372"/>
    </row>
    <row r="12" spans="1:54" s="114" customFormat="1" ht="13.5" thickBot="1" x14ac:dyDescent="0.25">
      <c r="A12" s="1195" t="s">
        <v>557</v>
      </c>
      <c r="B12" s="861"/>
      <c r="C12" s="861"/>
      <c r="D12" s="861"/>
      <c r="E12" s="861"/>
      <c r="F12" s="861"/>
      <c r="G12" s="861"/>
      <c r="H12" s="861"/>
      <c r="I12" s="861"/>
      <c r="J12" s="862"/>
    </row>
    <row r="13" spans="1:54" ht="17.25" customHeight="1" x14ac:dyDescent="0.2">
      <c r="A13" s="377" t="s">
        <v>558</v>
      </c>
      <c r="B13" s="1200" t="s">
        <v>559</v>
      </c>
      <c r="C13" s="1200"/>
      <c r="D13" s="1200"/>
      <c r="E13" s="1200"/>
      <c r="F13" s="1200"/>
      <c r="G13" s="1200"/>
      <c r="H13" s="1200"/>
      <c r="I13" s="1200"/>
      <c r="J13" s="1196" t="s">
        <v>563</v>
      </c>
      <c r="K13" s="879"/>
      <c r="L13" s="1188" t="s">
        <v>564</v>
      </c>
      <c r="M13" s="857"/>
      <c r="N13" s="107" t="s">
        <v>4</v>
      </c>
    </row>
    <row r="14" spans="1:54" s="522" customFormat="1" x14ac:dyDescent="0.2">
      <c r="A14" s="378"/>
      <c r="B14" s="1176"/>
      <c r="C14" s="1176"/>
      <c r="D14" s="1176"/>
      <c r="E14" s="1176"/>
      <c r="F14" s="1176"/>
      <c r="G14" s="1176"/>
      <c r="H14" s="1176"/>
      <c r="I14" s="1176"/>
      <c r="J14" s="1173"/>
      <c r="K14" s="1174"/>
      <c r="L14" s="1189"/>
      <c r="M14" s="1098"/>
      <c r="N14" s="116" t="str">
        <f>IF($A14&gt;0,$A14,"")</f>
        <v/>
      </c>
    </row>
    <row r="15" spans="1:54" s="380" customFormat="1" x14ac:dyDescent="0.2">
      <c r="A15" s="379"/>
      <c r="B15" s="1179"/>
      <c r="C15" s="1179"/>
      <c r="D15" s="1179"/>
      <c r="E15" s="1179"/>
      <c r="F15" s="1179"/>
      <c r="G15" s="1179"/>
      <c r="H15" s="1179"/>
      <c r="I15" s="1179"/>
      <c r="J15" s="1173"/>
      <c r="K15" s="1174"/>
      <c r="L15" s="1173"/>
      <c r="M15" s="1098"/>
      <c r="N15" s="116" t="str">
        <f>IF($A15&gt;0,$A15,"")</f>
        <v/>
      </c>
      <c r="BB15" s="522"/>
    </row>
    <row r="16" spans="1:54" s="380" customFormat="1" x14ac:dyDescent="0.2">
      <c r="A16" s="379"/>
      <c r="B16" s="1179"/>
      <c r="C16" s="1179"/>
      <c r="D16" s="1179"/>
      <c r="E16" s="1179"/>
      <c r="F16" s="1179"/>
      <c r="G16" s="1179"/>
      <c r="H16" s="1179"/>
      <c r="I16" s="1179"/>
      <c r="J16" s="1173"/>
      <c r="K16" s="1174"/>
      <c r="L16" s="1173"/>
      <c r="M16" s="1098"/>
      <c r="N16" s="116" t="str">
        <f>IF($A16&gt;0,$A16,"")</f>
        <v/>
      </c>
      <c r="BB16" s="522"/>
    </row>
    <row r="17" spans="1:54" s="380" customFormat="1" ht="13.5" thickBot="1" x14ac:dyDescent="0.25">
      <c r="A17" s="381"/>
      <c r="B17" s="1175"/>
      <c r="C17" s="1175"/>
      <c r="D17" s="1175"/>
      <c r="E17" s="1175"/>
      <c r="F17" s="1175"/>
      <c r="G17" s="1175"/>
      <c r="H17" s="1175"/>
      <c r="I17" s="1175"/>
      <c r="J17" s="1185"/>
      <c r="K17" s="1183"/>
      <c r="L17" s="1171"/>
      <c r="M17" s="1172"/>
      <c r="N17" s="116" t="str">
        <f>IF($A17&gt;0,$A17,"")</f>
        <v/>
      </c>
      <c r="BB17" s="522"/>
    </row>
    <row r="18" spans="1:54" s="388" customFormat="1" ht="13.5" thickBot="1" x14ac:dyDescent="0.25">
      <c r="A18" s="382"/>
      <c r="B18" s="369"/>
      <c r="C18" s="383"/>
      <c r="D18" s="384"/>
      <c r="E18" s="384"/>
      <c r="F18" s="385"/>
      <c r="G18" s="385"/>
      <c r="H18" s="386"/>
      <c r="I18" s="387"/>
      <c r="J18" s="387"/>
      <c r="K18" s="383"/>
      <c r="L18" s="383"/>
      <c r="M18" s="383"/>
      <c r="N18" s="116" t="str">
        <f>IF($A18&gt;0,$A18,"")</f>
        <v/>
      </c>
      <c r="O18" s="383"/>
      <c r="P18" s="383"/>
      <c r="Q18" s="383"/>
      <c r="BB18" s="522"/>
    </row>
    <row r="19" spans="1:54" s="388" customFormat="1" ht="13.5" thickBot="1" x14ac:dyDescent="0.25">
      <c r="A19" s="375" t="s">
        <v>402</v>
      </c>
      <c r="B19" s="389"/>
      <c r="I19" s="387"/>
      <c r="J19" s="387"/>
      <c r="K19" s="383"/>
      <c r="L19" s="383"/>
      <c r="M19" s="383"/>
      <c r="N19" s="383"/>
      <c r="O19" s="383"/>
      <c r="P19" s="383"/>
      <c r="Q19" s="383"/>
    </row>
    <row r="20" spans="1:54" s="388" customFormat="1" x14ac:dyDescent="0.2">
      <c r="A20" s="390" t="s">
        <v>402</v>
      </c>
      <c r="B20" s="1178" t="s">
        <v>559</v>
      </c>
      <c r="C20" s="871"/>
      <c r="D20" s="871"/>
      <c r="E20" s="871"/>
      <c r="F20" s="871"/>
      <c r="G20" s="871"/>
      <c r="H20" s="872"/>
      <c r="I20" s="387"/>
      <c r="J20" s="387"/>
      <c r="K20" s="383"/>
      <c r="L20" s="383"/>
      <c r="M20" s="383"/>
      <c r="N20" s="383"/>
      <c r="O20" s="383"/>
      <c r="P20" s="383"/>
      <c r="Q20" s="383"/>
    </row>
    <row r="21" spans="1:54" s="393" customFormat="1" x14ac:dyDescent="0.2">
      <c r="A21" s="378"/>
      <c r="B21" s="1176"/>
      <c r="C21" s="1176"/>
      <c r="D21" s="1176"/>
      <c r="E21" s="1176"/>
      <c r="F21" s="1176"/>
      <c r="G21" s="1176"/>
      <c r="H21" s="1177"/>
      <c r="I21" s="129"/>
      <c r="J21" s="391"/>
      <c r="K21" s="392"/>
      <c r="L21" s="392"/>
      <c r="M21" s="392"/>
      <c r="N21" s="392"/>
      <c r="O21" s="392"/>
      <c r="P21" s="392"/>
      <c r="Q21" s="392"/>
    </row>
    <row r="22" spans="1:54" s="393" customFormat="1" x14ac:dyDescent="0.2">
      <c r="A22" s="394"/>
      <c r="B22" s="1176"/>
      <c r="C22" s="1176"/>
      <c r="D22" s="1176"/>
      <c r="E22" s="1176"/>
      <c r="F22" s="1176"/>
      <c r="G22" s="1176"/>
      <c r="H22" s="1177"/>
      <c r="I22" s="391"/>
      <c r="J22" s="391"/>
      <c r="K22" s="392"/>
      <c r="L22" s="392"/>
      <c r="M22" s="392"/>
      <c r="N22" s="392"/>
      <c r="O22" s="392"/>
      <c r="P22" s="392"/>
      <c r="Q22" s="392"/>
    </row>
    <row r="23" spans="1:54" s="393" customFormat="1" x14ac:dyDescent="0.2">
      <c r="A23" s="394"/>
      <c r="B23" s="1180"/>
      <c r="C23" s="1174"/>
      <c r="D23" s="1174"/>
      <c r="E23" s="1174"/>
      <c r="F23" s="1174"/>
      <c r="G23" s="1174"/>
      <c r="H23" s="1181"/>
      <c r="I23" s="391"/>
      <c r="J23" s="391"/>
      <c r="K23" s="392"/>
      <c r="L23" s="392"/>
      <c r="M23" s="392"/>
      <c r="N23" s="392"/>
      <c r="O23" s="392"/>
      <c r="P23" s="392"/>
      <c r="Q23" s="392"/>
    </row>
    <row r="24" spans="1:54" s="393" customFormat="1" ht="13.5" thickBot="1" x14ac:dyDescent="0.25">
      <c r="A24" s="395"/>
      <c r="B24" s="1182"/>
      <c r="C24" s="1183"/>
      <c r="D24" s="1183"/>
      <c r="E24" s="1183"/>
      <c r="F24" s="1183"/>
      <c r="G24" s="1183"/>
      <c r="H24" s="1184"/>
      <c r="I24" s="391"/>
      <c r="J24" s="391"/>
      <c r="K24" s="392"/>
      <c r="L24" s="392"/>
      <c r="M24" s="392"/>
      <c r="N24" s="392"/>
      <c r="O24" s="392"/>
      <c r="P24" s="392"/>
      <c r="Q24" s="392"/>
    </row>
    <row r="25" spans="1:54" s="388" customFormat="1" ht="13.5" thickBot="1" x14ac:dyDescent="0.25">
      <c r="A25" s="369"/>
      <c r="B25" s="134"/>
      <c r="C25" s="134"/>
      <c r="D25" s="134"/>
      <c r="E25" s="134"/>
      <c r="F25" s="134"/>
      <c r="G25" s="134"/>
      <c r="H25" s="134"/>
      <c r="I25" s="387"/>
      <c r="J25" s="387"/>
      <c r="K25" s="383"/>
      <c r="L25" s="383"/>
      <c r="M25" s="383"/>
      <c r="N25" s="383"/>
      <c r="O25" s="383"/>
      <c r="P25" s="383"/>
      <c r="Q25" s="383"/>
      <c r="R25" s="383"/>
      <c r="S25" s="383"/>
      <c r="T25" s="383"/>
      <c r="U25" s="383"/>
    </row>
    <row r="26" spans="1:54" s="388" customFormat="1" ht="13.5" thickBot="1" x14ac:dyDescent="0.25">
      <c r="A26" s="375" t="s">
        <v>565</v>
      </c>
      <c r="B26" s="376"/>
      <c r="I26" s="387"/>
      <c r="J26" s="387"/>
      <c r="K26" s="383"/>
      <c r="L26" s="383"/>
      <c r="M26" s="383"/>
      <c r="N26" s="383"/>
      <c r="O26" s="383"/>
      <c r="P26" s="383"/>
      <c r="Q26" s="383"/>
      <c r="R26" s="383"/>
      <c r="S26" s="383"/>
      <c r="T26" s="383"/>
      <c r="U26" s="383"/>
    </row>
    <row r="27" spans="1:54" s="388" customFormat="1" x14ac:dyDescent="0.2">
      <c r="A27" s="135" t="s">
        <v>1741</v>
      </c>
      <c r="B27" s="396"/>
      <c r="C27" s="397"/>
      <c r="D27" s="398"/>
      <c r="E27" s="398"/>
      <c r="F27" s="399"/>
      <c r="G27" s="399"/>
      <c r="H27" s="399"/>
      <c r="I27" s="400"/>
      <c r="J27" s="401"/>
      <c r="K27" s="402"/>
      <c r="L27" s="383"/>
      <c r="M27" s="383"/>
      <c r="N27" s="383"/>
      <c r="O27" s="383"/>
      <c r="P27" s="383"/>
      <c r="Q27" s="383"/>
      <c r="R27" s="383"/>
      <c r="S27" s="383"/>
      <c r="T27" s="383"/>
      <c r="U27" s="383"/>
      <c r="V27" s="383"/>
    </row>
    <row r="28" spans="1:54" s="388" customFormat="1" x14ac:dyDescent="0.2">
      <c r="A28" s="143" t="s">
        <v>567</v>
      </c>
      <c r="B28" s="403"/>
      <c r="C28" s="404"/>
      <c r="D28" s="405"/>
      <c r="E28" s="405"/>
      <c r="F28" s="406"/>
      <c r="G28" s="406"/>
      <c r="H28" s="406"/>
      <c r="I28" s="407"/>
      <c r="J28" s="408"/>
      <c r="K28" s="409"/>
      <c r="L28" s="383"/>
      <c r="M28" s="383"/>
      <c r="N28" s="383"/>
      <c r="O28" s="383"/>
      <c r="P28" s="383"/>
      <c r="Q28" s="383"/>
      <c r="R28" s="383"/>
    </row>
    <row r="29" spans="1:54" s="388" customFormat="1" ht="13.5" thickBot="1" x14ac:dyDescent="0.25">
      <c r="A29" s="523" t="s">
        <v>166</v>
      </c>
      <c r="B29" s="410"/>
      <c r="C29" s="411"/>
      <c r="D29" s="412"/>
      <c r="E29" s="412"/>
      <c r="F29" s="413"/>
      <c r="G29" s="413"/>
      <c r="H29" s="413"/>
      <c r="I29" s="414"/>
      <c r="J29" s="415"/>
      <c r="K29" s="416"/>
      <c r="L29" s="383"/>
      <c r="M29" s="383"/>
      <c r="N29" s="383"/>
      <c r="O29" s="383"/>
      <c r="P29" s="383"/>
      <c r="Q29" s="383"/>
      <c r="R29" s="383"/>
      <c r="S29" s="157"/>
      <c r="T29" s="157"/>
      <c r="U29" s="157"/>
      <c r="V29" s="383"/>
      <c r="W29" s="383"/>
      <c r="X29" s="383"/>
    </row>
    <row r="30" spans="1:54" s="418" customFormat="1" ht="32.25" customHeight="1" x14ac:dyDescent="0.2">
      <c r="A30" s="1159" t="s">
        <v>568</v>
      </c>
      <c r="B30" s="1134" t="s">
        <v>569</v>
      </c>
      <c r="C30" s="1134" t="s">
        <v>11</v>
      </c>
      <c r="D30" s="1134" t="s">
        <v>12</v>
      </c>
      <c r="E30" s="1134" t="s">
        <v>13</v>
      </c>
      <c r="F30" s="1134" t="s">
        <v>14</v>
      </c>
      <c r="G30" s="1134" t="s">
        <v>15</v>
      </c>
      <c r="H30" s="1134" t="s">
        <v>16</v>
      </c>
      <c r="I30" s="1134" t="s">
        <v>17</v>
      </c>
      <c r="J30" s="1134" t="s">
        <v>18</v>
      </c>
      <c r="K30" s="1134" t="s">
        <v>19</v>
      </c>
      <c r="L30" s="1134" t="s">
        <v>20</v>
      </c>
      <c r="M30" s="417"/>
      <c r="N30" s="417"/>
      <c r="O30" s="417"/>
      <c r="P30" s="417"/>
      <c r="Q30" s="417"/>
      <c r="R30" s="417"/>
      <c r="S30" s="417"/>
      <c r="T30" s="417"/>
      <c r="U30" s="417"/>
      <c r="V30" s="417"/>
      <c r="W30" s="417"/>
      <c r="X30" s="1134" t="s">
        <v>22</v>
      </c>
      <c r="Y30" s="1134" t="s">
        <v>23</v>
      </c>
      <c r="Z30" s="1134" t="s">
        <v>24</v>
      </c>
      <c r="AA30" s="1202" t="s">
        <v>335</v>
      </c>
    </row>
    <row r="31" spans="1:54" s="418" customFormat="1" ht="13.5" thickBot="1" x14ac:dyDescent="0.25">
      <c r="A31" s="1160"/>
      <c r="B31" s="1158"/>
      <c r="C31" s="1158"/>
      <c r="D31" s="1158"/>
      <c r="E31" s="1158"/>
      <c r="F31" s="1158"/>
      <c r="G31" s="808"/>
      <c r="H31" s="1158"/>
      <c r="I31" s="1158"/>
      <c r="J31" s="1158"/>
      <c r="K31" s="1158"/>
      <c r="L31" s="1158"/>
      <c r="M31" s="419"/>
      <c r="N31" s="419"/>
      <c r="O31" s="419"/>
      <c r="P31" s="419"/>
      <c r="Q31" s="419"/>
      <c r="R31" s="419"/>
      <c r="S31" s="419"/>
      <c r="T31" s="419"/>
      <c r="U31" s="419"/>
      <c r="V31" s="419"/>
      <c r="W31" s="419"/>
      <c r="X31" s="1158"/>
      <c r="Y31" s="1158"/>
      <c r="Z31" s="1158"/>
      <c r="AA31" s="1203"/>
    </row>
    <row r="32" spans="1:54" s="421" customFormat="1" x14ac:dyDescent="0.2">
      <c r="A32" s="420"/>
      <c r="B32" s="225"/>
      <c r="C32" s="348"/>
      <c r="D32" s="348"/>
      <c r="E32" s="348"/>
      <c r="F32" s="348"/>
      <c r="G32" s="163"/>
      <c r="H32" s="348"/>
      <c r="I32" s="224"/>
      <c r="J32" s="224"/>
      <c r="K32" s="224"/>
      <c r="L32" s="224"/>
      <c r="M32" s="163"/>
      <c r="N32" s="163"/>
      <c r="O32" s="163"/>
      <c r="P32" s="162"/>
      <c r="Q32" s="162"/>
      <c r="R32" s="162"/>
      <c r="S32" s="163"/>
      <c r="T32" s="163"/>
      <c r="U32" s="163"/>
      <c r="V32" s="163"/>
      <c r="W32" s="163"/>
      <c r="X32" s="164"/>
      <c r="Y32" s="164"/>
      <c r="Z32" s="163"/>
      <c r="AA32" s="165"/>
    </row>
    <row r="33" spans="1:29" s="421" customFormat="1" x14ac:dyDescent="0.2">
      <c r="A33" s="422"/>
      <c r="B33" s="351"/>
      <c r="C33" s="351"/>
      <c r="D33" s="351"/>
      <c r="E33" s="351"/>
      <c r="F33" s="351"/>
      <c r="G33" s="167"/>
      <c r="H33" s="351"/>
      <c r="I33" s="226"/>
      <c r="J33" s="226"/>
      <c r="K33" s="226"/>
      <c r="L33" s="226"/>
      <c r="M33" s="168"/>
      <c r="N33" s="167"/>
      <c r="O33" s="167"/>
      <c r="P33" s="168"/>
      <c r="Q33" s="168"/>
      <c r="R33" s="168"/>
      <c r="S33" s="167"/>
      <c r="T33" s="167"/>
      <c r="U33" s="167"/>
      <c r="V33" s="167"/>
      <c r="W33" s="167"/>
      <c r="X33" s="169"/>
      <c r="Y33" s="169"/>
      <c r="Z33" s="167"/>
      <c r="AA33" s="170"/>
    </row>
    <row r="34" spans="1:29" s="421" customFormat="1" x14ac:dyDescent="0.2">
      <c r="A34" s="422"/>
      <c r="B34" s="351"/>
      <c r="C34" s="351"/>
      <c r="D34" s="351"/>
      <c r="E34" s="351"/>
      <c r="F34" s="351"/>
      <c r="G34" s="167"/>
      <c r="H34" s="351"/>
      <c r="I34" s="226"/>
      <c r="J34" s="226"/>
      <c r="K34" s="226"/>
      <c r="L34" s="226"/>
      <c r="M34" s="168"/>
      <c r="N34" s="167"/>
      <c r="O34" s="167"/>
      <c r="P34" s="168"/>
      <c r="Q34" s="168"/>
      <c r="R34" s="168"/>
      <c r="S34" s="167"/>
      <c r="T34" s="167"/>
      <c r="U34" s="167"/>
      <c r="V34" s="167"/>
      <c r="W34" s="167"/>
      <c r="X34" s="169"/>
      <c r="Y34" s="169"/>
      <c r="Z34" s="167"/>
      <c r="AA34" s="170"/>
    </row>
    <row r="35" spans="1:29" s="421" customFormat="1" ht="13.5" thickBot="1" x14ac:dyDescent="0.25">
      <c r="A35" s="423"/>
      <c r="B35" s="354"/>
      <c r="C35" s="354"/>
      <c r="D35" s="354"/>
      <c r="E35" s="354"/>
      <c r="F35" s="354"/>
      <c r="G35" s="172"/>
      <c r="H35" s="354"/>
      <c r="I35" s="227"/>
      <c r="J35" s="227"/>
      <c r="K35" s="227"/>
      <c r="L35" s="227"/>
      <c r="M35" s="172"/>
      <c r="N35" s="172"/>
      <c r="O35" s="172"/>
      <c r="P35" s="174"/>
      <c r="Q35" s="174"/>
      <c r="R35" s="174"/>
      <c r="S35" s="172"/>
      <c r="T35" s="172"/>
      <c r="U35" s="172"/>
      <c r="V35" s="172"/>
      <c r="W35" s="172"/>
      <c r="X35" s="175"/>
      <c r="Y35" s="175"/>
      <c r="Z35" s="172"/>
      <c r="AA35" s="176"/>
    </row>
    <row r="36" spans="1:29" s="369" customFormat="1" x14ac:dyDescent="0.2">
      <c r="A36" s="177"/>
      <c r="B36" s="177"/>
      <c r="C36" s="177"/>
      <c r="D36" s="177"/>
      <c r="E36" s="177"/>
      <c r="F36" s="177"/>
      <c r="G36" s="157"/>
      <c r="H36" s="157"/>
      <c r="I36" s="157"/>
      <c r="J36" s="157"/>
      <c r="K36" s="157"/>
      <c r="L36" s="157"/>
      <c r="M36" s="178"/>
      <c r="N36" s="157"/>
      <c r="O36" s="179"/>
      <c r="P36" s="179"/>
      <c r="Q36" s="179"/>
      <c r="R36" s="179"/>
      <c r="S36" s="179"/>
      <c r="T36" s="179"/>
      <c r="U36" s="179"/>
      <c r="V36" s="179"/>
      <c r="W36" s="392"/>
    </row>
    <row r="37" spans="1:29" s="369" customFormat="1" ht="13.5" thickBot="1" x14ac:dyDescent="0.25">
      <c r="A37" s="177"/>
      <c r="B37" s="177"/>
      <c r="C37" s="177"/>
      <c r="D37" s="177"/>
      <c r="E37" s="177"/>
      <c r="F37" s="177"/>
      <c r="G37" s="157"/>
      <c r="H37" s="157"/>
      <c r="I37" s="157"/>
      <c r="J37" s="157"/>
      <c r="K37" s="157"/>
      <c r="N37" s="157"/>
      <c r="O37" s="179"/>
      <c r="P37" s="179"/>
      <c r="Q37" s="179"/>
      <c r="R37" s="179"/>
      <c r="S37" s="179"/>
      <c r="T37" s="179"/>
      <c r="U37" s="179"/>
      <c r="V37" s="179"/>
      <c r="W37" s="393"/>
    </row>
    <row r="38" spans="1:29" s="369" customFormat="1" ht="13.5" thickBot="1" x14ac:dyDescent="0.25">
      <c r="A38" s="424" t="s">
        <v>25</v>
      </c>
      <c r="B38" s="177"/>
      <c r="C38" s="177"/>
      <c r="D38" s="177"/>
      <c r="E38" s="177"/>
      <c r="F38" s="177"/>
      <c r="G38" s="157"/>
      <c r="H38" s="157"/>
      <c r="I38" s="157"/>
      <c r="J38" s="157"/>
      <c r="K38" s="157"/>
      <c r="M38" s="157"/>
      <c r="N38" s="157"/>
      <c r="O38" s="179"/>
      <c r="P38" s="421"/>
      <c r="Q38" s="421"/>
      <c r="R38" s="421"/>
      <c r="S38" s="392"/>
      <c r="T38" s="392"/>
      <c r="U38" s="392"/>
      <c r="V38" s="392"/>
      <c r="W38" s="179"/>
    </row>
    <row r="39" spans="1:29" s="369" customFormat="1" ht="15.75" customHeight="1" x14ac:dyDescent="0.2">
      <c r="A39" s="1159" t="s">
        <v>568</v>
      </c>
      <c r="B39" s="1134" t="s">
        <v>569</v>
      </c>
      <c r="C39" s="1134" t="s">
        <v>11</v>
      </c>
      <c r="D39" s="1134" t="s">
        <v>12</v>
      </c>
      <c r="E39" s="1134" t="s">
        <v>13</v>
      </c>
      <c r="F39" s="1134" t="s">
        <v>14</v>
      </c>
      <c r="G39" s="1134" t="s">
        <v>15</v>
      </c>
      <c r="H39" s="1134" t="s">
        <v>16</v>
      </c>
      <c r="I39" s="1134" t="s">
        <v>26</v>
      </c>
      <c r="J39" s="1134" t="s">
        <v>27</v>
      </c>
      <c r="K39" s="1186" t="s">
        <v>281</v>
      </c>
      <c r="L39" s="540" t="s">
        <v>62</v>
      </c>
      <c r="M39" s="533" t="s">
        <v>63</v>
      </c>
      <c r="N39" s="535" t="s">
        <v>64</v>
      </c>
      <c r="O39" s="417"/>
      <c r="P39" s="417"/>
      <c r="Q39" s="417"/>
      <c r="R39" s="417"/>
      <c r="S39" s="417"/>
      <c r="T39" s="417"/>
      <c r="U39" s="417"/>
      <c r="V39" s="417"/>
      <c r="W39" s="417"/>
      <c r="X39" s="1134" t="s">
        <v>22</v>
      </c>
      <c r="Y39" s="1134" t="s">
        <v>23</v>
      </c>
      <c r="Z39" s="1134" t="s">
        <v>24</v>
      </c>
      <c r="AA39" s="1202" t="s">
        <v>335</v>
      </c>
    </row>
    <row r="40" spans="1:29" s="369" customFormat="1" ht="32.1" customHeight="1" thickBot="1" x14ac:dyDescent="0.25">
      <c r="A40" s="1160"/>
      <c r="B40" s="1158"/>
      <c r="C40" s="1158"/>
      <c r="D40" s="1158"/>
      <c r="E40" s="1158"/>
      <c r="F40" s="1158"/>
      <c r="G40" s="808"/>
      <c r="H40" s="1158"/>
      <c r="I40" s="1158"/>
      <c r="J40" s="1158"/>
      <c r="K40" s="1187"/>
      <c r="L40" s="541" t="s">
        <v>65</v>
      </c>
      <c r="M40" s="534" t="s">
        <v>66</v>
      </c>
      <c r="N40" s="536" t="s">
        <v>67</v>
      </c>
      <c r="O40" s="425"/>
      <c r="P40" s="419"/>
      <c r="Q40" s="419"/>
      <c r="R40" s="419"/>
      <c r="S40" s="419"/>
      <c r="T40" s="419"/>
      <c r="U40" s="419"/>
      <c r="V40" s="419"/>
      <c r="W40" s="419"/>
      <c r="X40" s="1158"/>
      <c r="Y40" s="1158"/>
      <c r="Z40" s="1158"/>
      <c r="AA40" s="1203"/>
    </row>
    <row r="41" spans="1:29" s="181" customFormat="1" x14ac:dyDescent="0.2">
      <c r="A41" s="420"/>
      <c r="B41" s="348"/>
      <c r="C41" s="348"/>
      <c r="D41" s="348"/>
      <c r="E41" s="348"/>
      <c r="F41" s="348"/>
      <c r="G41" s="163"/>
      <c r="H41" s="348"/>
      <c r="I41" s="224"/>
      <c r="J41" s="224"/>
      <c r="K41" s="349"/>
      <c r="L41" s="183"/>
      <c r="M41" s="163"/>
      <c r="N41" s="165"/>
      <c r="O41" s="161"/>
      <c r="P41" s="162"/>
      <c r="Q41" s="162"/>
      <c r="R41" s="162"/>
      <c r="S41" s="163"/>
      <c r="T41" s="163"/>
      <c r="U41" s="163"/>
      <c r="V41" s="163"/>
      <c r="W41" s="163"/>
      <c r="X41" s="164"/>
      <c r="Y41" s="164"/>
      <c r="Z41" s="163"/>
      <c r="AA41" s="165"/>
    </row>
    <row r="42" spans="1:29" s="181" customFormat="1" x14ac:dyDescent="0.2">
      <c r="A42" s="422"/>
      <c r="B42" s="351"/>
      <c r="C42" s="351"/>
      <c r="D42" s="351"/>
      <c r="E42" s="351"/>
      <c r="F42" s="351"/>
      <c r="G42" s="167"/>
      <c r="H42" s="351"/>
      <c r="I42" s="226"/>
      <c r="J42" s="226"/>
      <c r="K42" s="352"/>
      <c r="L42" s="185"/>
      <c r="M42" s="167"/>
      <c r="N42" s="170"/>
      <c r="O42" s="95"/>
      <c r="P42" s="168"/>
      <c r="Q42" s="168"/>
      <c r="R42" s="168"/>
      <c r="S42" s="167"/>
      <c r="T42" s="167"/>
      <c r="U42" s="167"/>
      <c r="V42" s="167"/>
      <c r="W42" s="167"/>
      <c r="X42" s="169"/>
      <c r="Y42" s="169"/>
      <c r="Z42" s="167"/>
      <c r="AA42" s="170"/>
    </row>
    <row r="43" spans="1:29" s="181" customFormat="1" x14ac:dyDescent="0.2">
      <c r="A43" s="422"/>
      <c r="B43" s="351"/>
      <c r="C43" s="351"/>
      <c r="D43" s="351"/>
      <c r="E43" s="351"/>
      <c r="F43" s="351"/>
      <c r="G43" s="167"/>
      <c r="H43" s="351"/>
      <c r="I43" s="226"/>
      <c r="J43" s="226"/>
      <c r="K43" s="352"/>
      <c r="L43" s="185"/>
      <c r="M43" s="167"/>
      <c r="N43" s="170"/>
      <c r="O43" s="95"/>
      <c r="P43" s="168"/>
      <c r="Q43" s="168"/>
      <c r="R43" s="168"/>
      <c r="S43" s="167"/>
      <c r="T43" s="167"/>
      <c r="U43" s="167"/>
      <c r="V43" s="167"/>
      <c r="W43" s="167"/>
      <c r="X43" s="169"/>
      <c r="Y43" s="169"/>
      <c r="Z43" s="167"/>
      <c r="AA43" s="170"/>
    </row>
    <row r="44" spans="1:29" s="181" customFormat="1" ht="13.5" thickBot="1" x14ac:dyDescent="0.25">
      <c r="A44" s="423"/>
      <c r="B44" s="354"/>
      <c r="C44" s="354"/>
      <c r="D44" s="354"/>
      <c r="E44" s="354"/>
      <c r="F44" s="354"/>
      <c r="G44" s="172"/>
      <c r="H44" s="354"/>
      <c r="I44" s="227"/>
      <c r="J44" s="227"/>
      <c r="K44" s="355"/>
      <c r="L44" s="187"/>
      <c r="M44" s="172"/>
      <c r="N44" s="176"/>
      <c r="O44" s="187"/>
      <c r="P44" s="172"/>
      <c r="Q44" s="172"/>
      <c r="R44" s="172"/>
      <c r="S44" s="172"/>
      <c r="T44" s="172"/>
      <c r="U44" s="172"/>
      <c r="V44" s="172"/>
      <c r="W44" s="172"/>
      <c r="X44" s="175"/>
      <c r="Y44" s="175"/>
      <c r="Z44" s="172"/>
      <c r="AA44" s="176"/>
    </row>
    <row r="45" spans="1:29" x14ac:dyDescent="0.2">
      <c r="A45" s="177"/>
      <c r="B45" s="177"/>
      <c r="C45" s="177"/>
      <c r="D45" s="177"/>
      <c r="E45" s="177"/>
      <c r="F45" s="177"/>
      <c r="G45" s="157"/>
      <c r="H45" s="157"/>
      <c r="I45" s="157"/>
      <c r="J45" s="157"/>
      <c r="K45" s="157"/>
      <c r="L45" s="157"/>
      <c r="M45" s="157"/>
      <c r="N45" s="157"/>
      <c r="O45" s="166"/>
      <c r="P45" s="179"/>
      <c r="Q45" s="179"/>
      <c r="R45" s="179"/>
      <c r="S45" s="181"/>
      <c r="T45" s="181"/>
      <c r="U45" s="181"/>
      <c r="V45" s="181"/>
      <c r="W45" s="181"/>
      <c r="X45" s="157"/>
    </row>
    <row r="46" spans="1:29" ht="13.5" thickBot="1" x14ac:dyDescent="0.25">
      <c r="A46" s="177"/>
      <c r="B46" s="177"/>
      <c r="C46" s="177"/>
      <c r="D46" s="177"/>
      <c r="E46" s="177"/>
      <c r="F46" s="177"/>
      <c r="G46" s="157"/>
      <c r="H46" s="157"/>
      <c r="I46" s="157"/>
      <c r="J46" s="157"/>
      <c r="K46" s="157"/>
      <c r="L46" s="157"/>
      <c r="M46" s="157"/>
      <c r="N46" s="157"/>
      <c r="O46" s="166"/>
      <c r="P46" s="179"/>
      <c r="Q46" s="179"/>
      <c r="R46" s="179"/>
      <c r="S46" s="181"/>
      <c r="T46" s="181"/>
      <c r="U46" s="181"/>
      <c r="V46" s="181"/>
      <c r="W46" s="181"/>
      <c r="X46" s="157"/>
    </row>
    <row r="47" spans="1:29" s="369" customFormat="1" ht="13.5" thickBot="1" x14ac:dyDescent="0.25">
      <c r="A47" s="1137" t="s">
        <v>293</v>
      </c>
      <c r="B47" s="1169"/>
      <c r="C47" s="1169"/>
      <c r="D47" s="1170"/>
      <c r="E47" s="177"/>
      <c r="F47" s="177"/>
      <c r="G47" s="157"/>
      <c r="H47" s="157"/>
      <c r="I47" s="157"/>
      <c r="J47" s="157"/>
      <c r="K47" s="157"/>
      <c r="L47" s="157"/>
      <c r="M47" s="157"/>
      <c r="N47" s="157"/>
      <c r="O47" s="421"/>
      <c r="P47" s="179"/>
      <c r="Q47" s="179"/>
      <c r="R47" s="179"/>
      <c r="S47" s="392"/>
      <c r="T47" s="392"/>
      <c r="U47" s="392"/>
      <c r="V47" s="392"/>
      <c r="W47" s="179"/>
      <c r="X47" s="157"/>
      <c r="Y47" s="157"/>
    </row>
    <row r="48" spans="1:29" s="369" customFormat="1" ht="15.75" customHeight="1" x14ac:dyDescent="0.2">
      <c r="A48" s="1159" t="s">
        <v>568</v>
      </c>
      <c r="B48" s="1134" t="s">
        <v>569</v>
      </c>
      <c r="C48" s="1134" t="s">
        <v>11</v>
      </c>
      <c r="D48" s="1134" t="s">
        <v>12</v>
      </c>
      <c r="E48" s="1134" t="s">
        <v>13</v>
      </c>
      <c r="F48" s="1134" t="s">
        <v>14</v>
      </c>
      <c r="G48" s="1134" t="s">
        <v>15</v>
      </c>
      <c r="H48" s="1134" t="s">
        <v>16</v>
      </c>
      <c r="I48" s="1134">
        <v>20</v>
      </c>
      <c r="J48" s="1134">
        <v>40</v>
      </c>
      <c r="K48" s="1134" t="s">
        <v>19</v>
      </c>
      <c r="L48" s="1202" t="s">
        <v>20</v>
      </c>
      <c r="M48" s="1204" t="s">
        <v>28</v>
      </c>
      <c r="N48" s="426" t="s">
        <v>68</v>
      </c>
      <c r="O48" s="533" t="s">
        <v>63</v>
      </c>
      <c r="P48" s="535" t="s">
        <v>64</v>
      </c>
      <c r="Q48" s="417"/>
      <c r="R48" s="417"/>
      <c r="S48" s="417"/>
      <c r="T48" s="417"/>
      <c r="U48" s="417"/>
      <c r="V48" s="417"/>
      <c r="W48" s="417"/>
      <c r="X48" s="417"/>
      <c r="Y48" s="417"/>
      <c r="Z48" s="1134" t="s">
        <v>22</v>
      </c>
      <c r="AA48" s="1134" t="s">
        <v>23</v>
      </c>
      <c r="AB48" s="1134" t="s">
        <v>24</v>
      </c>
      <c r="AC48" s="1202" t="s">
        <v>335</v>
      </c>
    </row>
    <row r="49" spans="1:29" s="369" customFormat="1" ht="39" thickBot="1" x14ac:dyDescent="0.25">
      <c r="A49" s="1160"/>
      <c r="B49" s="1158"/>
      <c r="C49" s="1158"/>
      <c r="D49" s="1158"/>
      <c r="E49" s="1158"/>
      <c r="F49" s="1158"/>
      <c r="G49" s="808"/>
      <c r="H49" s="1158"/>
      <c r="I49" s="1158"/>
      <c r="J49" s="1158"/>
      <c r="K49" s="1158"/>
      <c r="L49" s="1203"/>
      <c r="M49" s="1205"/>
      <c r="N49" s="427" t="s">
        <v>69</v>
      </c>
      <c r="O49" s="534" t="s">
        <v>66</v>
      </c>
      <c r="P49" s="536" t="s">
        <v>67</v>
      </c>
      <c r="Q49" s="425"/>
      <c r="R49" s="419"/>
      <c r="S49" s="419"/>
      <c r="T49" s="419"/>
      <c r="U49" s="419"/>
      <c r="V49" s="419"/>
      <c r="W49" s="419"/>
      <c r="X49" s="419"/>
      <c r="Y49" s="419"/>
      <c r="Z49" s="808"/>
      <c r="AA49" s="808"/>
      <c r="AB49" s="808"/>
      <c r="AC49" s="1203"/>
    </row>
    <row r="50" spans="1:29" s="181" customFormat="1" x14ac:dyDescent="0.2">
      <c r="A50" s="420"/>
      <c r="B50" s="348"/>
      <c r="C50" s="348"/>
      <c r="D50" s="348"/>
      <c r="E50" s="348"/>
      <c r="F50" s="348"/>
      <c r="G50" s="163"/>
      <c r="H50" s="348"/>
      <c r="I50" s="224"/>
      <c r="J50" s="224"/>
      <c r="K50" s="224"/>
      <c r="L50" s="349"/>
      <c r="M50" s="190"/>
      <c r="N50" s="183"/>
      <c r="O50" s="163"/>
      <c r="P50" s="165"/>
      <c r="Q50" s="161"/>
      <c r="R50" s="162"/>
      <c r="S50" s="162"/>
      <c r="T50" s="162"/>
      <c r="U50" s="162"/>
      <c r="V50" s="162"/>
      <c r="W50" s="163"/>
      <c r="X50" s="163"/>
      <c r="Y50" s="163"/>
      <c r="Z50" s="164"/>
      <c r="AA50" s="164"/>
      <c r="AB50" s="163"/>
      <c r="AC50" s="165"/>
    </row>
    <row r="51" spans="1:29" s="181" customFormat="1" x14ac:dyDescent="0.2">
      <c r="A51" s="422"/>
      <c r="B51" s="351"/>
      <c r="C51" s="351"/>
      <c r="D51" s="351"/>
      <c r="E51" s="351"/>
      <c r="F51" s="351"/>
      <c r="G51" s="167"/>
      <c r="H51" s="351"/>
      <c r="I51" s="226"/>
      <c r="J51" s="226"/>
      <c r="K51" s="226"/>
      <c r="L51" s="352"/>
      <c r="M51" s="191"/>
      <c r="N51" s="185"/>
      <c r="O51" s="167"/>
      <c r="P51" s="170"/>
      <c r="Q51" s="95"/>
      <c r="R51" s="168"/>
      <c r="S51" s="168"/>
      <c r="T51" s="168"/>
      <c r="U51" s="168"/>
      <c r="V51" s="168"/>
      <c r="W51" s="167"/>
      <c r="X51" s="167"/>
      <c r="Y51" s="167"/>
      <c r="Z51" s="169"/>
      <c r="AA51" s="169"/>
      <c r="AB51" s="167"/>
      <c r="AC51" s="170"/>
    </row>
    <row r="52" spans="1:29" s="181" customFormat="1" x14ac:dyDescent="0.2">
      <c r="A52" s="422"/>
      <c r="B52" s="351"/>
      <c r="C52" s="351"/>
      <c r="D52" s="351"/>
      <c r="E52" s="351"/>
      <c r="F52" s="351"/>
      <c r="G52" s="167"/>
      <c r="H52" s="351"/>
      <c r="I52" s="226"/>
      <c r="J52" s="226"/>
      <c r="K52" s="226"/>
      <c r="L52" s="352"/>
      <c r="M52" s="191"/>
      <c r="N52" s="185"/>
      <c r="O52" s="167"/>
      <c r="P52" s="170"/>
      <c r="Q52" s="95"/>
      <c r="R52" s="168"/>
      <c r="S52" s="168"/>
      <c r="T52" s="168"/>
      <c r="U52" s="168"/>
      <c r="V52" s="168"/>
      <c r="W52" s="167"/>
      <c r="X52" s="167"/>
      <c r="Y52" s="167"/>
      <c r="Z52" s="169"/>
      <c r="AA52" s="169"/>
      <c r="AB52" s="167"/>
      <c r="AC52" s="170"/>
    </row>
    <row r="53" spans="1:29" s="181" customFormat="1" ht="13.5" thickBot="1" x14ac:dyDescent="0.25">
      <c r="A53" s="423"/>
      <c r="B53" s="354"/>
      <c r="C53" s="354"/>
      <c r="D53" s="354"/>
      <c r="E53" s="354"/>
      <c r="F53" s="354"/>
      <c r="G53" s="172"/>
      <c r="H53" s="354"/>
      <c r="I53" s="227"/>
      <c r="J53" s="227"/>
      <c r="K53" s="227"/>
      <c r="L53" s="355"/>
      <c r="M53" s="192"/>
      <c r="N53" s="187"/>
      <c r="O53" s="172"/>
      <c r="P53" s="176"/>
      <c r="Q53" s="187"/>
      <c r="R53" s="172"/>
      <c r="S53" s="172"/>
      <c r="T53" s="172"/>
      <c r="U53" s="172"/>
      <c r="V53" s="172"/>
      <c r="W53" s="172"/>
      <c r="X53" s="172"/>
      <c r="Y53" s="172"/>
      <c r="Z53" s="175"/>
      <c r="AA53" s="175"/>
      <c r="AB53" s="172"/>
      <c r="AC53" s="176"/>
    </row>
    <row r="54" spans="1:29" s="369" customFormat="1" x14ac:dyDescent="0.2">
      <c r="A54" s="177"/>
      <c r="B54" s="177"/>
      <c r="C54" s="177"/>
      <c r="D54" s="177"/>
      <c r="E54" s="177"/>
      <c r="F54" s="177"/>
      <c r="G54" s="157"/>
      <c r="H54" s="157"/>
      <c r="I54" s="157"/>
      <c r="J54" s="157"/>
      <c r="K54" s="157"/>
      <c r="M54" s="157"/>
      <c r="V54" s="157"/>
      <c r="W54" s="157"/>
    </row>
    <row r="55" spans="1:29" s="369" customFormat="1" x14ac:dyDescent="0.2">
      <c r="A55" s="177"/>
      <c r="B55" s="177"/>
      <c r="C55" s="177"/>
      <c r="D55" s="177"/>
      <c r="E55" s="177"/>
      <c r="F55" s="157"/>
      <c r="G55" s="157"/>
      <c r="H55" s="157"/>
      <c r="I55" s="157"/>
      <c r="J55" s="157"/>
      <c r="K55" s="178"/>
      <c r="L55" s="157"/>
      <c r="M55" s="157"/>
      <c r="N55" s="157"/>
      <c r="S55" s="157"/>
      <c r="T55" s="157"/>
      <c r="U55" s="157"/>
    </row>
    <row r="56" spans="1:29" s="369" customFormat="1" ht="13.5" thickBot="1" x14ac:dyDescent="0.25">
      <c r="A56" s="177"/>
      <c r="B56" s="177"/>
      <c r="C56" s="177"/>
      <c r="D56" s="177"/>
      <c r="E56" s="157"/>
      <c r="F56" s="157"/>
      <c r="G56" s="157"/>
      <c r="H56" s="157"/>
      <c r="I56" s="157"/>
      <c r="J56" s="178"/>
      <c r="K56" s="178"/>
      <c r="L56" s="178"/>
      <c r="M56" s="178"/>
      <c r="R56" s="178"/>
    </row>
    <row r="57" spans="1:29" s="369" customFormat="1" ht="13.5" thickBot="1" x14ac:dyDescent="0.25">
      <c r="A57" s="1137" t="s">
        <v>29</v>
      </c>
      <c r="B57" s="1169"/>
      <c r="C57" s="1170"/>
      <c r="D57" s="177"/>
      <c r="E57" s="177"/>
      <c r="F57" s="157"/>
      <c r="G57" s="157"/>
      <c r="H57" s="157"/>
      <c r="I57" s="157"/>
      <c r="J57" s="157"/>
      <c r="K57" s="178"/>
      <c r="L57" s="178"/>
      <c r="M57" s="178"/>
      <c r="N57" s="178"/>
      <c r="S57" s="178"/>
      <c r="T57" s="178"/>
      <c r="U57" s="178"/>
    </row>
    <row r="58" spans="1:29" s="369" customFormat="1" ht="13.5" thickBot="1" x14ac:dyDescent="0.25">
      <c r="A58" s="1118" t="s">
        <v>566</v>
      </c>
      <c r="B58" s="1119"/>
      <c r="C58" s="1120"/>
      <c r="D58" s="177"/>
      <c r="E58" s="177"/>
      <c r="F58" s="177"/>
      <c r="G58" s="157"/>
      <c r="H58" s="157"/>
      <c r="I58" s="157"/>
      <c r="J58" s="157"/>
      <c r="K58" s="157"/>
      <c r="L58" s="178"/>
      <c r="N58" s="178"/>
      <c r="O58" s="178"/>
      <c r="V58" s="178"/>
    </row>
    <row r="59" spans="1:29" s="369" customFormat="1" x14ac:dyDescent="0.2">
      <c r="A59" s="428" t="s">
        <v>30</v>
      </c>
      <c r="B59" s="429"/>
      <c r="C59" s="430" t="s">
        <v>151</v>
      </c>
      <c r="D59" s="431"/>
      <c r="E59" s="431"/>
      <c r="F59" s="432"/>
      <c r="G59" s="432"/>
      <c r="H59" s="431"/>
      <c r="I59" s="432"/>
      <c r="J59" s="431"/>
      <c r="K59" s="198"/>
      <c r="L59" s="199"/>
      <c r="N59" s="178"/>
      <c r="O59" s="178"/>
      <c r="P59" s="178"/>
    </row>
    <row r="60" spans="1:29" s="369" customFormat="1" x14ac:dyDescent="0.2">
      <c r="A60" s="433" t="s">
        <v>567</v>
      </c>
      <c r="B60" s="434"/>
      <c r="C60" s="434"/>
      <c r="D60" s="435"/>
      <c r="E60" s="435"/>
      <c r="F60" s="436"/>
      <c r="G60" s="436"/>
      <c r="H60" s="435"/>
      <c r="I60" s="436"/>
      <c r="J60" s="435"/>
      <c r="K60" s="203"/>
      <c r="L60" s="204"/>
      <c r="N60" s="178"/>
      <c r="O60" s="178"/>
      <c r="P60" s="178"/>
    </row>
    <row r="61" spans="1:29" s="369" customFormat="1" ht="13.5" thickBot="1" x14ac:dyDescent="0.25">
      <c r="A61" s="538" t="s">
        <v>167</v>
      </c>
      <c r="B61" s="437"/>
      <c r="C61" s="437"/>
      <c r="D61" s="438"/>
      <c r="E61" s="438"/>
      <c r="F61" s="439"/>
      <c r="G61" s="439"/>
      <c r="H61" s="438"/>
      <c r="I61" s="439"/>
      <c r="J61" s="438"/>
      <c r="K61" s="208"/>
      <c r="L61" s="209"/>
      <c r="N61" s="178"/>
      <c r="O61" s="178"/>
      <c r="P61" s="178"/>
    </row>
    <row r="62" spans="1:29" s="369" customFormat="1" ht="13.5" thickBot="1" x14ac:dyDescent="0.25">
      <c r="A62" s="440"/>
      <c r="B62" s="374"/>
      <c r="C62" s="441"/>
      <c r="D62" s="177"/>
      <c r="E62" s="177"/>
      <c r="F62" s="177"/>
      <c r="G62" s="177"/>
      <c r="H62" s="157"/>
      <c r="I62" s="157"/>
      <c r="J62" s="157"/>
      <c r="K62" s="157"/>
      <c r="L62" s="157"/>
      <c r="M62" s="178"/>
      <c r="O62" s="178"/>
      <c r="P62" s="178"/>
      <c r="Q62" s="157"/>
    </row>
    <row r="63" spans="1:29" s="418" customFormat="1" ht="39" thickBot="1" x14ac:dyDescent="0.25">
      <c r="A63" s="442" t="s">
        <v>31</v>
      </c>
      <c r="B63" s="1164" t="s">
        <v>569</v>
      </c>
      <c r="C63" s="823"/>
      <c r="D63" s="824"/>
      <c r="E63" s="542" t="s">
        <v>11</v>
      </c>
      <c r="F63" s="542" t="s">
        <v>14</v>
      </c>
      <c r="G63" s="542" t="s">
        <v>275</v>
      </c>
      <c r="H63" s="542" t="s">
        <v>32</v>
      </c>
      <c r="I63" s="542" t="s">
        <v>16</v>
      </c>
      <c r="J63" s="542" t="s">
        <v>17</v>
      </c>
      <c r="K63" s="542" t="s">
        <v>18</v>
      </c>
      <c r="L63" s="542" t="s">
        <v>19</v>
      </c>
      <c r="M63" s="542" t="s">
        <v>20</v>
      </c>
      <c r="N63" s="443" t="s">
        <v>119</v>
      </c>
      <c r="O63" s="542" t="s">
        <v>93</v>
      </c>
      <c r="P63" s="444" t="s">
        <v>294</v>
      </c>
      <c r="Q63" s="159"/>
      <c r="R63" s="159"/>
      <c r="S63" s="159"/>
      <c r="T63" s="159"/>
      <c r="U63" s="159"/>
    </row>
    <row r="64" spans="1:29" s="181" customFormat="1" x14ac:dyDescent="0.2">
      <c r="A64" s="161"/>
      <c r="B64" s="825"/>
      <c r="C64" s="825"/>
      <c r="D64" s="825"/>
      <c r="E64" s="162"/>
      <c r="F64" s="162"/>
      <c r="G64" s="162"/>
      <c r="H64" s="162"/>
      <c r="I64" s="162"/>
      <c r="J64" s="356"/>
      <c r="K64" s="224"/>
      <c r="L64" s="224"/>
      <c r="M64" s="357"/>
      <c r="N64" s="225"/>
      <c r="O64" s="162"/>
      <c r="P64" s="214"/>
      <c r="Q64" s="179"/>
      <c r="R64" s="179"/>
      <c r="S64" s="179"/>
      <c r="T64" s="179"/>
      <c r="U64" s="179"/>
      <c r="V64" s="166"/>
      <c r="W64" s="166"/>
      <c r="X64" s="166"/>
    </row>
    <row r="65" spans="1:24" s="181" customFormat="1" x14ac:dyDescent="0.2">
      <c r="A65" s="95"/>
      <c r="B65" s="800"/>
      <c r="C65" s="800"/>
      <c r="D65" s="800"/>
      <c r="E65" s="168"/>
      <c r="F65" s="168"/>
      <c r="G65" s="168"/>
      <c r="H65" s="168"/>
      <c r="I65" s="168"/>
      <c r="J65" s="358"/>
      <c r="K65" s="226"/>
      <c r="L65" s="226"/>
      <c r="M65" s="359"/>
      <c r="N65" s="516"/>
      <c r="O65" s="168"/>
      <c r="P65" s="97"/>
      <c r="Q65" s="179"/>
      <c r="R65" s="179"/>
      <c r="S65" s="179"/>
      <c r="T65" s="179"/>
      <c r="U65" s="179"/>
      <c r="V65" s="166"/>
      <c r="W65" s="166"/>
      <c r="X65" s="166"/>
    </row>
    <row r="66" spans="1:24" s="181" customFormat="1" x14ac:dyDescent="0.2">
      <c r="A66" s="95"/>
      <c r="B66" s="800"/>
      <c r="C66" s="800"/>
      <c r="D66" s="800"/>
      <c r="E66" s="168"/>
      <c r="F66" s="168"/>
      <c r="G66" s="168"/>
      <c r="H66" s="168"/>
      <c r="I66" s="168"/>
      <c r="J66" s="358"/>
      <c r="K66" s="226"/>
      <c r="L66" s="226"/>
      <c r="M66" s="359"/>
      <c r="N66" s="516"/>
      <c r="O66" s="168"/>
      <c r="P66" s="97"/>
      <c r="Q66" s="179"/>
      <c r="R66" s="179"/>
      <c r="S66" s="179"/>
      <c r="T66" s="179"/>
      <c r="U66" s="179"/>
      <c r="V66" s="166"/>
      <c r="W66" s="166"/>
      <c r="X66" s="166"/>
    </row>
    <row r="67" spans="1:24" s="181" customFormat="1" ht="13.5" thickBot="1" x14ac:dyDescent="0.25">
      <c r="A67" s="98"/>
      <c r="B67" s="822"/>
      <c r="C67" s="822"/>
      <c r="D67" s="822"/>
      <c r="E67" s="174"/>
      <c r="F67" s="174"/>
      <c r="G67" s="174"/>
      <c r="H67" s="174"/>
      <c r="I67" s="174"/>
      <c r="J67" s="216"/>
      <c r="K67" s="227"/>
      <c r="L67" s="227"/>
      <c r="M67" s="360"/>
      <c r="N67" s="520"/>
      <c r="O67" s="172"/>
      <c r="P67" s="176"/>
      <c r="Q67" s="179"/>
      <c r="R67" s="179"/>
      <c r="S67" s="179"/>
      <c r="T67" s="179"/>
      <c r="U67" s="179"/>
      <c r="V67" s="166"/>
      <c r="W67" s="166"/>
      <c r="X67" s="166"/>
    </row>
    <row r="68" spans="1:24" s="369" customFormat="1" x14ac:dyDescent="0.2">
      <c r="A68" s="441"/>
      <c r="B68" s="441"/>
      <c r="C68" s="17"/>
      <c r="D68" s="17"/>
      <c r="E68" s="441"/>
      <c r="F68" s="441"/>
      <c r="G68" s="441"/>
      <c r="H68" s="441"/>
      <c r="I68" s="441"/>
      <c r="J68" s="441"/>
      <c r="K68" s="441"/>
      <c r="L68" s="441"/>
      <c r="M68" s="441"/>
      <c r="O68" s="157"/>
      <c r="P68" s="157"/>
      <c r="Q68" s="157"/>
      <c r="R68" s="157"/>
      <c r="S68" s="157"/>
      <c r="T68" s="157"/>
      <c r="U68" s="157"/>
      <c r="V68" s="178"/>
      <c r="W68" s="178"/>
      <c r="X68" s="178"/>
    </row>
    <row r="69" spans="1:24" s="369" customFormat="1" ht="13.5" thickBot="1" x14ac:dyDescent="0.25">
      <c r="A69" s="177"/>
      <c r="B69" s="177"/>
      <c r="C69" s="177"/>
      <c r="D69" s="177"/>
      <c r="E69" s="177"/>
      <c r="F69" s="177"/>
      <c r="G69" s="177"/>
      <c r="H69" s="177"/>
      <c r="I69" s="157"/>
      <c r="J69" s="157"/>
      <c r="K69" s="157"/>
      <c r="L69" s="157"/>
      <c r="M69" s="157"/>
      <c r="N69" s="178"/>
      <c r="O69" s="178"/>
      <c r="P69" s="178"/>
      <c r="Q69" s="178"/>
      <c r="R69" s="178"/>
      <c r="S69" s="178"/>
      <c r="T69" s="178"/>
      <c r="U69" s="178"/>
      <c r="V69" s="178"/>
      <c r="W69" s="157"/>
    </row>
    <row r="70" spans="1:24" s="369" customFormat="1" ht="13.5" thickBot="1" x14ac:dyDescent="0.25">
      <c r="A70" s="1137" t="s">
        <v>34</v>
      </c>
      <c r="B70" s="1169"/>
      <c r="C70" s="1170"/>
      <c r="D70" s="445"/>
      <c r="E70" s="177"/>
      <c r="F70" s="177"/>
      <c r="G70" s="177"/>
      <c r="H70" s="177"/>
      <c r="I70" s="157"/>
      <c r="J70" s="157"/>
      <c r="K70" s="157"/>
      <c r="L70" s="157"/>
      <c r="M70" s="157"/>
      <c r="N70" s="178"/>
      <c r="O70" s="178"/>
      <c r="P70" s="178"/>
      <c r="Q70" s="178"/>
      <c r="R70" s="178"/>
      <c r="S70" s="178"/>
      <c r="T70" s="178"/>
      <c r="U70" s="178"/>
      <c r="V70" s="178"/>
      <c r="W70" s="157"/>
    </row>
    <row r="71" spans="1:24" s="369" customFormat="1" ht="13.5" thickBot="1" x14ac:dyDescent="0.25">
      <c r="A71" s="1118" t="s">
        <v>566</v>
      </c>
      <c r="B71" s="1119"/>
      <c r="C71" s="1120"/>
      <c r="D71" s="372"/>
      <c r="E71" s="372"/>
      <c r="F71" s="372"/>
      <c r="G71" s="372"/>
      <c r="H71" s="373"/>
      <c r="I71" s="373"/>
      <c r="J71" s="372"/>
      <c r="K71" s="373"/>
      <c r="L71" s="372"/>
      <c r="M71" s="157"/>
      <c r="N71" s="178"/>
      <c r="O71" s="178"/>
      <c r="P71" s="178"/>
      <c r="Q71" s="178"/>
      <c r="R71" s="178"/>
      <c r="S71" s="178"/>
      <c r="T71" s="178"/>
      <c r="U71" s="178"/>
      <c r="V71" s="178"/>
      <c r="W71" s="157"/>
    </row>
    <row r="72" spans="1:24" s="369" customFormat="1" x14ac:dyDescent="0.2">
      <c r="A72" s="428" t="s">
        <v>30</v>
      </c>
      <c r="B72" s="396"/>
      <c r="C72" s="430" t="s">
        <v>151</v>
      </c>
      <c r="D72" s="430"/>
      <c r="E72" s="431"/>
      <c r="F72" s="431"/>
      <c r="G72" s="431"/>
      <c r="H72" s="432"/>
      <c r="I72" s="432"/>
      <c r="J72" s="431"/>
      <c r="K72" s="432"/>
      <c r="L72" s="446"/>
      <c r="M72" s="157"/>
      <c r="N72" s="178"/>
      <c r="O72" s="178"/>
      <c r="P72" s="178"/>
      <c r="Q72" s="178"/>
      <c r="R72" s="178"/>
      <c r="S72" s="178"/>
      <c r="T72" s="178"/>
      <c r="U72" s="178"/>
      <c r="V72" s="178"/>
      <c r="W72" s="157"/>
    </row>
    <row r="73" spans="1:24" s="369" customFormat="1" x14ac:dyDescent="0.2">
      <c r="A73" s="433" t="s">
        <v>35</v>
      </c>
      <c r="B73" s="435"/>
      <c r="C73" s="435"/>
      <c r="D73" s="435"/>
      <c r="E73" s="435"/>
      <c r="F73" s="435"/>
      <c r="G73" s="435"/>
      <c r="H73" s="436"/>
      <c r="I73" s="436"/>
      <c r="J73" s="435"/>
      <c r="K73" s="436"/>
      <c r="L73" s="447"/>
      <c r="M73" s="157"/>
      <c r="N73" s="178"/>
      <c r="O73" s="178"/>
      <c r="P73" s="178"/>
      <c r="Q73" s="178"/>
      <c r="R73" s="178"/>
      <c r="S73" s="178"/>
      <c r="T73" s="178"/>
      <c r="U73" s="178"/>
      <c r="V73" s="178"/>
      <c r="W73" s="157"/>
    </row>
    <row r="74" spans="1:24" s="369" customFormat="1" ht="13.5" thickBot="1" x14ac:dyDescent="0.25">
      <c r="A74" s="538" t="s">
        <v>168</v>
      </c>
      <c r="B74" s="438"/>
      <c r="C74" s="438"/>
      <c r="D74" s="438"/>
      <c r="E74" s="438"/>
      <c r="F74" s="438"/>
      <c r="G74" s="438"/>
      <c r="H74" s="439"/>
      <c r="I74" s="439"/>
      <c r="J74" s="438"/>
      <c r="K74" s="439"/>
      <c r="L74" s="448"/>
      <c r="M74" s="157"/>
      <c r="N74" s="178"/>
      <c r="O74" s="178"/>
      <c r="P74" s="178"/>
      <c r="Q74" s="178"/>
      <c r="R74" s="178"/>
      <c r="S74" s="178"/>
      <c r="T74" s="178"/>
      <c r="U74" s="178"/>
      <c r="V74" s="178"/>
      <c r="W74" s="157"/>
    </row>
    <row r="75" spans="1:24" s="369" customFormat="1" ht="13.5" thickBot="1" x14ac:dyDescent="0.25">
      <c r="A75" s="449"/>
      <c r="E75" s="372"/>
      <c r="F75" s="372"/>
      <c r="G75" s="372"/>
      <c r="H75" s="373"/>
      <c r="I75" s="374"/>
      <c r="J75" s="372"/>
      <c r="K75" s="373"/>
      <c r="L75" s="372"/>
      <c r="M75" s="157"/>
      <c r="N75" s="178"/>
      <c r="O75" s="178"/>
      <c r="P75" s="178"/>
      <c r="Q75" s="178"/>
      <c r="R75" s="157"/>
      <c r="V75" s="450"/>
      <c r="W75" s="450"/>
    </row>
    <row r="76" spans="1:24" s="418" customFormat="1" ht="39" thickBot="1" x14ac:dyDescent="0.25">
      <c r="A76" s="442" t="s">
        <v>31</v>
      </c>
      <c r="B76" s="1164" t="s">
        <v>13</v>
      </c>
      <c r="C76" s="823"/>
      <c r="D76" s="824"/>
      <c r="E76" s="542" t="s">
        <v>12</v>
      </c>
      <c r="F76" s="542" t="s">
        <v>14</v>
      </c>
      <c r="G76" s="542" t="s">
        <v>264</v>
      </c>
      <c r="H76" s="542" t="s">
        <v>32</v>
      </c>
      <c r="I76" s="542" t="s">
        <v>16</v>
      </c>
      <c r="J76" s="542" t="s">
        <v>17</v>
      </c>
      <c r="K76" s="542" t="s">
        <v>18</v>
      </c>
      <c r="L76" s="542" t="s">
        <v>19</v>
      </c>
      <c r="M76" s="542" t="s">
        <v>20</v>
      </c>
      <c r="N76" s="443" t="s">
        <v>119</v>
      </c>
      <c r="O76" s="542" t="s">
        <v>91</v>
      </c>
      <c r="P76" s="444" t="s">
        <v>294</v>
      </c>
      <c r="Q76" s="159"/>
      <c r="R76" s="159"/>
      <c r="S76" s="159"/>
      <c r="T76" s="159"/>
      <c r="U76" s="159"/>
      <c r="V76" s="159"/>
      <c r="W76" s="223"/>
    </row>
    <row r="77" spans="1:24" s="181" customFormat="1" x14ac:dyDescent="0.2">
      <c r="A77" s="161"/>
      <c r="B77" s="825"/>
      <c r="C77" s="825"/>
      <c r="D77" s="825"/>
      <c r="E77" s="162"/>
      <c r="F77" s="162"/>
      <c r="G77" s="162"/>
      <c r="H77" s="162"/>
      <c r="I77" s="162"/>
      <c r="J77" s="224"/>
      <c r="K77" s="224"/>
      <c r="L77" s="224"/>
      <c r="M77" s="224"/>
      <c r="N77" s="225"/>
      <c r="O77" s="162"/>
      <c r="P77" s="214"/>
      <c r="Q77" s="166"/>
      <c r="R77" s="166"/>
      <c r="S77" s="166"/>
      <c r="T77" s="166"/>
      <c r="U77" s="166"/>
      <c r="V77" s="166"/>
      <c r="W77" s="179"/>
    </row>
    <row r="78" spans="1:24" s="181" customFormat="1" x14ac:dyDescent="0.2">
      <c r="A78" s="95"/>
      <c r="B78" s="800"/>
      <c r="C78" s="800"/>
      <c r="D78" s="800"/>
      <c r="E78" s="168"/>
      <c r="F78" s="168"/>
      <c r="G78" s="168"/>
      <c r="H78" s="168"/>
      <c r="I78" s="168"/>
      <c r="J78" s="226"/>
      <c r="K78" s="226"/>
      <c r="L78" s="226"/>
      <c r="M78" s="226"/>
      <c r="N78" s="516"/>
      <c r="O78" s="168"/>
      <c r="P78" s="97"/>
      <c r="Q78" s="166"/>
      <c r="R78" s="166"/>
      <c r="S78" s="166"/>
      <c r="T78" s="166"/>
      <c r="U78" s="166"/>
      <c r="V78" s="166"/>
      <c r="W78" s="179"/>
    </row>
    <row r="79" spans="1:24" s="181" customFormat="1" x14ac:dyDescent="0.2">
      <c r="A79" s="95"/>
      <c r="B79" s="800"/>
      <c r="C79" s="800"/>
      <c r="D79" s="800"/>
      <c r="E79" s="168"/>
      <c r="F79" s="168"/>
      <c r="G79" s="168"/>
      <c r="H79" s="168"/>
      <c r="I79" s="168"/>
      <c r="J79" s="226"/>
      <c r="K79" s="226"/>
      <c r="L79" s="226"/>
      <c r="M79" s="226"/>
      <c r="N79" s="516"/>
      <c r="O79" s="168"/>
      <c r="P79" s="97"/>
      <c r="Q79" s="166"/>
      <c r="R79" s="166"/>
      <c r="S79" s="166"/>
      <c r="T79" s="166"/>
      <c r="U79" s="166"/>
      <c r="V79" s="166"/>
      <c r="W79" s="179"/>
    </row>
    <row r="80" spans="1:24" s="181" customFormat="1" ht="13.5" thickBot="1" x14ac:dyDescent="0.25">
      <c r="A80" s="98"/>
      <c r="B80" s="822"/>
      <c r="C80" s="822"/>
      <c r="D80" s="822"/>
      <c r="E80" s="174"/>
      <c r="F80" s="174"/>
      <c r="G80" s="174"/>
      <c r="H80" s="174"/>
      <c r="I80" s="174"/>
      <c r="J80" s="227"/>
      <c r="K80" s="227"/>
      <c r="L80" s="227"/>
      <c r="M80" s="227"/>
      <c r="N80" s="520"/>
      <c r="O80" s="172"/>
      <c r="P80" s="176"/>
      <c r="Q80" s="166"/>
      <c r="R80" s="166"/>
      <c r="S80" s="166"/>
      <c r="T80" s="166"/>
      <c r="U80" s="166"/>
      <c r="V80" s="166"/>
      <c r="W80" s="179"/>
    </row>
    <row r="81" spans="1:22" s="369" customFormat="1" ht="13.5" thickBot="1" x14ac:dyDescent="0.25">
      <c r="A81" s="177"/>
      <c r="B81" s="177"/>
      <c r="C81" s="177"/>
      <c r="D81" s="177"/>
      <c r="E81" s="177"/>
      <c r="F81" s="177"/>
      <c r="G81" s="177"/>
      <c r="H81" s="157"/>
      <c r="I81" s="157"/>
      <c r="J81" s="157"/>
      <c r="K81" s="157"/>
      <c r="L81" s="157"/>
      <c r="M81" s="178"/>
      <c r="N81" s="178"/>
      <c r="O81" s="178"/>
      <c r="P81" s="178"/>
      <c r="Q81" s="178"/>
      <c r="R81" s="178"/>
      <c r="S81" s="178"/>
      <c r="T81" s="178"/>
      <c r="U81" s="178"/>
      <c r="V81" s="157"/>
    </row>
    <row r="82" spans="1:22" s="369" customFormat="1" ht="13.5" thickBot="1" x14ac:dyDescent="0.25">
      <c r="A82" s="1137" t="s">
        <v>36</v>
      </c>
      <c r="B82" s="815"/>
      <c r="C82" s="815"/>
      <c r="D82" s="815"/>
      <c r="E82" s="815"/>
      <c r="F82" s="815"/>
      <c r="G82" s="815"/>
      <c r="H82" s="815"/>
      <c r="I82" s="816"/>
      <c r="J82" s="17"/>
      <c r="K82" s="157"/>
      <c r="L82" s="178"/>
      <c r="M82" s="178"/>
      <c r="N82" s="178"/>
      <c r="O82" s="178"/>
      <c r="P82" s="178"/>
      <c r="Q82" s="178"/>
      <c r="R82" s="178"/>
      <c r="S82" s="157"/>
      <c r="T82" s="157"/>
      <c r="U82" s="157"/>
    </row>
    <row r="83" spans="1:22" s="369" customFormat="1" ht="13.5" thickBot="1" x14ac:dyDescent="0.25">
      <c r="A83" s="1161" t="s">
        <v>37</v>
      </c>
      <c r="B83" s="1162"/>
      <c r="C83" s="1162"/>
      <c r="D83" s="1162"/>
      <c r="E83" s="1162"/>
      <c r="F83" s="1162"/>
      <c r="G83" s="1162"/>
      <c r="H83" s="1162"/>
      <c r="I83" s="1163"/>
      <c r="J83" s="109"/>
      <c r="K83" s="157"/>
      <c r="L83" s="178"/>
      <c r="M83" s="178"/>
      <c r="N83" s="178"/>
      <c r="O83" s="178"/>
      <c r="P83" s="178"/>
      <c r="Q83" s="178"/>
      <c r="R83" s="178"/>
      <c r="S83" s="157"/>
      <c r="T83" s="157"/>
      <c r="U83" s="157"/>
    </row>
    <row r="84" spans="1:22" s="522" customFormat="1" ht="15.75" customHeight="1" thickBot="1" x14ac:dyDescent="0.25">
      <c r="A84" s="228" t="s">
        <v>282</v>
      </c>
      <c r="B84" s="884" t="s">
        <v>990</v>
      </c>
      <c r="C84" s="885"/>
      <c r="D84" s="885"/>
      <c r="E84" s="885"/>
      <c r="F84" s="885"/>
      <c r="G84" s="885"/>
      <c r="H84" s="885"/>
      <c r="I84" s="886"/>
      <c r="J84" s="229"/>
      <c r="K84" s="230"/>
      <c r="L84" s="21"/>
      <c r="M84" s="21"/>
      <c r="N84" s="21"/>
      <c r="O84" s="21"/>
      <c r="P84" s="21"/>
      <c r="Q84" s="21"/>
      <c r="R84" s="21"/>
      <c r="S84" s="230"/>
      <c r="T84" s="230"/>
      <c r="U84" s="230"/>
    </row>
    <row r="85" spans="1:22" s="369" customFormat="1" ht="13.5" thickBot="1" x14ac:dyDescent="0.25">
      <c r="A85" s="449"/>
      <c r="B85" s="17"/>
      <c r="C85" s="17"/>
      <c r="D85" s="17"/>
      <c r="E85" s="17"/>
      <c r="F85" s="178"/>
      <c r="G85" s="178"/>
      <c r="H85" s="178"/>
      <c r="I85" s="178"/>
      <c r="J85" s="178"/>
      <c r="K85" s="157"/>
      <c r="L85" s="178"/>
      <c r="M85" s="178"/>
      <c r="N85" s="178"/>
      <c r="O85" s="178"/>
      <c r="P85" s="178"/>
      <c r="Q85" s="157"/>
    </row>
    <row r="86" spans="1:22" s="369" customFormat="1" ht="16.5" customHeight="1" thickBot="1" x14ac:dyDescent="0.25">
      <c r="A86" s="1168" t="s">
        <v>206</v>
      </c>
      <c r="B86" s="818"/>
      <c r="C86" s="818"/>
      <c r="D86" s="818"/>
      <c r="E86" s="818"/>
      <c r="F86" s="818"/>
      <c r="G86" s="818"/>
      <c r="H86" s="1165" t="s">
        <v>218</v>
      </c>
      <c r="I86" s="1121" t="s">
        <v>568</v>
      </c>
      <c r="J86" s="1121" t="s">
        <v>207</v>
      </c>
      <c r="K86" s="1121" t="s">
        <v>23</v>
      </c>
      <c r="L86" s="1121" t="s">
        <v>288</v>
      </c>
      <c r="M86" s="1128" t="s">
        <v>82</v>
      </c>
      <c r="N86" s="178"/>
      <c r="O86" s="157"/>
      <c r="Q86" s="450"/>
      <c r="R86" s="450"/>
    </row>
    <row r="87" spans="1:22" s="371" customFormat="1" ht="13.5" thickBot="1" x14ac:dyDescent="0.25">
      <c r="A87" s="1155" t="s">
        <v>1742</v>
      </c>
      <c r="B87" s="1156"/>
      <c r="C87" s="1156"/>
      <c r="D87" s="1156"/>
      <c r="E87" s="1156"/>
      <c r="F87" s="1156"/>
      <c r="G87" s="1157"/>
      <c r="H87" s="1166"/>
      <c r="I87" s="1153"/>
      <c r="J87" s="1153"/>
      <c r="K87" s="1153"/>
      <c r="L87" s="1153"/>
      <c r="M87" s="1154"/>
      <c r="N87" s="231"/>
      <c r="O87" s="231"/>
      <c r="P87" s="231"/>
      <c r="Q87" s="231"/>
      <c r="R87" s="231"/>
    </row>
    <row r="88" spans="1:22" s="371" customFormat="1" ht="15.75" customHeight="1" thickBot="1" x14ac:dyDescent="0.25">
      <c r="A88" s="1155" t="s">
        <v>336</v>
      </c>
      <c r="B88" s="1156"/>
      <c r="C88" s="1156"/>
      <c r="D88" s="1156"/>
      <c r="E88" s="1156"/>
      <c r="F88" s="1156"/>
      <c r="G88" s="1157"/>
      <c r="H88" s="1167"/>
      <c r="I88" s="1122"/>
      <c r="J88" s="1122"/>
      <c r="K88" s="1122"/>
      <c r="L88" s="1122"/>
      <c r="M88" s="1129"/>
      <c r="N88" s="231"/>
      <c r="O88" s="231"/>
      <c r="P88" s="231"/>
      <c r="Q88" s="231"/>
      <c r="R88" s="231"/>
    </row>
    <row r="89" spans="1:22" s="421" customFormat="1" x14ac:dyDescent="0.2">
      <c r="A89" s="232" t="s">
        <v>88</v>
      </c>
      <c r="B89" s="825" t="str">
        <f>IF($A89="","",VLOOKUP($A89,Listes!$A$3:$C$206,2,FALSE))</f>
        <v>Origin THC / Origin Receiving Charge</v>
      </c>
      <c r="C89" s="825"/>
      <c r="D89" s="825"/>
      <c r="E89" s="876"/>
      <c r="F89" s="876"/>
      <c r="G89" s="876"/>
      <c r="H89" s="519"/>
      <c r="I89" s="361"/>
      <c r="J89" s="361"/>
      <c r="K89" s="361"/>
      <c r="L89" s="361"/>
      <c r="M89" s="362"/>
      <c r="N89" s="166"/>
      <c r="O89" s="166"/>
      <c r="P89" s="166"/>
      <c r="Q89" s="166"/>
      <c r="R89" s="179"/>
    </row>
    <row r="90" spans="1:22" s="421" customFormat="1" ht="15.75" customHeight="1" x14ac:dyDescent="0.2">
      <c r="A90" s="233" t="s">
        <v>224</v>
      </c>
      <c r="B90" s="800" t="str">
        <f>IF($A90="","",VLOOKUP($A90,Listes!$A$3:$C$206,2,FALSE))</f>
        <v>Bunker Adjustment Factor</v>
      </c>
      <c r="C90" s="800"/>
      <c r="D90" s="800"/>
      <c r="E90" s="801"/>
      <c r="F90" s="801"/>
      <c r="G90" s="801"/>
      <c r="H90" s="507"/>
      <c r="I90" s="363"/>
      <c r="J90" s="363"/>
      <c r="K90" s="363"/>
      <c r="L90" s="363"/>
      <c r="M90" s="364"/>
      <c r="N90" s="166"/>
      <c r="O90" s="166"/>
      <c r="P90" s="166"/>
      <c r="Q90" s="166"/>
      <c r="R90" s="179"/>
    </row>
    <row r="91" spans="1:22" s="421" customFormat="1" ht="15.75" customHeight="1" x14ac:dyDescent="0.2">
      <c r="A91" s="233" t="s">
        <v>94</v>
      </c>
      <c r="B91" s="800" t="e">
        <f>IF($A91="","",VLOOKUP($A91,Listes!$A$3:$C$206,2,FALSE))</f>
        <v>#N/A</v>
      </c>
      <c r="C91" s="800"/>
      <c r="D91" s="800"/>
      <c r="E91" s="801"/>
      <c r="F91" s="801"/>
      <c r="G91" s="801"/>
      <c r="H91" s="507"/>
      <c r="I91" s="363"/>
      <c r="J91" s="363"/>
      <c r="K91" s="363"/>
      <c r="L91" s="363"/>
      <c r="M91" s="364"/>
      <c r="N91" s="166"/>
      <c r="O91" s="166"/>
      <c r="P91" s="166"/>
      <c r="Q91" s="166"/>
      <c r="R91" s="179"/>
    </row>
    <row r="92" spans="1:22" s="421" customFormat="1" ht="15.75" customHeight="1" x14ac:dyDescent="0.2">
      <c r="A92" s="233" t="s">
        <v>251</v>
      </c>
      <c r="B92" s="800" t="str">
        <f>IF($A92="","",VLOOKUP($A92,Listes!$A$3:$C$206,2,FALSE))</f>
        <v>Carrier Security Charge</v>
      </c>
      <c r="C92" s="800"/>
      <c r="D92" s="800"/>
      <c r="E92" s="801"/>
      <c r="F92" s="801"/>
      <c r="G92" s="801"/>
      <c r="H92" s="507"/>
      <c r="I92" s="363"/>
      <c r="J92" s="363"/>
      <c r="K92" s="363"/>
      <c r="L92" s="363"/>
      <c r="M92" s="364"/>
      <c r="N92" s="166"/>
      <c r="O92" s="166"/>
      <c r="P92" s="166"/>
      <c r="Q92" s="166"/>
      <c r="R92" s="179"/>
    </row>
    <row r="93" spans="1:22" s="421" customFormat="1" ht="15.75" customHeight="1" x14ac:dyDescent="0.2">
      <c r="A93" s="233" t="s">
        <v>778</v>
      </c>
      <c r="B93" s="800" t="e">
        <f>IF($A93="","",VLOOKUP($A93,Listes!$A$3:$C$206,2,FALSE))</f>
        <v>#N/A</v>
      </c>
      <c r="C93" s="800"/>
      <c r="D93" s="800"/>
      <c r="E93" s="801"/>
      <c r="F93" s="801"/>
      <c r="G93" s="801"/>
      <c r="H93" s="507"/>
      <c r="I93" s="363"/>
      <c r="J93" s="363"/>
      <c r="K93" s="363"/>
      <c r="L93" s="363"/>
      <c r="M93" s="364"/>
      <c r="N93" s="166"/>
      <c r="O93" s="166"/>
      <c r="P93" s="166"/>
      <c r="Q93" s="166"/>
      <c r="R93" s="179"/>
    </row>
    <row r="94" spans="1:22" s="421" customFormat="1" ht="15.75" customHeight="1" x14ac:dyDescent="0.2">
      <c r="A94" s="233" t="s">
        <v>196</v>
      </c>
      <c r="B94" s="800" t="e">
        <f>IF($A94="","",VLOOKUP($A94,Listes!$A$3:$C$206,2,FALSE))</f>
        <v>#N/A</v>
      </c>
      <c r="C94" s="800"/>
      <c r="D94" s="800"/>
      <c r="E94" s="801"/>
      <c r="F94" s="801"/>
      <c r="G94" s="801"/>
      <c r="H94" s="507"/>
      <c r="I94" s="363"/>
      <c r="J94" s="363"/>
      <c r="K94" s="363"/>
      <c r="L94" s="363"/>
      <c r="M94" s="364"/>
      <c r="N94" s="166"/>
      <c r="O94" s="166"/>
      <c r="P94" s="166"/>
      <c r="Q94" s="166"/>
      <c r="R94" s="179"/>
    </row>
    <row r="95" spans="1:22" s="421" customFormat="1" ht="15.75" customHeight="1" x14ac:dyDescent="0.2">
      <c r="A95" s="233" t="s">
        <v>109</v>
      </c>
      <c r="B95" s="800" t="str">
        <f>IF($A95="","",VLOOKUP($A95,Listes!$A$3:$C$206,2,FALSE))</f>
        <v>Reefer Consumption Surcharge</v>
      </c>
      <c r="C95" s="800"/>
      <c r="D95" s="800"/>
      <c r="E95" s="801"/>
      <c r="F95" s="801"/>
      <c r="G95" s="801"/>
      <c r="H95" s="507"/>
      <c r="I95" s="363"/>
      <c r="J95" s="363"/>
      <c r="K95" s="363"/>
      <c r="L95" s="363"/>
      <c r="M95" s="364"/>
      <c r="N95" s="166"/>
      <c r="O95" s="166"/>
      <c r="P95" s="166"/>
      <c r="Q95" s="166"/>
      <c r="R95" s="179"/>
    </row>
    <row r="96" spans="1:22" s="421" customFormat="1" ht="15.75" customHeight="1" x14ac:dyDescent="0.2">
      <c r="A96" s="233" t="s">
        <v>81</v>
      </c>
      <c r="B96" s="800" t="str">
        <f>IF($A96="","",VLOOKUP($A96,Listes!$A$3:$C$206,2,FALSE))</f>
        <v>General Rate Increase</v>
      </c>
      <c r="C96" s="800"/>
      <c r="D96" s="800"/>
      <c r="E96" s="801"/>
      <c r="F96" s="801"/>
      <c r="G96" s="801"/>
      <c r="H96" s="507"/>
      <c r="I96" s="363"/>
      <c r="J96" s="363"/>
      <c r="K96" s="363"/>
      <c r="L96" s="363"/>
      <c r="M96" s="364"/>
      <c r="N96" s="166"/>
      <c r="O96" s="166"/>
      <c r="P96" s="166"/>
      <c r="Q96" s="166"/>
      <c r="R96" s="179"/>
    </row>
    <row r="97" spans="1:21" s="421" customFormat="1" ht="15.75" customHeight="1" x14ac:dyDescent="0.2">
      <c r="A97" s="233" t="s">
        <v>86</v>
      </c>
      <c r="B97" s="800" t="str">
        <f>IF($A97="","",VLOOKUP($A97,Listes!$A$3:$C$206,2,FALSE))</f>
        <v>Peak Season</v>
      </c>
      <c r="C97" s="800"/>
      <c r="D97" s="800"/>
      <c r="E97" s="801"/>
      <c r="F97" s="801"/>
      <c r="G97" s="801"/>
      <c r="H97" s="507"/>
      <c r="I97" s="363"/>
      <c r="J97" s="363"/>
      <c r="K97" s="363"/>
      <c r="L97" s="363"/>
      <c r="M97" s="364"/>
      <c r="N97" s="166"/>
      <c r="O97" s="166"/>
      <c r="P97" s="166"/>
      <c r="Q97" s="166"/>
      <c r="R97" s="179"/>
    </row>
    <row r="98" spans="1:21" s="421" customFormat="1" ht="15.75" customHeight="1" x14ac:dyDescent="0.2">
      <c r="A98" s="233" t="s">
        <v>248</v>
      </c>
      <c r="B98" s="800" t="str">
        <f>IF($A98="","",VLOOKUP($A98,Listes!$A$3:$C$206,2,FALSE))</f>
        <v>Hazardous Fees (Ocean)</v>
      </c>
      <c r="C98" s="800"/>
      <c r="D98" s="800"/>
      <c r="E98" s="801"/>
      <c r="F98" s="801"/>
      <c r="G98" s="801"/>
      <c r="H98" s="507"/>
      <c r="I98" s="363"/>
      <c r="J98" s="363"/>
      <c r="K98" s="363"/>
      <c r="L98" s="363"/>
      <c r="M98" s="364"/>
      <c r="N98" s="166"/>
      <c r="O98" s="166"/>
      <c r="P98" s="166"/>
      <c r="Q98" s="166"/>
      <c r="R98" s="179"/>
    </row>
    <row r="99" spans="1:21" s="421" customFormat="1" ht="15.75" customHeight="1" x14ac:dyDescent="0.2">
      <c r="A99" s="233" t="s">
        <v>460</v>
      </c>
      <c r="B99" s="1146" t="str">
        <f>IF($A99="","",VLOOKUP($A99,Listes!$A$3:$C$206,2,FALSE))</f>
        <v>Inland Hazardous Charge Precarriage</v>
      </c>
      <c r="C99" s="1147"/>
      <c r="D99" s="1148"/>
      <c r="E99" s="1149" t="s">
        <v>50</v>
      </c>
      <c r="F99" s="1150"/>
      <c r="G99" s="1151"/>
      <c r="H99" s="507"/>
      <c r="I99" s="363"/>
      <c r="J99" s="363"/>
      <c r="K99" s="363"/>
      <c r="L99" s="363"/>
      <c r="M99" s="364"/>
      <c r="N99" s="166"/>
      <c r="O99" s="166"/>
      <c r="P99" s="166"/>
      <c r="Q99" s="166"/>
      <c r="R99" s="179"/>
    </row>
    <row r="100" spans="1:21" s="421" customFormat="1" ht="15.75" customHeight="1" x14ac:dyDescent="0.2">
      <c r="A100" s="233" t="s">
        <v>457</v>
      </c>
      <c r="B100" s="1146" t="str">
        <f>IF($A100="","",VLOOKUP($A100,Listes!$A$3:$C$206,2,FALSE))</f>
        <v>Inland Hazardous Charge Oncarriage</v>
      </c>
      <c r="C100" s="1147"/>
      <c r="D100" s="1148"/>
      <c r="E100" s="1149" t="s">
        <v>50</v>
      </c>
      <c r="F100" s="1150"/>
      <c r="G100" s="1151"/>
      <c r="H100" s="507"/>
      <c r="I100" s="363"/>
      <c r="J100" s="363"/>
      <c r="K100" s="363"/>
      <c r="L100" s="363"/>
      <c r="M100" s="364"/>
      <c r="N100" s="166"/>
      <c r="O100" s="166"/>
      <c r="P100" s="166"/>
      <c r="Q100" s="166"/>
      <c r="R100" s="179"/>
    </row>
    <row r="101" spans="1:21" s="421" customFormat="1" ht="15.75" customHeight="1" x14ac:dyDescent="0.2">
      <c r="A101" s="233" t="s">
        <v>265</v>
      </c>
      <c r="B101" s="800" t="str">
        <f>IF($A101="","",VLOOKUP($A101,Listes!$A$3:$C$206,2,FALSE))</f>
        <v>Origin Terminal Security Charge</v>
      </c>
      <c r="C101" s="800"/>
      <c r="D101" s="800"/>
      <c r="E101" s="801"/>
      <c r="F101" s="801"/>
      <c r="G101" s="801"/>
      <c r="H101" s="507"/>
      <c r="I101" s="363"/>
      <c r="J101" s="363"/>
      <c r="K101" s="363"/>
      <c r="L101" s="363"/>
      <c r="M101" s="364"/>
      <c r="N101" s="166"/>
      <c r="O101" s="166"/>
      <c r="P101" s="166"/>
      <c r="Q101" s="166"/>
      <c r="R101" s="179"/>
    </row>
    <row r="102" spans="1:21" s="421" customFormat="1" ht="15.75" customHeight="1" x14ac:dyDescent="0.2">
      <c r="A102" s="233" t="s">
        <v>266</v>
      </c>
      <c r="B102" s="800" t="str">
        <f>IF($A102="","",VLOOKUP($A102,Listes!$A$3:$C$206,2,FALSE))</f>
        <v>Destination Terminal Security Charge</v>
      </c>
      <c r="C102" s="800"/>
      <c r="D102" s="800"/>
      <c r="E102" s="801"/>
      <c r="F102" s="801"/>
      <c r="G102" s="801"/>
      <c r="H102" s="507"/>
      <c r="I102" s="363"/>
      <c r="J102" s="363"/>
      <c r="K102" s="363"/>
      <c r="L102" s="363"/>
      <c r="M102" s="364"/>
      <c r="N102" s="166"/>
      <c r="O102" s="166"/>
      <c r="P102" s="166"/>
      <c r="Q102" s="166"/>
      <c r="R102" s="179"/>
    </row>
    <row r="103" spans="1:21" s="421" customFormat="1" ht="15.75" customHeight="1" x14ac:dyDescent="0.2">
      <c r="A103" s="233" t="s">
        <v>143</v>
      </c>
      <c r="B103" s="800" t="str">
        <f>IF($A103="","",VLOOKUP($A103,Listes!$A$3:$C$206,2,FALSE))</f>
        <v>Open Top</v>
      </c>
      <c r="C103" s="800"/>
      <c r="D103" s="800"/>
      <c r="E103" s="801"/>
      <c r="F103" s="801"/>
      <c r="G103" s="801"/>
      <c r="H103" s="507"/>
      <c r="I103" s="363"/>
      <c r="J103" s="363"/>
      <c r="K103" s="363"/>
      <c r="L103" s="363"/>
      <c r="M103" s="364"/>
      <c r="N103" s="166"/>
      <c r="O103" s="166"/>
      <c r="P103" s="166"/>
      <c r="Q103" s="166"/>
      <c r="R103" s="179"/>
    </row>
    <row r="104" spans="1:21" s="421" customFormat="1" ht="15.75" customHeight="1" x14ac:dyDescent="0.2">
      <c r="A104" s="233" t="s">
        <v>70</v>
      </c>
      <c r="B104" s="800" t="str">
        <f>IF($A104="","",VLOOKUP($A104,Listes!$A$3:$C$206,2,FALSE))</f>
        <v>Flat Rack</v>
      </c>
      <c r="C104" s="800"/>
      <c r="D104" s="800"/>
      <c r="E104" s="801"/>
      <c r="F104" s="801"/>
      <c r="G104" s="801"/>
      <c r="H104" s="507"/>
      <c r="I104" s="363"/>
      <c r="J104" s="363"/>
      <c r="K104" s="363"/>
      <c r="L104" s="363"/>
      <c r="M104" s="364"/>
      <c r="N104" s="166"/>
      <c r="O104" s="166"/>
      <c r="P104" s="166"/>
      <c r="Q104" s="166"/>
      <c r="R104" s="179"/>
    </row>
    <row r="105" spans="1:21" s="421" customFormat="1" ht="156" customHeight="1" thickBot="1" x14ac:dyDescent="0.25">
      <c r="A105" s="271" t="s">
        <v>90</v>
      </c>
      <c r="B105" s="1138" t="str">
        <f>IF($A105="","",VLOOKUP($A105,Listes!$A$3:$C$206,2,FALSE))</f>
        <v>Garments on Hanger Additional</v>
      </c>
      <c r="C105" s="1139"/>
      <c r="D105" s="1140"/>
      <c r="E105" s="945"/>
      <c r="F105" s="945"/>
      <c r="G105" s="945"/>
      <c r="H105" s="529"/>
      <c r="I105" s="365"/>
      <c r="J105" s="365"/>
      <c r="K105" s="365"/>
      <c r="L105" s="365"/>
      <c r="M105" s="366"/>
      <c r="N105" s="166"/>
      <c r="O105" s="166"/>
      <c r="P105" s="166"/>
      <c r="Q105" s="166"/>
      <c r="R105" s="179"/>
    </row>
    <row r="106" spans="1:21" s="369" customFormat="1" ht="13.5" thickBot="1" x14ac:dyDescent="0.25">
      <c r="A106" s="1144" t="s">
        <v>208</v>
      </c>
      <c r="B106" s="1145"/>
      <c r="C106" s="1145"/>
      <c r="D106" s="1145"/>
      <c r="E106" s="1145"/>
      <c r="F106" s="1145"/>
      <c r="G106" s="1145"/>
      <c r="H106" s="1145"/>
      <c r="I106" s="907"/>
      <c r="J106" s="17"/>
      <c r="K106" s="157"/>
      <c r="L106" s="178"/>
      <c r="M106" s="178"/>
      <c r="N106" s="178"/>
      <c r="O106" s="178"/>
      <c r="P106" s="178"/>
      <c r="Q106" s="157"/>
    </row>
    <row r="107" spans="1:21" s="369" customFormat="1" ht="13.5" thickBot="1" x14ac:dyDescent="0.25">
      <c r="A107" s="1152" t="s">
        <v>541</v>
      </c>
      <c r="B107" s="897"/>
      <c r="C107" s="897"/>
      <c r="D107" s="897"/>
      <c r="E107" s="897"/>
      <c r="F107" s="897"/>
      <c r="G107" s="897"/>
      <c r="H107" s="897"/>
      <c r="I107" s="898"/>
      <c r="J107" s="17"/>
      <c r="K107" s="178"/>
      <c r="L107" s="178"/>
      <c r="M107" s="178"/>
      <c r="N107" s="178"/>
      <c r="O107" s="157"/>
    </row>
    <row r="108" spans="1:21" s="369" customFormat="1" ht="13.5" thickBot="1" x14ac:dyDescent="0.25">
      <c r="A108" s="111"/>
      <c r="B108" s="111"/>
      <c r="C108" s="234"/>
      <c r="D108" s="108"/>
      <c r="E108" s="109"/>
      <c r="F108" s="109"/>
      <c r="G108" s="109"/>
      <c r="H108" s="109"/>
      <c r="I108" s="109"/>
      <c r="J108" s="108"/>
      <c r="K108" s="17"/>
      <c r="L108" s="157"/>
      <c r="M108" s="178"/>
      <c r="N108" s="178"/>
      <c r="O108" s="178"/>
      <c r="P108" s="178"/>
      <c r="Q108" s="178"/>
      <c r="R108" s="157"/>
    </row>
    <row r="109" spans="1:21" s="369" customFormat="1" ht="15.6" customHeight="1" x14ac:dyDescent="0.2">
      <c r="A109" s="1141" t="s">
        <v>476</v>
      </c>
      <c r="B109" s="893"/>
      <c r="C109" s="893"/>
      <c r="D109" s="893"/>
      <c r="E109" s="1134" t="s">
        <v>276</v>
      </c>
      <c r="F109" s="1134">
        <v>20</v>
      </c>
      <c r="G109" s="1134">
        <v>40</v>
      </c>
      <c r="H109" s="1134" t="s">
        <v>19</v>
      </c>
      <c r="I109" s="1134" t="s">
        <v>20</v>
      </c>
      <c r="J109" s="1135" t="s">
        <v>283</v>
      </c>
      <c r="K109" s="1135" t="s">
        <v>33</v>
      </c>
      <c r="L109" s="1142" t="s">
        <v>209</v>
      </c>
      <c r="M109" s="108"/>
      <c r="N109" s="178"/>
      <c r="O109" s="178"/>
      <c r="P109" s="178"/>
      <c r="Q109" s="178"/>
      <c r="R109" s="178"/>
      <c r="S109" s="178"/>
      <c r="T109" s="178"/>
      <c r="U109" s="178"/>
    </row>
    <row r="110" spans="1:21" s="369" customFormat="1" x14ac:dyDescent="0.2">
      <c r="A110" s="367" t="s">
        <v>210</v>
      </c>
      <c r="B110" s="368" t="s">
        <v>11</v>
      </c>
      <c r="C110" s="368" t="s">
        <v>12</v>
      </c>
      <c r="D110" s="368" t="s">
        <v>211</v>
      </c>
      <c r="E110" s="895"/>
      <c r="F110" s="895"/>
      <c r="G110" s="895"/>
      <c r="H110" s="895"/>
      <c r="I110" s="895"/>
      <c r="J110" s="1136"/>
      <c r="K110" s="1136"/>
      <c r="L110" s="1143"/>
      <c r="M110" s="108"/>
      <c r="N110" s="178"/>
      <c r="O110" s="178"/>
      <c r="P110" s="178"/>
      <c r="Q110" s="178"/>
      <c r="R110" s="178"/>
      <c r="S110" s="178"/>
      <c r="T110" s="178"/>
      <c r="U110" s="178"/>
    </row>
    <row r="111" spans="1:21" s="421" customFormat="1" x14ac:dyDescent="0.2">
      <c r="A111" s="451"/>
      <c r="B111" s="508"/>
      <c r="C111" s="508"/>
      <c r="D111" s="508"/>
      <c r="E111" s="508"/>
      <c r="F111" s="226"/>
      <c r="G111" s="226"/>
      <c r="H111" s="226"/>
      <c r="I111" s="226"/>
      <c r="J111" s="508"/>
      <c r="K111" s="516"/>
      <c r="L111" s="20"/>
      <c r="M111" s="236"/>
      <c r="N111" s="166"/>
      <c r="O111" s="166"/>
      <c r="P111" s="166"/>
      <c r="Q111" s="166"/>
      <c r="R111" s="166"/>
      <c r="S111" s="166"/>
      <c r="T111" s="166"/>
      <c r="U111" s="166"/>
    </row>
    <row r="112" spans="1:21" s="421" customFormat="1" x14ac:dyDescent="0.2">
      <c r="A112" s="451"/>
      <c r="B112" s="508"/>
      <c r="C112" s="508"/>
      <c r="D112" s="508"/>
      <c r="E112" s="508"/>
      <c r="F112" s="226"/>
      <c r="G112" s="226"/>
      <c r="H112" s="226"/>
      <c r="I112" s="226"/>
      <c r="J112" s="508"/>
      <c r="K112" s="516"/>
      <c r="L112" s="20"/>
      <c r="M112" s="166"/>
      <c r="N112" s="166"/>
      <c r="O112" s="166"/>
      <c r="P112" s="166"/>
      <c r="Q112" s="166"/>
      <c r="R112" s="166"/>
      <c r="S112" s="166"/>
      <c r="T112" s="166"/>
      <c r="U112" s="166"/>
    </row>
    <row r="113" spans="1:23" s="421" customFormat="1" x14ac:dyDescent="0.2">
      <c r="A113" s="451"/>
      <c r="B113" s="508"/>
      <c r="C113" s="508"/>
      <c r="D113" s="508"/>
      <c r="E113" s="508"/>
      <c r="F113" s="226"/>
      <c r="G113" s="226"/>
      <c r="H113" s="226"/>
      <c r="I113" s="226"/>
      <c r="J113" s="508"/>
      <c r="K113" s="516"/>
      <c r="L113" s="20"/>
      <c r="M113" s="166"/>
      <c r="N113" s="166"/>
      <c r="O113" s="166"/>
      <c r="P113" s="166"/>
      <c r="Q113" s="166"/>
      <c r="R113" s="166"/>
      <c r="S113" s="166"/>
      <c r="T113" s="166"/>
      <c r="U113" s="166"/>
    </row>
    <row r="114" spans="1:23" s="421" customFormat="1" ht="13.5" thickBot="1" x14ac:dyDescent="0.25">
      <c r="A114" s="452"/>
      <c r="B114" s="527"/>
      <c r="C114" s="527"/>
      <c r="D114" s="527"/>
      <c r="E114" s="527"/>
      <c r="F114" s="227"/>
      <c r="G114" s="227"/>
      <c r="H114" s="227"/>
      <c r="I114" s="227"/>
      <c r="J114" s="527"/>
      <c r="K114" s="520"/>
      <c r="L114" s="103"/>
      <c r="M114" s="166"/>
      <c r="N114" s="166"/>
      <c r="O114" s="166"/>
      <c r="P114" s="166"/>
      <c r="Q114" s="166"/>
      <c r="R114" s="166"/>
      <c r="S114" s="166"/>
      <c r="T114" s="166"/>
      <c r="U114" s="166"/>
    </row>
    <row r="115" spans="1:23" s="421" customFormat="1" x14ac:dyDescent="0.2">
      <c r="A115" s="453"/>
      <c r="B115" s="21"/>
      <c r="C115" s="21"/>
      <c r="D115" s="21"/>
      <c r="E115" s="21"/>
      <c r="F115" s="21"/>
      <c r="G115" s="21"/>
      <c r="H115" s="21"/>
      <c r="I115" s="21"/>
      <c r="J115" s="21"/>
      <c r="K115" s="21"/>
      <c r="L115" s="104"/>
      <c r="M115" s="166"/>
      <c r="N115" s="166"/>
      <c r="O115" s="166"/>
      <c r="P115" s="166"/>
      <c r="Q115" s="166"/>
      <c r="R115" s="166"/>
      <c r="S115" s="166"/>
      <c r="T115" s="166"/>
      <c r="U115" s="166"/>
    </row>
    <row r="116" spans="1:23" s="369" customFormat="1" ht="15.6" hidden="1" customHeight="1" x14ac:dyDescent="0.2">
      <c r="A116" s="1133" t="s">
        <v>540</v>
      </c>
      <c r="B116" s="908"/>
      <c r="C116" s="908"/>
      <c r="D116" s="908"/>
      <c r="E116" s="1133" t="s">
        <v>276</v>
      </c>
      <c r="F116" s="1133">
        <v>20</v>
      </c>
      <c r="G116" s="1133">
        <v>40</v>
      </c>
      <c r="H116" s="1133" t="s">
        <v>19</v>
      </c>
      <c r="I116" s="1133" t="s">
        <v>20</v>
      </c>
      <c r="J116" s="1132" t="s">
        <v>283</v>
      </c>
      <c r="K116" s="1132" t="s">
        <v>33</v>
      </c>
      <c r="L116" s="1133" t="s">
        <v>209</v>
      </c>
      <c r="M116" s="1133" t="s">
        <v>23</v>
      </c>
      <c r="N116" s="17"/>
      <c r="O116" s="157"/>
      <c r="P116" s="178"/>
      <c r="Q116" s="178"/>
      <c r="R116" s="178"/>
      <c r="S116" s="178"/>
      <c r="T116" s="178"/>
      <c r="U116" s="178"/>
      <c r="V116" s="178"/>
      <c r="W116" s="178"/>
    </row>
    <row r="117" spans="1:23" s="369" customFormat="1" hidden="1" x14ac:dyDescent="0.2">
      <c r="A117" s="543" t="s">
        <v>210</v>
      </c>
      <c r="B117" s="543" t="s">
        <v>11</v>
      </c>
      <c r="C117" s="543" t="s">
        <v>12</v>
      </c>
      <c r="D117" s="543" t="s">
        <v>211</v>
      </c>
      <c r="E117" s="908"/>
      <c r="F117" s="908"/>
      <c r="G117" s="908"/>
      <c r="H117" s="908"/>
      <c r="I117" s="908"/>
      <c r="J117" s="1133"/>
      <c r="K117" s="1133"/>
      <c r="L117" s="1133"/>
      <c r="M117" s="1133"/>
      <c r="N117" s="17"/>
      <c r="O117" s="157"/>
      <c r="P117" s="178"/>
      <c r="Q117" s="178"/>
      <c r="R117" s="178"/>
      <c r="S117" s="178"/>
      <c r="T117" s="178"/>
      <c r="U117" s="178"/>
      <c r="V117" s="178"/>
      <c r="W117" s="178"/>
    </row>
    <row r="118" spans="1:23" s="421" customFormat="1" hidden="1" x14ac:dyDescent="0.2">
      <c r="A118" s="22"/>
      <c r="B118" s="22"/>
      <c r="C118" s="22"/>
      <c r="D118" s="22"/>
      <c r="E118" s="22"/>
      <c r="F118" s="238"/>
      <c r="G118" s="238"/>
      <c r="H118" s="238"/>
      <c r="I118" s="238"/>
      <c r="J118" s="22"/>
      <c r="K118" s="239"/>
      <c r="L118" s="23"/>
      <c r="M118" s="23"/>
      <c r="N118" s="181"/>
      <c r="O118" s="179"/>
      <c r="P118" s="166"/>
      <c r="Q118" s="166"/>
      <c r="R118" s="166"/>
      <c r="S118" s="166"/>
      <c r="T118" s="166"/>
      <c r="U118" s="166"/>
      <c r="V118" s="166"/>
      <c r="W118" s="166"/>
    </row>
    <row r="119" spans="1:23" s="421" customFormat="1" hidden="1" x14ac:dyDescent="0.2">
      <c r="A119" s="22"/>
      <c r="B119" s="22"/>
      <c r="C119" s="22"/>
      <c r="D119" s="22"/>
      <c r="E119" s="22"/>
      <c r="F119" s="238"/>
      <c r="G119" s="238"/>
      <c r="H119" s="238"/>
      <c r="I119" s="238"/>
      <c r="J119" s="22"/>
      <c r="K119" s="239"/>
      <c r="L119" s="23"/>
      <c r="M119" s="23"/>
      <c r="N119" s="181"/>
      <c r="O119" s="179"/>
      <c r="P119" s="166"/>
      <c r="Q119" s="166"/>
      <c r="R119" s="166"/>
      <c r="S119" s="166"/>
      <c r="T119" s="166"/>
      <c r="U119" s="166"/>
      <c r="V119" s="166"/>
      <c r="W119" s="166"/>
    </row>
    <row r="120" spans="1:23" s="421" customFormat="1" hidden="1" x14ac:dyDescent="0.2">
      <c r="A120" s="22"/>
      <c r="B120" s="22"/>
      <c r="C120" s="22"/>
      <c r="D120" s="22"/>
      <c r="E120" s="22"/>
      <c r="F120" s="238"/>
      <c r="G120" s="238"/>
      <c r="H120" s="238"/>
      <c r="I120" s="238"/>
      <c r="J120" s="22"/>
      <c r="K120" s="239"/>
      <c r="L120" s="23"/>
      <c r="M120" s="23"/>
      <c r="N120" s="181"/>
      <c r="O120" s="179"/>
      <c r="P120" s="166"/>
      <c r="Q120" s="166"/>
      <c r="R120" s="166"/>
      <c r="S120" s="166"/>
      <c r="T120" s="166"/>
      <c r="U120" s="166"/>
      <c r="V120" s="166"/>
      <c r="W120" s="166"/>
    </row>
    <row r="121" spans="1:23" s="421" customFormat="1" hidden="1" x14ac:dyDescent="0.2">
      <c r="A121" s="22"/>
      <c r="B121" s="22"/>
      <c r="C121" s="22"/>
      <c r="D121" s="22"/>
      <c r="E121" s="22"/>
      <c r="F121" s="238"/>
      <c r="G121" s="238"/>
      <c r="H121" s="238"/>
      <c r="I121" s="238"/>
      <c r="J121" s="22"/>
      <c r="K121" s="239"/>
      <c r="L121" s="23"/>
      <c r="M121" s="23"/>
      <c r="N121" s="166"/>
      <c r="O121" s="179"/>
      <c r="P121" s="166"/>
      <c r="Q121" s="166"/>
      <c r="R121" s="166"/>
      <c r="S121" s="166"/>
      <c r="T121" s="166"/>
      <c r="U121" s="166"/>
      <c r="V121" s="166"/>
      <c r="W121" s="166"/>
    </row>
    <row r="122" spans="1:23" s="369" customFormat="1" x14ac:dyDescent="0.2">
      <c r="B122" s="17"/>
      <c r="C122" s="17"/>
      <c r="D122" s="17"/>
      <c r="E122" s="17"/>
      <c r="F122" s="109"/>
      <c r="G122" s="17"/>
      <c r="H122" s="159"/>
      <c r="I122" s="159"/>
      <c r="J122" s="178"/>
      <c r="K122" s="157"/>
      <c r="L122" s="178"/>
      <c r="M122" s="178"/>
      <c r="N122" s="178"/>
      <c r="O122" s="178"/>
      <c r="P122" s="178"/>
      <c r="Q122" s="178"/>
    </row>
    <row r="123" spans="1:23" s="369" customFormat="1" ht="13.5" thickBot="1" x14ac:dyDescent="0.25">
      <c r="A123" s="221"/>
      <c r="B123" s="240"/>
      <c r="C123" s="241"/>
      <c r="D123" s="241"/>
      <c r="E123" s="17"/>
      <c r="F123" s="178"/>
      <c r="G123" s="178"/>
      <c r="H123" s="178"/>
      <c r="I123" s="178"/>
      <c r="J123" s="109"/>
      <c r="K123" s="157"/>
      <c r="L123" s="178"/>
      <c r="M123" s="178"/>
      <c r="N123" s="178"/>
      <c r="O123" s="178"/>
      <c r="P123" s="178"/>
      <c r="Q123" s="178"/>
      <c r="R123" s="178"/>
      <c r="S123" s="157"/>
      <c r="T123" s="157"/>
      <c r="U123" s="157"/>
    </row>
    <row r="124" spans="1:23" s="369" customFormat="1" ht="13.5" thickBot="1" x14ac:dyDescent="0.25">
      <c r="A124" s="1137" t="s">
        <v>212</v>
      </c>
      <c r="B124" s="815"/>
      <c r="C124" s="815"/>
      <c r="D124" s="815"/>
      <c r="E124" s="816"/>
      <c r="F124" s="178"/>
      <c r="G124" s="178"/>
      <c r="H124" s="178"/>
      <c r="I124" s="178"/>
      <c r="J124" s="109"/>
      <c r="K124" s="157"/>
      <c r="L124" s="178"/>
      <c r="M124" s="178"/>
      <c r="N124" s="178"/>
      <c r="O124" s="178"/>
      <c r="P124" s="178"/>
      <c r="Q124" s="178"/>
      <c r="R124" s="178"/>
      <c r="S124" s="157"/>
      <c r="T124" s="157"/>
      <c r="U124" s="157"/>
    </row>
    <row r="125" spans="1:23" s="369" customFormat="1" ht="13.5" thickBot="1" x14ac:dyDescent="0.25">
      <c r="A125" s="454"/>
      <c r="F125" s="109"/>
      <c r="H125" s="108"/>
      <c r="I125" s="109"/>
      <c r="J125" s="109"/>
      <c r="K125" s="157"/>
      <c r="L125" s="178"/>
      <c r="M125" s="178"/>
      <c r="N125" s="178"/>
      <c r="O125" s="178"/>
      <c r="P125" s="178"/>
      <c r="Q125" s="178"/>
      <c r="R125" s="178"/>
      <c r="S125" s="157"/>
      <c r="T125" s="157"/>
      <c r="U125" s="157"/>
    </row>
    <row r="126" spans="1:23" s="369" customFormat="1" ht="13.5" thickBot="1" x14ac:dyDescent="0.25">
      <c r="A126" s="1130" t="s">
        <v>213</v>
      </c>
      <c r="B126" s="903"/>
      <c r="C126" s="903"/>
      <c r="D126" s="903"/>
      <c r="E126" s="903"/>
      <c r="F126" s="904"/>
      <c r="H126" s="108"/>
      <c r="I126" s="109"/>
      <c r="J126" s="109"/>
      <c r="K126" s="157"/>
      <c r="L126" s="178"/>
      <c r="M126" s="178"/>
      <c r="N126" s="178"/>
      <c r="O126" s="178"/>
      <c r="P126" s="178"/>
      <c r="Q126" s="178"/>
      <c r="R126" s="178"/>
      <c r="S126" s="157"/>
      <c r="T126" s="157"/>
      <c r="U126" s="157"/>
    </row>
    <row r="127" spans="1:23" s="369" customFormat="1" ht="16.5" customHeight="1" x14ac:dyDescent="0.2">
      <c r="A127" s="835" t="s">
        <v>214</v>
      </c>
      <c r="B127" s="927"/>
      <c r="C127" s="927"/>
      <c r="D127" s="927"/>
      <c r="E127" s="927"/>
      <c r="F127" s="836"/>
      <c r="H127" s="242"/>
      <c r="I127" s="109"/>
      <c r="J127" s="109"/>
      <c r="K127" s="157"/>
      <c r="L127" s="178"/>
      <c r="M127" s="178"/>
      <c r="N127" s="178"/>
      <c r="O127" s="178"/>
      <c r="P127" s="178"/>
      <c r="Q127" s="178"/>
      <c r="R127" s="178"/>
      <c r="S127" s="157"/>
      <c r="T127" s="157"/>
      <c r="U127" s="157"/>
    </row>
    <row r="128" spans="1:23" ht="13.5" thickBot="1" x14ac:dyDescent="0.25">
      <c r="A128" s="928" t="s">
        <v>215</v>
      </c>
      <c r="B128" s="897"/>
      <c r="C128" s="897"/>
      <c r="D128" s="897"/>
      <c r="E128" s="897"/>
      <c r="F128" s="898"/>
    </row>
    <row r="129" spans="1:21" x14ac:dyDescent="0.2">
      <c r="A129" s="455" t="s">
        <v>216</v>
      </c>
      <c r="B129" s="377" t="s">
        <v>217</v>
      </c>
      <c r="C129" s="537" t="s">
        <v>218</v>
      </c>
      <c r="D129" s="456" t="s">
        <v>219</v>
      </c>
      <c r="E129" s="178"/>
      <c r="H129" s="17"/>
      <c r="I129" s="17"/>
    </row>
    <row r="130" spans="1:21" s="181" customFormat="1" x14ac:dyDescent="0.2">
      <c r="A130" s="245"/>
      <c r="B130" s="246"/>
      <c r="C130" s="517"/>
      <c r="D130" s="247"/>
      <c r="E130" s="166"/>
      <c r="F130" s="166"/>
      <c r="G130" s="166"/>
    </row>
    <row r="131" spans="1:21" s="181" customFormat="1" x14ac:dyDescent="0.2">
      <c r="A131" s="245"/>
      <c r="B131" s="246"/>
      <c r="C131" s="517"/>
      <c r="D131" s="247"/>
      <c r="E131" s="166"/>
      <c r="F131" s="166"/>
      <c r="G131" s="166"/>
    </row>
    <row r="132" spans="1:21" s="181" customFormat="1" ht="13.5" thickBot="1" x14ac:dyDescent="0.25">
      <c r="A132" s="248"/>
      <c r="B132" s="249"/>
      <c r="C132" s="250"/>
      <c r="D132" s="251"/>
      <c r="E132" s="166"/>
      <c r="F132" s="166"/>
      <c r="G132" s="166"/>
    </row>
    <row r="133" spans="1:21" ht="13.5" thickBot="1" x14ac:dyDescent="0.25"/>
    <row r="134" spans="1:21" s="369" customFormat="1" ht="13.5" thickBot="1" x14ac:dyDescent="0.25">
      <c r="A134" s="1137" t="s">
        <v>220</v>
      </c>
      <c r="B134" s="815"/>
      <c r="C134" s="815"/>
      <c r="D134" s="815"/>
      <c r="E134" s="815"/>
      <c r="F134" s="815"/>
      <c r="G134" s="815"/>
      <c r="H134" s="815"/>
      <c r="I134" s="816"/>
      <c r="J134" s="17"/>
      <c r="K134" s="157"/>
      <c r="L134" s="178"/>
      <c r="M134" s="178"/>
      <c r="N134" s="178"/>
      <c r="O134" s="178"/>
      <c r="P134" s="178"/>
      <c r="Q134" s="178"/>
      <c r="R134" s="178"/>
      <c r="S134" s="157"/>
      <c r="T134" s="157"/>
      <c r="U134" s="157"/>
    </row>
    <row r="135" spans="1:21" s="369" customFormat="1" ht="13.5" thickBot="1" x14ac:dyDescent="0.25">
      <c r="A135" s="457" t="s">
        <v>221</v>
      </c>
      <c r="B135" s="253"/>
      <c r="C135" s="105"/>
      <c r="D135" s="105"/>
      <c r="E135" s="105"/>
      <c r="F135" s="105"/>
      <c r="G135" s="202"/>
      <c r="H135" s="105"/>
      <c r="I135" s="254"/>
      <c r="J135" s="109"/>
      <c r="K135" s="157"/>
      <c r="L135" s="178"/>
      <c r="M135" s="178"/>
      <c r="N135" s="178"/>
      <c r="O135" s="178"/>
      <c r="P135" s="178"/>
      <c r="Q135" s="178"/>
      <c r="R135" s="178"/>
      <c r="S135" s="157"/>
      <c r="T135" s="157"/>
      <c r="U135" s="157"/>
    </row>
    <row r="136" spans="1:21" s="458" customFormat="1" x14ac:dyDescent="0.2">
      <c r="A136" s="255"/>
      <c r="B136" s="899"/>
      <c r="C136" s="900"/>
      <c r="D136" s="900"/>
      <c r="E136" s="900"/>
      <c r="F136" s="900"/>
      <c r="G136" s="900"/>
      <c r="H136" s="900"/>
      <c r="I136" s="901"/>
      <c r="J136" s="229"/>
      <c r="K136" s="230"/>
      <c r="L136" s="21"/>
      <c r="M136" s="21"/>
      <c r="N136" s="21"/>
      <c r="O136" s="21"/>
      <c r="P136" s="21"/>
      <c r="Q136" s="21"/>
      <c r="R136" s="21"/>
      <c r="S136" s="230"/>
      <c r="T136" s="230"/>
      <c r="U136" s="230"/>
    </row>
    <row r="137" spans="1:21" s="181" customFormat="1" x14ac:dyDescent="0.2">
      <c r="A137" s="256"/>
      <c r="B137" s="891"/>
      <c r="C137" s="851"/>
      <c r="D137" s="851"/>
      <c r="E137" s="851"/>
      <c r="F137" s="851"/>
      <c r="G137" s="851"/>
      <c r="H137" s="851"/>
      <c r="I137" s="852"/>
    </row>
    <row r="138" spans="1:21" s="181" customFormat="1" x14ac:dyDescent="0.2">
      <c r="A138" s="256"/>
      <c r="B138" s="891"/>
      <c r="C138" s="851"/>
      <c r="D138" s="851"/>
      <c r="E138" s="851"/>
      <c r="F138" s="851"/>
      <c r="G138" s="851"/>
      <c r="H138" s="851"/>
      <c r="I138" s="852"/>
    </row>
    <row r="139" spans="1:21" s="181" customFormat="1" x14ac:dyDescent="0.2">
      <c r="A139" s="256"/>
      <c r="B139" s="891"/>
      <c r="C139" s="851"/>
      <c r="D139" s="851"/>
      <c r="E139" s="851"/>
      <c r="F139" s="851"/>
      <c r="G139" s="851"/>
      <c r="H139" s="851"/>
      <c r="I139" s="852"/>
    </row>
    <row r="140" spans="1:21" s="181" customFormat="1" x14ac:dyDescent="0.2">
      <c r="A140" s="256"/>
      <c r="B140" s="891"/>
      <c r="C140" s="851"/>
      <c r="D140" s="851"/>
      <c r="E140" s="851"/>
      <c r="F140" s="851"/>
      <c r="G140" s="851"/>
      <c r="H140" s="851"/>
      <c r="I140" s="852"/>
    </row>
    <row r="141" spans="1:21" s="181" customFormat="1" x14ac:dyDescent="0.2">
      <c r="A141" s="256"/>
      <c r="B141" s="891"/>
      <c r="C141" s="851"/>
      <c r="D141" s="851"/>
      <c r="E141" s="851"/>
      <c r="F141" s="851"/>
      <c r="G141" s="851"/>
      <c r="H141" s="851"/>
      <c r="I141" s="852"/>
    </row>
    <row r="142" spans="1:21" s="181" customFormat="1" x14ac:dyDescent="0.2">
      <c r="A142" s="256"/>
      <c r="B142" s="891"/>
      <c r="C142" s="851"/>
      <c r="D142" s="851"/>
      <c r="E142" s="851"/>
      <c r="F142" s="851"/>
      <c r="G142" s="851"/>
      <c r="H142" s="851"/>
      <c r="I142" s="852"/>
    </row>
    <row r="143" spans="1:21" s="181" customFormat="1" x14ac:dyDescent="0.2">
      <c r="A143" s="256"/>
      <c r="B143" s="891"/>
      <c r="C143" s="851"/>
      <c r="D143" s="851"/>
      <c r="E143" s="851"/>
      <c r="F143" s="851"/>
      <c r="G143" s="851"/>
      <c r="H143" s="851"/>
      <c r="I143" s="852"/>
    </row>
    <row r="144" spans="1:21" s="181" customFormat="1" x14ac:dyDescent="0.2">
      <c r="A144" s="256"/>
      <c r="B144" s="891"/>
      <c r="C144" s="851"/>
      <c r="D144" s="851"/>
      <c r="E144" s="851"/>
      <c r="F144" s="851"/>
      <c r="G144" s="851"/>
      <c r="H144" s="851"/>
      <c r="I144" s="852"/>
    </row>
    <row r="145" spans="1:13" s="181" customFormat="1" x14ac:dyDescent="0.2">
      <c r="A145" s="256"/>
      <c r="B145" s="891"/>
      <c r="C145" s="851"/>
      <c r="D145" s="851"/>
      <c r="E145" s="851"/>
      <c r="F145" s="851"/>
      <c r="G145" s="851"/>
      <c r="H145" s="851"/>
      <c r="I145" s="852"/>
    </row>
    <row r="146" spans="1:13" s="181" customFormat="1" x14ac:dyDescent="0.2">
      <c r="A146" s="256"/>
      <c r="B146" s="891"/>
      <c r="C146" s="851"/>
      <c r="D146" s="851"/>
      <c r="E146" s="851"/>
      <c r="F146" s="851"/>
      <c r="G146" s="851"/>
      <c r="H146" s="851"/>
      <c r="I146" s="852"/>
    </row>
    <row r="147" spans="1:13" s="181" customFormat="1" x14ac:dyDescent="0.2">
      <c r="A147" s="256"/>
      <c r="B147" s="891"/>
      <c r="C147" s="851"/>
      <c r="D147" s="851"/>
      <c r="E147" s="851"/>
      <c r="F147" s="851"/>
      <c r="G147" s="851"/>
      <c r="H147" s="851"/>
      <c r="I147" s="852"/>
    </row>
    <row r="148" spans="1:13" s="181" customFormat="1" x14ac:dyDescent="0.2">
      <c r="A148" s="256"/>
      <c r="B148" s="891"/>
      <c r="C148" s="851"/>
      <c r="D148" s="851"/>
      <c r="E148" s="851"/>
      <c r="F148" s="851"/>
      <c r="G148" s="851"/>
      <c r="H148" s="851"/>
      <c r="I148" s="852"/>
    </row>
    <row r="149" spans="1:13" s="181" customFormat="1" x14ac:dyDescent="0.2">
      <c r="A149" s="256"/>
      <c r="B149" s="891"/>
      <c r="C149" s="851"/>
      <c r="D149" s="851"/>
      <c r="E149" s="851"/>
      <c r="F149" s="851"/>
      <c r="G149" s="851"/>
      <c r="H149" s="851"/>
      <c r="I149" s="852"/>
    </row>
    <row r="150" spans="1:13" s="181" customFormat="1" ht="13.5" thickBot="1" x14ac:dyDescent="0.25">
      <c r="A150" s="257"/>
      <c r="B150" s="916"/>
      <c r="C150" s="917"/>
      <c r="D150" s="917"/>
      <c r="E150" s="917"/>
      <c r="F150" s="917"/>
      <c r="G150" s="917"/>
      <c r="H150" s="917"/>
      <c r="I150" s="918"/>
    </row>
    <row r="152" spans="1:13" s="181" customFormat="1" x14ac:dyDescent="0.2">
      <c r="F152" s="166"/>
      <c r="G152" s="166"/>
      <c r="H152" s="166"/>
      <c r="I152" s="166"/>
    </row>
    <row r="153" spans="1:13" s="181" customFormat="1" ht="13.5" thickBot="1" x14ac:dyDescent="0.25">
      <c r="F153" s="166"/>
      <c r="G153" s="166"/>
      <c r="H153" s="166"/>
      <c r="I153" s="166"/>
    </row>
    <row r="154" spans="1:13" s="181" customFormat="1" ht="13.5" thickBot="1" x14ac:dyDescent="0.25">
      <c r="A154" s="1130" t="s">
        <v>3</v>
      </c>
      <c r="B154" s="1131"/>
      <c r="F154" s="166"/>
      <c r="G154" s="166"/>
      <c r="H154" s="166"/>
      <c r="I154" s="166"/>
    </row>
    <row r="155" spans="1:13" s="259" customFormat="1" ht="13.5" thickBot="1" x14ac:dyDescent="0.25">
      <c r="A155" s="258"/>
      <c r="B155" s="258"/>
      <c r="F155" s="260"/>
      <c r="G155" s="260"/>
      <c r="H155" s="260"/>
      <c r="I155" s="260"/>
    </row>
    <row r="156" spans="1:13" s="181" customFormat="1" ht="15.75" customHeight="1" thickBot="1" x14ac:dyDescent="0.25">
      <c r="A156" s="1118" t="s">
        <v>2</v>
      </c>
      <c r="B156" s="1119"/>
      <c r="C156" s="1119"/>
      <c r="D156" s="1119"/>
      <c r="E156" s="1119"/>
      <c r="F156" s="1119"/>
      <c r="G156" s="1120"/>
      <c r="H156" s="166"/>
      <c r="I156" s="166"/>
    </row>
    <row r="157" spans="1:13" s="259" customFormat="1" ht="15.75" customHeight="1" thickBot="1" x14ac:dyDescent="0.25">
      <c r="A157" s="258"/>
      <c r="B157" s="258"/>
      <c r="C157" s="258"/>
      <c r="D157" s="258"/>
      <c r="E157" s="258"/>
      <c r="F157" s="258"/>
      <c r="G157" s="258"/>
      <c r="H157" s="260"/>
      <c r="I157" s="260"/>
    </row>
    <row r="158" spans="1:13" s="181" customFormat="1" ht="15.75" customHeight="1" thickBot="1" x14ac:dyDescent="0.25">
      <c r="A158" s="1115" t="s">
        <v>1</v>
      </c>
      <c r="B158" s="1116"/>
      <c r="C158" s="1116"/>
      <c r="D158" s="1116"/>
      <c r="E158" s="1117"/>
      <c r="F158" s="261"/>
      <c r="G158" s="261"/>
      <c r="H158" s="166"/>
      <c r="I158" s="166"/>
    </row>
    <row r="159" spans="1:13" s="181" customFormat="1" x14ac:dyDescent="0.2">
      <c r="A159" s="1125" t="s">
        <v>568</v>
      </c>
      <c r="B159" s="1123" t="s">
        <v>1743</v>
      </c>
      <c r="C159" s="1121" t="s">
        <v>0</v>
      </c>
      <c r="D159" s="1121" t="s">
        <v>551</v>
      </c>
      <c r="E159" s="1123" t="s">
        <v>1744</v>
      </c>
      <c r="F159" s="1121" t="s">
        <v>416</v>
      </c>
      <c r="G159" s="1121" t="s">
        <v>403</v>
      </c>
      <c r="H159" s="1121" t="s">
        <v>569</v>
      </c>
      <c r="I159" s="1121" t="s">
        <v>11</v>
      </c>
      <c r="J159" s="1121" t="s">
        <v>12</v>
      </c>
      <c r="K159" s="1121" t="s">
        <v>13</v>
      </c>
      <c r="L159" s="1121" t="s">
        <v>552</v>
      </c>
      <c r="M159" s="1128"/>
    </row>
    <row r="160" spans="1:13" s="181" customFormat="1" ht="32.25" customHeight="1" thickBot="1" x14ac:dyDescent="0.25">
      <c r="A160" s="1126"/>
      <c r="B160" s="1124"/>
      <c r="C160" s="1122"/>
      <c r="D160" s="1122"/>
      <c r="E160" s="1124"/>
      <c r="F160" s="1122"/>
      <c r="G160" s="1122"/>
      <c r="H160" s="1122"/>
      <c r="I160" s="1122"/>
      <c r="J160" s="1122"/>
      <c r="K160" s="1122"/>
      <c r="L160" s="1122"/>
      <c r="M160" s="1129"/>
    </row>
    <row r="161" spans="1:22" s="181" customFormat="1" x14ac:dyDescent="0.2">
      <c r="A161" s="161"/>
      <c r="B161" s="162"/>
      <c r="C161" s="518"/>
      <c r="D161" s="162"/>
      <c r="E161" s="162"/>
      <c r="F161" s="162"/>
      <c r="G161" s="162"/>
      <c r="H161" s="162"/>
      <c r="I161" s="162"/>
      <c r="J161" s="162"/>
      <c r="K161" s="162"/>
      <c r="L161" s="929"/>
      <c r="M161" s="930"/>
    </row>
    <row r="162" spans="1:22" s="181" customFormat="1" x14ac:dyDescent="0.2">
      <c r="A162" s="95"/>
      <c r="B162" s="168"/>
      <c r="C162" s="508"/>
      <c r="D162" s="168"/>
      <c r="E162" s="168"/>
      <c r="F162" s="168"/>
      <c r="G162" s="168"/>
      <c r="H162" s="168"/>
      <c r="I162" s="168"/>
      <c r="J162" s="168"/>
      <c r="K162" s="168"/>
      <c r="L162" s="910"/>
      <c r="M162" s="911"/>
    </row>
    <row r="163" spans="1:22" s="181" customFormat="1" x14ac:dyDescent="0.2">
      <c r="A163" s="95"/>
      <c r="B163" s="168"/>
      <c r="C163" s="508"/>
      <c r="D163" s="168"/>
      <c r="E163" s="168"/>
      <c r="F163" s="168"/>
      <c r="G163" s="168"/>
      <c r="H163" s="168"/>
      <c r="I163" s="168"/>
      <c r="J163" s="168"/>
      <c r="K163" s="168"/>
      <c r="L163" s="910"/>
      <c r="M163" s="911"/>
    </row>
    <row r="164" spans="1:22" s="181" customFormat="1" x14ac:dyDescent="0.2">
      <c r="A164" s="95"/>
      <c r="B164" s="168"/>
      <c r="C164" s="508"/>
      <c r="D164" s="168"/>
      <c r="E164" s="168"/>
      <c r="F164" s="168"/>
      <c r="G164" s="168"/>
      <c r="H164" s="168"/>
      <c r="I164" s="168"/>
      <c r="J164" s="168"/>
      <c r="K164" s="168"/>
      <c r="L164" s="910"/>
      <c r="M164" s="911"/>
    </row>
    <row r="165" spans="1:22" s="181" customFormat="1" x14ac:dyDescent="0.2">
      <c r="A165" s="95"/>
      <c r="B165" s="168"/>
      <c r="C165" s="508"/>
      <c r="D165" s="168"/>
      <c r="E165" s="168"/>
      <c r="F165" s="168"/>
      <c r="G165" s="168"/>
      <c r="H165" s="168"/>
      <c r="I165" s="168"/>
      <c r="J165" s="168"/>
      <c r="K165" s="168"/>
      <c r="L165" s="910"/>
      <c r="M165" s="911"/>
    </row>
    <row r="166" spans="1:22" s="181" customFormat="1" ht="13.5" thickBot="1" x14ac:dyDescent="0.25">
      <c r="A166" s="98"/>
      <c r="B166" s="174"/>
      <c r="C166" s="527"/>
      <c r="D166" s="174"/>
      <c r="E166" s="174"/>
      <c r="F166" s="174"/>
      <c r="G166" s="174"/>
      <c r="H166" s="174"/>
      <c r="I166" s="174"/>
      <c r="J166" s="174"/>
      <c r="K166" s="174"/>
      <c r="L166" s="933"/>
      <c r="M166" s="934"/>
    </row>
    <row r="167" spans="1:22" s="181" customFormat="1" x14ac:dyDescent="0.2">
      <c r="F167" s="166"/>
      <c r="G167" s="166"/>
      <c r="H167" s="166"/>
      <c r="I167" s="166"/>
    </row>
    <row r="168" spans="1:22" s="181" customFormat="1" ht="13.5" hidden="1" thickBot="1" x14ac:dyDescent="0.25">
      <c r="F168" s="166"/>
      <c r="G168" s="166"/>
      <c r="H168" s="166"/>
      <c r="I168" s="166"/>
    </row>
    <row r="169" spans="1:22" s="181" customFormat="1" ht="13.5" hidden="1" thickBot="1" x14ac:dyDescent="0.25">
      <c r="A169" s="1118" t="s">
        <v>723</v>
      </c>
      <c r="B169" s="1119"/>
      <c r="C169" s="1119"/>
      <c r="D169" s="1119"/>
      <c r="E169" s="1119"/>
      <c r="F169" s="1119"/>
      <c r="G169" s="1120"/>
      <c r="H169" s="166"/>
      <c r="I169" s="166"/>
    </row>
    <row r="170" spans="1:22" s="181" customFormat="1" ht="13.5" hidden="1" thickBot="1" x14ac:dyDescent="0.25">
      <c r="F170" s="166"/>
      <c r="G170" s="166"/>
      <c r="H170" s="166"/>
      <c r="I170" s="166"/>
    </row>
    <row r="171" spans="1:22" s="181" customFormat="1" ht="13.5" hidden="1" thickBot="1" x14ac:dyDescent="0.25">
      <c r="A171" s="1115" t="s">
        <v>1</v>
      </c>
      <c r="B171" s="1116"/>
      <c r="C171" s="1116"/>
      <c r="D171" s="1116"/>
      <c r="E171" s="1116"/>
      <c r="F171" s="1116"/>
      <c r="G171" s="1116"/>
      <c r="H171" s="1117"/>
      <c r="I171" s="166"/>
    </row>
    <row r="172" spans="1:22" s="181" customFormat="1" ht="16.5" hidden="1" customHeight="1" thickBot="1" x14ac:dyDescent="0.25">
      <c r="A172" s="1125" t="s">
        <v>568</v>
      </c>
      <c r="B172" s="1123" t="s">
        <v>1743</v>
      </c>
      <c r="C172" s="1121" t="s">
        <v>0</v>
      </c>
      <c r="D172" s="1121" t="s">
        <v>551</v>
      </c>
      <c r="E172" s="1123" t="s">
        <v>1744</v>
      </c>
      <c r="F172" s="1121" t="s">
        <v>41</v>
      </c>
      <c r="G172" s="1127" t="s">
        <v>722</v>
      </c>
      <c r="H172" s="1127"/>
      <c r="I172" s="1127"/>
      <c r="J172" s="1127"/>
      <c r="K172" s="1127"/>
      <c r="L172" s="1127"/>
      <c r="M172" s="1127"/>
      <c r="N172" s="1127"/>
      <c r="O172" s="1121" t="s">
        <v>416</v>
      </c>
      <c r="P172" s="1121" t="s">
        <v>403</v>
      </c>
      <c r="Q172" s="1121" t="s">
        <v>569</v>
      </c>
      <c r="R172" s="1121" t="s">
        <v>11</v>
      </c>
      <c r="S172" s="1121" t="s">
        <v>12</v>
      </c>
      <c r="T172" s="1121" t="s">
        <v>13</v>
      </c>
      <c r="U172" s="1121" t="s">
        <v>552</v>
      </c>
      <c r="V172" s="1128"/>
    </row>
    <row r="173" spans="1:22" s="181" customFormat="1" ht="13.5" hidden="1" thickBot="1" x14ac:dyDescent="0.25">
      <c r="A173" s="1126"/>
      <c r="B173" s="1124"/>
      <c r="C173" s="1122"/>
      <c r="D173" s="1122"/>
      <c r="E173" s="1124"/>
      <c r="F173" s="1122"/>
      <c r="G173" s="542" t="s">
        <v>412</v>
      </c>
      <c r="H173" s="542" t="s">
        <v>42</v>
      </c>
      <c r="I173" s="542" t="s">
        <v>413</v>
      </c>
      <c r="J173" s="542" t="s">
        <v>43</v>
      </c>
      <c r="K173" s="542" t="s">
        <v>414</v>
      </c>
      <c r="L173" s="542" t="s">
        <v>44</v>
      </c>
      <c r="M173" s="542" t="s">
        <v>415</v>
      </c>
      <c r="N173" s="542" t="s">
        <v>45</v>
      </c>
      <c r="O173" s="1122"/>
      <c r="P173" s="1122"/>
      <c r="Q173" s="1122"/>
      <c r="R173" s="1122"/>
      <c r="S173" s="1122"/>
      <c r="T173" s="1122"/>
      <c r="U173" s="1122"/>
      <c r="V173" s="1129"/>
    </row>
    <row r="174" spans="1:22" s="181" customFormat="1" hidden="1" x14ac:dyDescent="0.2">
      <c r="A174" s="161"/>
      <c r="B174" s="162"/>
      <c r="C174" s="518"/>
      <c r="D174" s="162"/>
      <c r="E174" s="162"/>
      <c r="F174" s="264"/>
      <c r="G174" s="162"/>
      <c r="H174" s="162"/>
      <c r="I174" s="162"/>
      <c r="J174" s="162"/>
      <c r="K174" s="162"/>
      <c r="L174" s="162"/>
      <c r="M174" s="162"/>
      <c r="N174" s="162"/>
      <c r="O174" s="162"/>
      <c r="P174" s="162"/>
      <c r="Q174" s="162"/>
      <c r="R174" s="162"/>
      <c r="S174" s="162"/>
      <c r="T174" s="162"/>
      <c r="U174" s="935"/>
      <c r="V174" s="936"/>
    </row>
    <row r="175" spans="1:22" s="181" customFormat="1" hidden="1" x14ac:dyDescent="0.2">
      <c r="A175" s="95"/>
      <c r="B175" s="168"/>
      <c r="C175" s="508"/>
      <c r="D175" s="168"/>
      <c r="E175" s="168"/>
      <c r="F175" s="265"/>
      <c r="G175" s="168"/>
      <c r="H175" s="168"/>
      <c r="I175" s="168"/>
      <c r="J175" s="168"/>
      <c r="K175" s="168"/>
      <c r="L175" s="168"/>
      <c r="M175" s="168"/>
      <c r="N175" s="168"/>
      <c r="O175" s="168"/>
      <c r="P175" s="168"/>
      <c r="Q175" s="168"/>
      <c r="R175" s="168"/>
      <c r="S175" s="168"/>
      <c r="T175" s="168"/>
      <c r="U175" s="937"/>
      <c r="V175" s="938"/>
    </row>
    <row r="176" spans="1:22" s="181" customFormat="1" hidden="1" x14ac:dyDescent="0.2">
      <c r="A176" s="95"/>
      <c r="B176" s="168"/>
      <c r="C176" s="508"/>
      <c r="D176" s="168"/>
      <c r="E176" s="168"/>
      <c r="F176" s="265"/>
      <c r="G176" s="168"/>
      <c r="H176" s="168"/>
      <c r="I176" s="168"/>
      <c r="J176" s="168"/>
      <c r="K176" s="168"/>
      <c r="L176" s="168"/>
      <c r="M176" s="168"/>
      <c r="N176" s="168"/>
      <c r="O176" s="168"/>
      <c r="P176" s="168"/>
      <c r="Q176" s="168"/>
      <c r="R176" s="168"/>
      <c r="S176" s="168"/>
      <c r="T176" s="168"/>
      <c r="U176" s="937"/>
      <c r="V176" s="938"/>
    </row>
    <row r="177" spans="1:22" s="181" customFormat="1" hidden="1" x14ac:dyDescent="0.2">
      <c r="A177" s="95"/>
      <c r="B177" s="168"/>
      <c r="C177" s="508"/>
      <c r="D177" s="168"/>
      <c r="E177" s="168"/>
      <c r="F177" s="265"/>
      <c r="G177" s="168"/>
      <c r="H177" s="168"/>
      <c r="I177" s="168"/>
      <c r="J177" s="168"/>
      <c r="K177" s="168"/>
      <c r="L177" s="168"/>
      <c r="M177" s="168"/>
      <c r="N177" s="168"/>
      <c r="O177" s="168"/>
      <c r="P177" s="168"/>
      <c r="Q177" s="168"/>
      <c r="R177" s="168"/>
      <c r="S177" s="168"/>
      <c r="T177" s="168"/>
      <c r="U177" s="937"/>
      <c r="V177" s="938"/>
    </row>
    <row r="178" spans="1:22" s="181" customFormat="1" hidden="1" x14ac:dyDescent="0.2">
      <c r="A178" s="95"/>
      <c r="B178" s="168"/>
      <c r="C178" s="508"/>
      <c r="D178" s="168"/>
      <c r="E178" s="168"/>
      <c r="F178" s="265"/>
      <c r="G178" s="168"/>
      <c r="H178" s="168"/>
      <c r="I178" s="168"/>
      <c r="J178" s="168"/>
      <c r="K178" s="168"/>
      <c r="L178" s="168"/>
      <c r="M178" s="168"/>
      <c r="N178" s="168"/>
      <c r="O178" s="168"/>
      <c r="P178" s="168"/>
      <c r="Q178" s="168"/>
      <c r="R178" s="168"/>
      <c r="S178" s="168"/>
      <c r="T178" s="168"/>
      <c r="U178" s="937"/>
      <c r="V178" s="938"/>
    </row>
    <row r="179" spans="1:22" s="181" customFormat="1" ht="13.5" hidden="1" thickBot="1" x14ac:dyDescent="0.25">
      <c r="A179" s="98"/>
      <c r="B179" s="174"/>
      <c r="C179" s="527"/>
      <c r="D179" s="174"/>
      <c r="E179" s="174"/>
      <c r="F179" s="266"/>
      <c r="G179" s="174"/>
      <c r="H179" s="174"/>
      <c r="I179" s="174"/>
      <c r="J179" s="174"/>
      <c r="K179" s="174"/>
      <c r="L179" s="174"/>
      <c r="M179" s="174"/>
      <c r="N179" s="174"/>
      <c r="O179" s="174"/>
      <c r="P179" s="174"/>
      <c r="Q179" s="174"/>
      <c r="R179" s="174"/>
      <c r="S179" s="174"/>
      <c r="T179" s="174"/>
      <c r="U179" s="931"/>
      <c r="V179" s="932"/>
    </row>
    <row r="180" spans="1:22" s="181" customFormat="1" hidden="1" x14ac:dyDescent="0.2">
      <c r="F180" s="166"/>
      <c r="G180" s="166"/>
      <c r="H180" s="166"/>
      <c r="I180" s="166"/>
    </row>
    <row r="181" spans="1:22" s="181" customFormat="1" x14ac:dyDescent="0.2">
      <c r="F181" s="166"/>
      <c r="G181" s="166"/>
      <c r="H181" s="166"/>
      <c r="I181" s="166"/>
    </row>
    <row r="182" spans="1:22" s="181" customFormat="1" ht="13.5" thickBot="1" x14ac:dyDescent="0.25">
      <c r="F182" s="166"/>
      <c r="G182" s="166"/>
      <c r="H182" s="166"/>
      <c r="I182" s="166"/>
    </row>
    <row r="183" spans="1:22" ht="13.5" thickBot="1" x14ac:dyDescent="0.25">
      <c r="A183" s="375" t="s">
        <v>432</v>
      </c>
      <c r="B183" s="459" t="s">
        <v>433</v>
      </c>
    </row>
    <row r="184" spans="1:22" x14ac:dyDescent="0.2">
      <c r="A184" s="377" t="s">
        <v>434</v>
      </c>
      <c r="B184" s="460"/>
      <c r="F184" s="17"/>
      <c r="G184" s="17"/>
      <c r="H184" s="17"/>
      <c r="I184" s="17"/>
    </row>
    <row r="185" spans="1:22" x14ac:dyDescent="0.2">
      <c r="A185" s="461" t="s">
        <v>64</v>
      </c>
      <c r="B185" s="462"/>
      <c r="F185" s="17"/>
      <c r="G185" s="17"/>
      <c r="H185" s="17"/>
      <c r="I185" s="17"/>
    </row>
    <row r="186" spans="1:22" x14ac:dyDescent="0.2">
      <c r="A186" s="461" t="s">
        <v>245</v>
      </c>
      <c r="B186" s="462"/>
      <c r="F186" s="17"/>
      <c r="G186" s="17"/>
      <c r="H186" s="17"/>
      <c r="I186" s="17"/>
    </row>
    <row r="187" spans="1:22" x14ac:dyDescent="0.2">
      <c r="A187" s="461" t="s">
        <v>246</v>
      </c>
      <c r="B187" s="462"/>
      <c r="F187" s="17"/>
      <c r="G187" s="17"/>
      <c r="H187" s="17"/>
      <c r="I187" s="17"/>
    </row>
    <row r="188" spans="1:22" x14ac:dyDescent="0.2">
      <c r="A188" s="461" t="s">
        <v>247</v>
      </c>
      <c r="B188" s="462"/>
      <c r="F188" s="17"/>
      <c r="G188" s="17"/>
      <c r="H188" s="17"/>
      <c r="I188" s="17"/>
    </row>
    <row r="189" spans="1:22" x14ac:dyDescent="0.2">
      <c r="A189" s="461" t="s">
        <v>269</v>
      </c>
      <c r="B189" s="462"/>
      <c r="F189" s="17"/>
      <c r="G189" s="17"/>
      <c r="H189" s="17"/>
      <c r="I189" s="17"/>
    </row>
    <row r="190" spans="1:22" x14ac:dyDescent="0.2">
      <c r="A190" s="463" t="s">
        <v>267</v>
      </c>
      <c r="B190" s="464"/>
      <c r="F190" s="17"/>
      <c r="G190" s="17"/>
      <c r="H190" s="17"/>
      <c r="I190" s="17"/>
    </row>
    <row r="191" spans="1:22" x14ac:dyDescent="0.2">
      <c r="A191" s="463" t="s">
        <v>435</v>
      </c>
      <c r="B191" s="464"/>
      <c r="F191" s="17"/>
      <c r="G191" s="17"/>
      <c r="H191" s="17"/>
      <c r="I191" s="17"/>
    </row>
    <row r="192" spans="1:22" ht="13.5" thickBot="1" x14ac:dyDescent="0.25">
      <c r="A192" s="465" t="s">
        <v>438</v>
      </c>
      <c r="B192" s="466" t="s">
        <v>50</v>
      </c>
      <c r="F192" s="17"/>
      <c r="G192" s="17"/>
      <c r="H192" s="17"/>
      <c r="I192" s="17"/>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31">
    <mergeCell ref="Y30:Y31"/>
    <mergeCell ref="Z30:Z31"/>
    <mergeCell ref="Y39:Y40"/>
    <mergeCell ref="Z39:Z40"/>
    <mergeCell ref="J30:J31"/>
    <mergeCell ref="K30:K31"/>
    <mergeCell ref="L30:L31"/>
    <mergeCell ref="X30:X31"/>
    <mergeCell ref="AC48:AC49"/>
    <mergeCell ref="AA48:AA49"/>
    <mergeCell ref="AB48:AB49"/>
    <mergeCell ref="AA30:AA31"/>
    <mergeCell ref="AA39:AA40"/>
    <mergeCell ref="X39:X40"/>
    <mergeCell ref="J48:J49"/>
    <mergeCell ref="M48:M49"/>
    <mergeCell ref="Z48:Z49"/>
    <mergeCell ref="L48:L49"/>
    <mergeCell ref="K48:K49"/>
    <mergeCell ref="L13:M13"/>
    <mergeCell ref="J14:K14"/>
    <mergeCell ref="L14:M14"/>
    <mergeCell ref="A1:B1"/>
    <mergeCell ref="C1:F1"/>
    <mergeCell ref="A2:B2"/>
    <mergeCell ref="C2:F2"/>
    <mergeCell ref="A3:B3"/>
    <mergeCell ref="C3:F3"/>
    <mergeCell ref="A12:J12"/>
    <mergeCell ref="J13:K13"/>
    <mergeCell ref="A7:B7"/>
    <mergeCell ref="C7:F7"/>
    <mergeCell ref="A8:B8"/>
    <mergeCell ref="C8:F8"/>
    <mergeCell ref="B9:F9"/>
    <mergeCell ref="B14:I14"/>
    <mergeCell ref="B13:I13"/>
    <mergeCell ref="A4:B4"/>
    <mergeCell ref="C4:F4"/>
    <mergeCell ref="A5:B5"/>
    <mergeCell ref="C5:F5"/>
    <mergeCell ref="A6:B6"/>
    <mergeCell ref="C6:F6"/>
    <mergeCell ref="L17:M17"/>
    <mergeCell ref="J15:K15"/>
    <mergeCell ref="L15:M15"/>
    <mergeCell ref="C39:C40"/>
    <mergeCell ref="D30:D31"/>
    <mergeCell ref="L16:M16"/>
    <mergeCell ref="J16:K16"/>
    <mergeCell ref="B17:I17"/>
    <mergeCell ref="B21:H21"/>
    <mergeCell ref="B20:H20"/>
    <mergeCell ref="B16:I16"/>
    <mergeCell ref="B15:I15"/>
    <mergeCell ref="B23:H23"/>
    <mergeCell ref="B22:H22"/>
    <mergeCell ref="B24:H24"/>
    <mergeCell ref="F30:F31"/>
    <mergeCell ref="J17:K17"/>
    <mergeCell ref="J39:J40"/>
    <mergeCell ref="K39:K40"/>
    <mergeCell ref="G30:G31"/>
    <mergeCell ref="F39:F40"/>
    <mergeCell ref="G39:G40"/>
    <mergeCell ref="H39:H40"/>
    <mergeCell ref="B39:B40"/>
    <mergeCell ref="B48:B49"/>
    <mergeCell ref="I48:I49"/>
    <mergeCell ref="A70:C70"/>
    <mergeCell ref="B84:I84"/>
    <mergeCell ref="E39:E40"/>
    <mergeCell ref="H30:H31"/>
    <mergeCell ref="I39:I40"/>
    <mergeCell ref="C30:C31"/>
    <mergeCell ref="I30:I31"/>
    <mergeCell ref="A30:A31"/>
    <mergeCell ref="B63:D63"/>
    <mergeCell ref="C48:C49"/>
    <mergeCell ref="B67:D67"/>
    <mergeCell ref="D39:D40"/>
    <mergeCell ref="E30:E31"/>
    <mergeCell ref="A57:C57"/>
    <mergeCell ref="A58:C58"/>
    <mergeCell ref="E48:E49"/>
    <mergeCell ref="B30:B31"/>
    <mergeCell ref="A39:A40"/>
    <mergeCell ref="A47:D47"/>
    <mergeCell ref="M86:M88"/>
    <mergeCell ref="B79:D79"/>
    <mergeCell ref="B80:D80"/>
    <mergeCell ref="A82:I82"/>
    <mergeCell ref="A87:G87"/>
    <mergeCell ref="G48:G49"/>
    <mergeCell ref="H48:H49"/>
    <mergeCell ref="A48:A49"/>
    <mergeCell ref="B64:D64"/>
    <mergeCell ref="B65:D65"/>
    <mergeCell ref="A71:C71"/>
    <mergeCell ref="B66:D66"/>
    <mergeCell ref="A83:I83"/>
    <mergeCell ref="B76:D76"/>
    <mergeCell ref="B78:D78"/>
    <mergeCell ref="B77:D77"/>
    <mergeCell ref="L86:L88"/>
    <mergeCell ref="I86:I88"/>
    <mergeCell ref="A88:G88"/>
    <mergeCell ref="H86:H88"/>
    <mergeCell ref="A86:G86"/>
    <mergeCell ref="J86:J88"/>
    <mergeCell ref="F48:F49"/>
    <mergeCell ref="D48:D49"/>
    <mergeCell ref="B89:D89"/>
    <mergeCell ref="E90:G90"/>
    <mergeCell ref="K86:K88"/>
    <mergeCell ref="E94:G94"/>
    <mergeCell ref="B94:D94"/>
    <mergeCell ref="B91:D91"/>
    <mergeCell ref="B90:D90"/>
    <mergeCell ref="E89:G89"/>
    <mergeCell ref="E93:G93"/>
    <mergeCell ref="E91:G91"/>
    <mergeCell ref="B92:D92"/>
    <mergeCell ref="E92:G92"/>
    <mergeCell ref="B93:D93"/>
    <mergeCell ref="M116:M117"/>
    <mergeCell ref="A107:I107"/>
    <mergeCell ref="B102:D102"/>
    <mergeCell ref="E102:G102"/>
    <mergeCell ref="B103:D103"/>
    <mergeCell ref="E103:G103"/>
    <mergeCell ref="E105:G105"/>
    <mergeCell ref="J116:J117"/>
    <mergeCell ref="B104:D104"/>
    <mergeCell ref="B101:D101"/>
    <mergeCell ref="E101:G101"/>
    <mergeCell ref="B105:D105"/>
    <mergeCell ref="B95:D95"/>
    <mergeCell ref="H109:H110"/>
    <mergeCell ref="I109:I110"/>
    <mergeCell ref="A109:D109"/>
    <mergeCell ref="L109:L110"/>
    <mergeCell ref="A126:F126"/>
    <mergeCell ref="A124:E124"/>
    <mergeCell ref="E104:G104"/>
    <mergeCell ref="A106:I106"/>
    <mergeCell ref="B99:D99"/>
    <mergeCell ref="E99:G99"/>
    <mergeCell ref="B98:D98"/>
    <mergeCell ref="B100:D100"/>
    <mergeCell ref="E100:G100"/>
    <mergeCell ref="E95:G95"/>
    <mergeCell ref="E96:G96"/>
    <mergeCell ref="E98:G98"/>
    <mergeCell ref="E97:G97"/>
    <mergeCell ref="B97:D97"/>
    <mergeCell ref="B96:D96"/>
    <mergeCell ref="B141:I141"/>
    <mergeCell ref="K116:K117"/>
    <mergeCell ref="L116:L117"/>
    <mergeCell ref="F109:F110"/>
    <mergeCell ref="G116:G117"/>
    <mergeCell ref="G109:G110"/>
    <mergeCell ref="E109:E110"/>
    <mergeCell ref="J109:J110"/>
    <mergeCell ref="K109:K110"/>
    <mergeCell ref="H116:H117"/>
    <mergeCell ref="F116:F117"/>
    <mergeCell ref="E116:E117"/>
    <mergeCell ref="A116:D116"/>
    <mergeCell ref="I116:I117"/>
    <mergeCell ref="A127:F127"/>
    <mergeCell ref="B137:I137"/>
    <mergeCell ref="B138:I138"/>
    <mergeCell ref="B136:I136"/>
    <mergeCell ref="B140:I140"/>
    <mergeCell ref="A134:I134"/>
    <mergeCell ref="A128:F128"/>
    <mergeCell ref="B139:I139"/>
    <mergeCell ref="B143:I143"/>
    <mergeCell ref="B144:I144"/>
    <mergeCell ref="B159:B160"/>
    <mergeCell ref="C159:C160"/>
    <mergeCell ref="D159:D160"/>
    <mergeCell ref="E159:E160"/>
    <mergeCell ref="B148:I148"/>
    <mergeCell ref="B147:I147"/>
    <mergeCell ref="B142:I142"/>
    <mergeCell ref="B146:I146"/>
    <mergeCell ref="L163:M163"/>
    <mergeCell ref="L164:M164"/>
    <mergeCell ref="L161:M161"/>
    <mergeCell ref="L162:M162"/>
    <mergeCell ref="K159:K160"/>
    <mergeCell ref="L159:M160"/>
    <mergeCell ref="A158:E158"/>
    <mergeCell ref="B145:I145"/>
    <mergeCell ref="B149:I149"/>
    <mergeCell ref="H159:H160"/>
    <mergeCell ref="A159:A160"/>
    <mergeCell ref="I159:I160"/>
    <mergeCell ref="J159:J160"/>
    <mergeCell ref="F159:F160"/>
    <mergeCell ref="G159:G160"/>
    <mergeCell ref="B150:I150"/>
    <mergeCell ref="A154:B154"/>
    <mergeCell ref="A156:G156"/>
    <mergeCell ref="L165:M165"/>
    <mergeCell ref="U179:V179"/>
    <mergeCell ref="U177:V177"/>
    <mergeCell ref="U178:V178"/>
    <mergeCell ref="A171:H171"/>
    <mergeCell ref="A169:G169"/>
    <mergeCell ref="U176:V176"/>
    <mergeCell ref="Q172:Q173"/>
    <mergeCell ref="E172:E173"/>
    <mergeCell ref="U174:V174"/>
    <mergeCell ref="L166:M166"/>
    <mergeCell ref="F172:F173"/>
    <mergeCell ref="A172:A173"/>
    <mergeCell ref="B172:B173"/>
    <mergeCell ref="C172:C173"/>
    <mergeCell ref="D172:D173"/>
    <mergeCell ref="G172:N172"/>
    <mergeCell ref="S172:S173"/>
    <mergeCell ref="U175:V175"/>
    <mergeCell ref="R172:R173"/>
    <mergeCell ref="O172:O173"/>
    <mergeCell ref="P172:P173"/>
    <mergeCell ref="U172:V173"/>
    <mergeCell ref="T172:T173"/>
  </mergeCells>
  <phoneticPr fontId="3" type="noConversion"/>
  <dataValidations count="33">
    <dataValidation type="list" allowBlank="1" showInputMessage="1" showErrorMessage="1" sqref="B184:B192" xr:uid="{00000000-0002-0000-1E00-000000000000}">
      <formula1>Autom</formula1>
    </dataValidation>
    <dataValidation type="list" showInputMessage="1" showErrorMessage="1" sqref="C161:C166 C174:C179" xr:uid="{00000000-0002-0000-1E00-000001000000}">
      <formula1>IF($B161="I",DDTARIFFUS,DDTARIFF)</formula1>
    </dataValidation>
    <dataValidation type="list" allowBlank="1" showInputMessage="1" showErrorMessage="1" sqref="B174:B179 B161:B166" xr:uid="{00000000-0002-0000-1E00-000002000000}">
      <formula1>EXPIMP</formula1>
    </dataValidation>
    <dataValidation type="list" allowBlank="1" showInputMessage="1" showErrorMessage="1" sqref="O174:O179 F161:F166" xr:uid="{00000000-0002-0000-1E00-000003000000}">
      <formula1>EQTYPE</formula1>
    </dataValidation>
    <dataValidation type="list" allowBlank="1" showInputMessage="1" showErrorMessage="1" sqref="P174:P179 G161:G166" xr:uid="{00000000-0002-0000-1E00-000004000000}">
      <formula1>OPREEFER</formula1>
    </dataValidation>
    <dataValidation type="list" allowBlank="1" showInputMessage="1" showErrorMessage="1" sqref="F174:F179" xr:uid="{00000000-0002-0000-1E00-000005000000}">
      <formula1>CURRENCY</formula1>
    </dataValidation>
    <dataValidation type="whole" allowBlank="1" showInputMessage="1" showErrorMessage="1" error="Only whole numbers can be entered into this field" sqref="D161:D166 D174:D179" xr:uid="{00000000-0002-0000-1E00-000006000000}">
      <formula1>1</formula1>
      <formula2>99</formula2>
    </dataValidation>
    <dataValidation type="list" showInputMessage="1" showErrorMessage="1" sqref="E174:E179 E161:E166" xr:uid="{00000000-0002-0000-1E00-000007000000}">
      <formula1>DAYS</formula1>
    </dataValidation>
    <dataValidation type="whole" allowBlank="1" showInputMessage="1" showErrorMessage="1" error="Only whole numbers may be entered into this field_x000a_" sqref="G174:G179 M174:M179 K174:K179 I174:I179" xr:uid="{00000000-0002-0000-1E00-000008000000}">
      <formula1>1</formula1>
      <formula2>99</formula2>
    </dataValidation>
    <dataValidation type="decimal" allowBlank="1" showInputMessage="1" showErrorMessage="1" error="Only numbers may be entered into this field" sqref="H174:H179 N174:N179 L174:L179 J174:J179" xr:uid="{00000000-0002-0000-1E00-000009000000}">
      <formula1>1</formula1>
      <formula2>1000000000</formula2>
    </dataValidation>
    <dataValidation type="list" showInputMessage="1" showErrorMessage="1" sqref="K111:K114 K118:K121 N64:N67 A41:A44 A50:A53 A32:A35 N77:N80" xr:uid="{00000000-0002-0000-1E00-00000A000000}">
      <formula1>$A$14:$A$18</formula1>
    </dataValidation>
    <dataValidation type="list" allowBlank="1" showInputMessage="1" showErrorMessage="1" sqref="J111:J114 J118:J121" xr:uid="{00000000-0002-0000-1E00-00000B000000}">
      <formula1>GRIPSS</formula1>
    </dataValidation>
    <dataValidation type="decimal" allowBlank="1" showInputMessage="1" showErrorMessage="1" sqref="F118:I121 F111:I114 I32:L35 I41:K44 J77:M80 I50:L53" xr:uid="{00000000-0002-0000-1E00-00000C000000}">
      <formula1>0</formula1>
      <formula2>999999999999999</formula2>
    </dataValidation>
    <dataValidation type="list" allowBlank="1" showInputMessage="1" showErrorMessage="1" sqref="E111:E114 E118:E121" xr:uid="{00000000-0002-0000-1E00-00000D000000}">
      <formula1>GRIPSS_EQ</formula1>
    </dataValidation>
    <dataValidation type="list" allowBlank="1" showInputMessage="1" showErrorMessage="1" sqref="I89:I105" xr:uid="{00000000-0002-0000-1E00-00000E000000}">
      <formula1>$A$14:$A$18</formula1>
    </dataValidation>
    <dataValidation type="list" allowBlank="1" showErrorMessage="1" sqref="A89:A105" xr:uid="{00000000-0002-0000-1E00-00000F000000}">
      <formula1>Charges</formula1>
    </dataValidation>
    <dataValidation type="date" allowBlank="1" showInputMessage="1" showErrorMessage="1" sqref="X32:Y35 J89:K105" xr:uid="{00000000-0002-0000-1E00-000010000000}">
      <formula1>10101</formula1>
      <formula2>311299</formula2>
    </dataValidation>
    <dataValidation allowBlank="1" showInputMessage="1" showErrorMessage="1" promptTitle="Acceptable Values:" prompt="- Applicable _x000a_- Not applicable _x000a_- Included_x000a_- Amount and OSPF for cases of fixed per D40 OSPF_x000a_    (example-  &quot;375 OSPF&quot;)" sqref="E89:G105" xr:uid="{00000000-0002-0000-1E00-000011000000}"/>
    <dataValidation type="list" allowBlank="1" showInputMessage="1" showErrorMessage="1" errorTitle="Pick up the list" promptTitle="Blank = ALL" sqref="H89:H105" xr:uid="{00000000-0002-0000-1E00-000012000000}">
      <formula1>Type_note2</formula1>
    </dataValidation>
    <dataValidation type="list" showDropDown="1" showErrorMessage="1" sqref="O63:P63 O76:P76" xr:uid="{00000000-0002-0000-1E00-000013000000}">
      <formula1>Charges</formula1>
    </dataValidation>
    <dataValidation type="list" allowBlank="1" showInputMessage="1" showErrorMessage="1" sqref="O64:P67 O77:P80" xr:uid="{00000000-0002-0000-1E00-000014000000}">
      <formula1 xml:space="preserve"> droppull</formula1>
    </dataValidation>
    <dataValidation type="list" allowBlank="1" showInputMessage="1" showErrorMessage="1" sqref="L41:L44 G64:G67 P50:P53 N41:N44 G77:G80" xr:uid="{00000000-0002-0000-1E00-000015000000}">
      <formula1>YesNo</formula1>
    </dataValidation>
    <dataValidation type="list" allowBlank="1" showInputMessage="1" showErrorMessage="1" sqref="M50:M53" xr:uid="{00000000-0002-0000-1E00-000016000000}">
      <formula1>Equip</formula1>
    </dataValidation>
    <dataValidation type="list" allowBlank="1" showInputMessage="1" showErrorMessage="1" sqref="F64:F67 F77:F80" xr:uid="{00000000-0002-0000-1E00-000017000000}">
      <formula1>ArbMode</formula1>
    </dataValidation>
    <dataValidation type="list" allowBlank="1" showInputMessage="1" showErrorMessage="1" sqref="G41:G44 G50:G53 G32:G35" xr:uid="{00000000-0002-0000-1E00-000018000000}">
      <formula1>SDD</formula1>
    </dataValidation>
    <dataValidation type="list" allowBlank="1" showInputMessage="1" showErrorMessage="1" sqref="M31:W31 Q49:Y49" xr:uid="{00000000-0002-0000-1E00-000019000000}">
      <formula1>Container</formula1>
    </dataValidation>
    <dataValidation type="list" allowBlank="1" showInputMessage="1" showErrorMessage="1" sqref="O40:W40" xr:uid="{00000000-0002-0000-1E00-00001A000000}">
      <formula1>Reefer</formula1>
    </dataValidation>
    <dataValidation type="list" allowBlank="1" showInputMessage="1" showErrorMessage="1" sqref="F32:F35 F50:F53 F41:F44" xr:uid="{00000000-0002-0000-1E00-00001B000000}">
      <formula1>Mode</formula1>
    </dataValidation>
    <dataValidation type="list" allowBlank="1" showInputMessage="1" showErrorMessage="1" sqref="M41:M44 O50:O53" xr:uid="{00000000-0002-0000-1E00-00001C000000}">
      <formula1>ShipperOwn</formula1>
    </dataValidation>
    <dataValidation type="list" allowBlank="1" showInputMessage="1" showErrorMessage="1" sqref="N50:N53" xr:uid="{00000000-0002-0000-1E00-00001D000000}">
      <formula1>OOG</formula1>
    </dataValidation>
    <dataValidation type="list" allowBlank="1" showErrorMessage="1" sqref="M30:W30 Q48:Y48 O39:W39" xr:uid="{00000000-0002-0000-1E00-00001E000000}">
      <formula1>Exceptions</formula1>
    </dataValidation>
    <dataValidation type="list" allowBlank="1" showInputMessage="1" showErrorMessage="1" sqref="AA32:AA35 AC50:AC53 AA41:AA44" xr:uid="{00000000-0002-0000-1E00-00001F000000}">
      <formula1>CST</formula1>
    </dataValidation>
    <dataValidation type="list" showInputMessage="1" showErrorMessage="1" sqref="A161:A166 A174:A179" xr:uid="{00000000-0002-0000-1E00-000020000000}">
      <formula1>BULLET</formula1>
    </dataValidation>
  </dataValidations>
  <pageMargins left="0.25" right="0.25" top="0.25" bottom="0.25" header="0.5" footer="0"/>
  <pageSetup scale="28" fitToHeight="3" orientation="landscape" r:id="rId1"/>
  <headerFooter alignWithMargins="0"/>
  <rowBreaks count="1" manualBreakCount="1">
    <brk id="8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mpany xmlns="http://schemas.microsoft.com/sharepoint/v3">FASHION ACCESSORIES SHIPPERS ASSOCIATION, INC DBA GEMINI SHIPPERS ASSOCIATION</Company>
    <sigonfile xmlns="37aa5685-f18a-4c16-8b74-a7d5b1a2ecd4">Yes</sigonfile>
    <concomments xmlns="37aa5685-f18a-4c16-8b74-a7d5b1a2ecd4">MANAGED BY GSB
SOF ON FILE
E-SIG: KENNETH R. OBRIEN, ARLENE BLOCKER
affiilate vetting completed </concomments>
    <amdnum xmlns="37aa5685-f18a-4c16-8b74-a7d5b1a2ecd4">10</amdnum>
    <conversionstatus xmlns="37aa5685-f18a-4c16-8b74-a7d5b1a2ecd4">Not Started</conversionstatus>
    <shippertype xmlns="37aa5685-f18a-4c16-8b74-a7d5b1a2ecd4">SA</shippertype>
    <comcomments xmlns="37aa5685-f18a-4c16-8b74-a7d5b1a2ecd4" xsi:nil="true"/>
    <contexpires xmlns="37aa5685-f18a-4c16-8b74-a7d5b1a2ecd4">2025-04-30T04:00:00+00:00</contexpires>
    <uploadsts xmlns="37aa5685-f18a-4c16-8b74-a7d5b1a2ecd4">Upload Queue</uploadsts>
    <exempt xmlns="37aa5685-f18a-4c16-8b74-a7d5b1a2ecd4">No</exempt>
    <custtemp xmlns="37aa5685-f18a-4c16-8b74-a7d5b1a2ecd4">No</custtemp>
    <contractstatus xmlns="37aa5685-f18a-4c16-8b74-a7d5b1a2ecd4">In Progress</contractstatus>
    <amdeffdate xmlns="37aa5685-f18a-4c16-8b74-a7d5b1a2ecd4">2024-09-11T04:00:00+00:00</amdeffdate>
    <UploadPriority xmlns="37aa5685-f18a-4c16-8b74-a7d5b1a2ecd4">Normal</UploadPriority>
    <Contract_x0020_Priority xmlns="37aa5685-f18a-4c16-8b74-a7d5b1a2ecd4">No</Contract_x0020_Priority>
    <contractnum xmlns="37aa5685-f18a-4c16-8b74-a7d5b1a2ecd4">24-3283</contractnum>
    <_dlc_DocIdPersistId xmlns="37aa5685-f18a-4c16-8b74-a7d5b1a2ecd4" xsi:nil="true"/>
    <assignedTo xmlns="37aa5685-f18a-4c16-8b74-a7d5b1a2ecd4">Contracts</assignedTo>
    <CBP xmlns="37aa5685-f18a-4c16-8b74-a7d5b1a2ecd4">
      <Value>No</Value>
    </CBP>
    <_dlc_DocIdUrl xmlns="37aa5685-f18a-4c16-8b74-a7d5b1a2ecd4">
      <Url>https://cmacgmgroup.sharepoint.com/sites/CMA-USServiceContracts/_layouts/15/DocIdRedir.aspx?ID=22D7XX4S4YUE-1543857681-39672</Url>
      <Description>22D7XX4S4YUE-1543857681-39672</Description>
    </_dlc_DocIdUrl>
    <_dlc_DocId xmlns="37aa5685-f18a-4c16-8b74-a7d5b1a2ecd4">22D7XX4S4YUE-1543857681-39672</_dlc_DocId>
    <Center xmlns="37aa5685-f18a-4c16-8b74-a7d5b1a2ecd4">Manila</Center>
    <Amend_x0020_Ready xmlns="e446afe2-ed2a-40ba-8ba2-c0b30cc49f0e">Not Ready</Amend_x0020_Ready>
    <doc1605 xmlns="e446afe2-ed2a-40ba-8ba2-c0b30cc49f0e">No</doc1605>
    <agreedate xmlns="e446afe2-ed2a-40ba-8ba2-c0b30cc49f0e"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NON EXEMPT" ma:contentTypeID="0x010100AABFEC26EA562D45AF04FDB06D002D64003DBFCE8280B6C64B8E36F022FE550870" ma:contentTypeVersion="37" ma:contentTypeDescription="No file available - Go to Proposals" ma:contentTypeScope="" ma:versionID="f51b4bf35210187d9a42c41c3454ba53">
  <xsd:schema xmlns:xsd="http://www.w3.org/2001/XMLSchema" xmlns:xs="http://www.w3.org/2001/XMLSchema" xmlns:p="http://schemas.microsoft.com/office/2006/metadata/properties" xmlns:ns1="37aa5685-f18a-4c16-8b74-a7d5b1a2ecd4" xmlns:ns2="http://schemas.microsoft.com/sharepoint/v3" xmlns:ns3="e446afe2-ed2a-40ba-8ba2-c0b30cc49f0e" targetNamespace="http://schemas.microsoft.com/office/2006/metadata/properties" ma:root="true" ma:fieldsID="9f3e05635e28b32c6a294b32c312d8d1" ns1:_="" ns2:_="" ns3:_="">
    <xsd:import namespace="37aa5685-f18a-4c16-8b74-a7d5b1a2ecd4"/>
    <xsd:import namespace="http://schemas.microsoft.com/sharepoint/v3"/>
    <xsd:import namespace="e446afe2-ed2a-40ba-8ba2-c0b30cc49f0e"/>
    <xsd:element name="properties">
      <xsd:complexType>
        <xsd:sequence>
          <xsd:element name="documentManagement">
            <xsd:complexType>
              <xsd:all>
                <xsd:element ref="ns1:custtemp"/>
                <xsd:element ref="ns1:CBP" minOccurs="0"/>
                <xsd:element ref="ns1:assignedTo" minOccurs="0"/>
                <xsd:element ref="ns1:contractstatus" minOccurs="0"/>
                <xsd:element ref="ns1:contractnum" minOccurs="0"/>
                <xsd:element ref="ns1:amdnum" minOccurs="0"/>
                <xsd:element ref="ns1:amdeffdate" minOccurs="0"/>
                <xsd:element ref="ns1:shippertype"/>
                <xsd:element ref="ns2:Company" minOccurs="0"/>
                <xsd:element ref="ns1:comcomments" minOccurs="0"/>
                <xsd:element ref="ns1:contexpires"/>
                <xsd:element ref="ns1:sigonfile" minOccurs="0"/>
                <xsd:element ref="ns1:exempt" minOccurs="0"/>
                <xsd:element ref="ns1:concomments" minOccurs="0"/>
                <xsd:element ref="ns3:doc1605" minOccurs="0"/>
                <xsd:element ref="ns3:agreedate" minOccurs="0"/>
                <xsd:element ref="ns1:UploadPriority" minOccurs="0"/>
                <xsd:element ref="ns1:uploadsts" minOccurs="0"/>
                <xsd:element ref="ns1:conversionstatus" minOccurs="0"/>
                <xsd:element ref="ns1:Contract_x0020_Priority" minOccurs="0"/>
                <xsd:element ref="ns3:Amend_x0020_Ready" minOccurs="0"/>
                <xsd:element ref="ns1:Center" minOccurs="0"/>
                <xsd:element ref="ns1:_dlc_DocIdUrl" minOccurs="0"/>
                <xsd:element ref="ns1:_dlc_DocId" minOccurs="0"/>
                <xsd:element ref="ns1:_dlc_DocIdPersistId" minOccurs="0"/>
                <xsd:element ref="ns3:MediaServiceMetadata" minOccurs="0"/>
                <xsd:element ref="ns3:MediaServiceFastMetadata" minOccurs="0"/>
                <xsd:element ref="ns3:MediaServiceAutoKeyPoints" minOccurs="0"/>
                <xsd:element ref="ns3:MediaServiceKeyPoints" minOccurs="0"/>
                <xsd:element ref="ns1:SharedWithUsers" minOccurs="0"/>
                <xsd:element ref="ns1: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a5685-f18a-4c16-8b74-a7d5b1a2ecd4" elementFormDefault="qualified">
    <xsd:import namespace="http://schemas.microsoft.com/office/2006/documentManagement/types"/>
    <xsd:import namespace="http://schemas.microsoft.com/office/infopath/2007/PartnerControls"/>
    <xsd:element name="custtemp" ma:index="0" ma:displayName="Cust. Template" ma:format="Dropdown" ma:indexed="true" ma:internalName="custtemp" ma:readOnly="false">
      <xsd:simpleType>
        <xsd:restriction base="dms:Choice">
          <xsd:enumeration value="No"/>
          <xsd:enumeration value="Yes"/>
        </xsd:restriction>
      </xsd:simpleType>
    </xsd:element>
    <xsd:element name="CBP" ma:index="1" nillable="true" ma:displayName="CBP" ma:default="No" ma:description="If Customer Boilerplate or Modified CMA CGM Boilerplate, select Yes." ma:internalName="CBP" ma:readOnly="false">
      <xsd:complexType>
        <xsd:complexContent>
          <xsd:extension base="dms:MultiChoice">
            <xsd:sequence>
              <xsd:element name="Value" maxOccurs="unbounded" minOccurs="0" nillable="true">
                <xsd:simpleType>
                  <xsd:restriction base="dms:Choice">
                    <xsd:enumeration value="No"/>
                    <xsd:enumeration value="Yes"/>
                  </xsd:restriction>
                </xsd:simpleType>
              </xsd:element>
            </xsd:sequence>
          </xsd:extension>
        </xsd:complexContent>
      </xsd:complexType>
    </xsd:element>
    <xsd:element name="assignedTo" ma:index="2" nillable="true" ma:displayName="AssignedTo" ma:default="Commercial" ma:format="Dropdown" ma:indexed="true" ma:internalName="assignedTo_8e981c91_x002d_64af_x002d_413d_x002d_958b_x002d_8f203ee4e0da" ma:readOnly="false">
      <xsd:simpleType>
        <xsd:restriction base="dms:Choice">
          <xsd:enumeration value="Commercial"/>
          <xsd:enumeration value="Contracts"/>
          <xsd:enumeration value="Conversion"/>
          <xsd:enumeration value="Upload"/>
        </xsd:restriction>
      </xsd:simpleType>
    </xsd:element>
    <xsd:element name="contractstatus" ma:index="3" nillable="true" ma:displayName="Contract Status" ma:default="In Progress" ma:format="Dropdown" ma:indexed="true" ma:internalName="contractstatus" ma:readOnly="false">
      <xsd:simpleType>
        <xsd:restriction base="dms:Choice">
          <xsd:enumeration value="In Progress"/>
          <xsd:enumeration value="Pending Sales"/>
          <xsd:enumeration value="Pending Trade"/>
          <xsd:enumeration value="Contract Compliance"/>
          <xsd:enumeration value="Review Problem"/>
          <xsd:enumeration value="Sent For Signature"/>
          <xsd:enumeration value="SFS-Reminder 1"/>
          <xsd:enumeration value="SFS-Reminder 2"/>
          <xsd:enumeration value="Signed/Sent"/>
          <xsd:enumeration value="Filed"/>
          <xsd:enumeration value="Staged"/>
          <xsd:enumeration value="Tariff GRIP"/>
        </xsd:restriction>
      </xsd:simpleType>
    </xsd:element>
    <xsd:element name="contractnum" ma:index="4" nillable="true" ma:displayName="Contract#" ma:indexed="true" ma:internalName="contractnum" ma:readOnly="false">
      <xsd:simpleType>
        <xsd:restriction base="dms:Text">
          <xsd:maxLength value="12"/>
        </xsd:restriction>
      </xsd:simpleType>
    </xsd:element>
    <xsd:element name="amdnum" ma:index="5" nillable="true" ma:displayName="Amend#" ma:decimals="0" ma:indexed="true" ma:internalName="amdnum" ma:readOnly="false" ma:percentage="FALSE">
      <xsd:simpleType>
        <xsd:restriction base="dms:Number"/>
      </xsd:simpleType>
    </xsd:element>
    <xsd:element name="amdeffdate" ma:index="6" nillable="true" ma:displayName="Amd Eff Date" ma:format="DateOnly" ma:internalName="amdeffdate" ma:readOnly="false">
      <xsd:simpleType>
        <xsd:restriction base="dms:DateTime"/>
      </xsd:simpleType>
    </xsd:element>
    <xsd:element name="shippertype" ma:index="7" ma:displayName="Customer Type" ma:format="Dropdown" ma:indexed="true" ma:internalName="shippertype" ma:readOnly="false">
      <xsd:simpleType>
        <xsd:restriction base="dms:Choice">
          <xsd:enumeration value="BCO"/>
          <xsd:enumeration value="NVO"/>
          <xsd:enumeration value="SA"/>
          <xsd:enumeration value="STRAT"/>
        </xsd:restriction>
      </xsd:simpleType>
    </xsd:element>
    <xsd:element name="comcomments" ma:index="10" nillable="true" ma:displayName="Commercial Comments" ma:internalName="comcomments" ma:readOnly="false">
      <xsd:simpleType>
        <xsd:restriction base="dms:Note">
          <xsd:maxLength value="255"/>
        </xsd:restriction>
      </xsd:simpleType>
    </xsd:element>
    <xsd:element name="contexpires" ma:index="11" ma:displayName="Contract Exp" ma:format="DateOnly" ma:indexed="true" ma:internalName="contexpires" ma:readOnly="false">
      <xsd:simpleType>
        <xsd:restriction base="dms:DateTime"/>
      </xsd:simpleType>
    </xsd:element>
    <xsd:element name="sigonfile" ma:index="12" nillable="true" ma:displayName="E-Sig On File" ma:default="No" ma:format="Dropdown" ma:indexed="true" ma:internalName="sigonfile" ma:readOnly="false">
      <xsd:simpleType>
        <xsd:restriction base="dms:Choice">
          <xsd:enumeration value="No"/>
          <xsd:enumeration value="Yes"/>
        </xsd:restriction>
      </xsd:simpleType>
    </xsd:element>
    <xsd:element name="exempt" ma:index="13" nillable="true" ma:displayName="Exempt Only" ma:default="No" ma:format="Dropdown" ma:internalName="exempt" ma:readOnly="false">
      <xsd:simpleType>
        <xsd:restriction base="dms:Choice">
          <xsd:enumeration value="No"/>
          <xsd:enumeration value="Yes-Sig Req"/>
          <xsd:enumeration value="Yes-Sig Not Req"/>
        </xsd:restriction>
      </xsd:simpleType>
    </xsd:element>
    <xsd:element name="concomments" ma:index="14" nillable="true" ma:displayName="Contracts Comments" ma:internalName="concomments" ma:readOnly="false">
      <xsd:simpleType>
        <xsd:restriction base="dms:Note">
          <xsd:maxLength value="255"/>
        </xsd:restriction>
      </xsd:simpleType>
    </xsd:element>
    <xsd:element name="UploadPriority" ma:index="17" nillable="true" ma:displayName="Upload Priority" ma:default="Normal" ma:description="“Contracts Dept Use Only”" ma:format="Dropdown" ma:internalName="UploadPriority" ma:readOnly="false">
      <xsd:simpleType>
        <xsd:restriction base="dms:Choice">
          <xsd:enumeration value="Normal"/>
          <xsd:enumeration value="Urgent Upload"/>
        </xsd:restriction>
      </xsd:simpleType>
    </xsd:element>
    <xsd:element name="uploadsts" ma:index="18" nillable="true" ma:displayName="Upload Status" ma:default="Upload Queue" ma:format="Dropdown" ma:internalName="uploadsts" ma:readOnly="false">
      <xsd:simpleType>
        <xsd:restriction base="dms:Choice">
          <xsd:enumeration value="Upload Queue"/>
          <xsd:enumeration value="Upload Working"/>
          <xsd:enumeration value="Sent to Sunopsis"/>
          <xsd:enumeration value="Upload Issue/Delay"/>
          <xsd:enumeration value="Complete"/>
          <xsd:enumeration value="Complete/Modified"/>
          <xsd:enumeration value="Unlock VOID"/>
        </xsd:restriction>
      </xsd:simpleType>
    </xsd:element>
    <xsd:element name="conversionstatus" ma:index="19" nillable="true" ma:displayName="Conversion Status" ma:default="Not Started" ma:format="Dropdown" ma:internalName="conversionstatus" ma:readOnly="false">
      <xsd:simpleType>
        <xsd:restriction base="dms:Choice">
          <xsd:enumeration value="Not Started"/>
          <xsd:enumeration value="In Progress"/>
          <xsd:enumeration value="Issue Pending"/>
          <xsd:enumeration value="Complete"/>
        </xsd:restriction>
      </xsd:simpleType>
    </xsd:element>
    <xsd:element name="Contract_x0020_Priority" ma:index="21" nillable="true" ma:displayName="Contract Priority" ma:default="No" ma:format="Dropdown" ma:internalName="Contract_x0020_Priority" ma:readOnly="false">
      <xsd:simpleType>
        <xsd:restriction base="dms:Choice">
          <xsd:enumeration value="No"/>
          <xsd:enumeration value="Yes"/>
        </xsd:restriction>
      </xsd:simpleType>
    </xsd:element>
    <xsd:element name="Center" ma:index="23" nillable="true" ma:displayName="Center" ma:default="Choose Center" ma:format="Dropdown" ma:internalName="Center" ma:readOnly="false">
      <xsd:simpleType>
        <xsd:restriction base="dms:Choice">
          <xsd:enumeration value="Choose Center"/>
          <xsd:enumeration value="Mumbai"/>
          <xsd:enumeration value="Manila"/>
        </xsd:restriction>
      </xsd:simpleType>
    </xsd:element>
    <xsd:element name="_dlc_DocIdUrl" ma:index="2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32" nillable="true" ma:displayName="Persist ID" ma:description="Keep ID on add." ma:hidden="true" ma:internalName="_dlc_DocIdPersistId" ma:readOnly="false">
      <xsd:simpleType>
        <xsd:restriction base="dms:Boolean"/>
      </xsd:simpleType>
    </xsd:element>
    <xsd:element name="SharedWithUsers" ma:index="3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8" nillable="true" ma:displayName="Company" ma:indexed="true" ma:internalName="Compan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6afe2-ed2a-40ba-8ba2-c0b30cc49f0e" elementFormDefault="qualified">
    <xsd:import namespace="http://schemas.microsoft.com/office/2006/documentManagement/types"/>
    <xsd:import namespace="http://schemas.microsoft.com/office/infopath/2007/PartnerControls"/>
    <xsd:element name="doc1605" ma:index="15" nillable="true" ma:displayName="Docket 16-05" ma:default="No" ma:description="“Contracts Dept Use Only”" ma:format="Dropdown" ma:indexed="true" ma:internalName="Docket_x0020_16_x002d_05" ma:readOnly="false">
      <xsd:simpleType>
        <xsd:restriction base="dms:Choice">
          <xsd:enumeration value="No"/>
          <xsd:enumeration value="Yes"/>
        </xsd:restriction>
      </xsd:simpleType>
    </xsd:element>
    <xsd:element name="agreedate" ma:index="16" nillable="true" ma:displayName="Agreement Date" ma:description="“Contracts Dept Use Only”" ma:format="DateOnly" ma:indexed="true" ma:internalName="Agreement_x0020_Date" ma:readOnly="false">
      <xsd:simpleType>
        <xsd:restriction base="dms:DateTime"/>
      </xsd:simpleType>
    </xsd:element>
    <xsd:element name="Amend_x0020_Ready" ma:index="22" nillable="true" ma:displayName="Amend Ready" ma:default="Not Ready" ma:description="“Contracts Dept Use Only”" ma:format="Dropdown" ma:internalName="Amend_x0020_Ready" ma:readOnly="false">
      <xsd:simpleType>
        <xsd:restriction base="dms:Choice">
          <xsd:enumeration value="Not Ready"/>
          <xsd:enumeration value="Go"/>
          <xsd:enumeration value="Sent"/>
        </xsd:restriction>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1421E1-3F1A-4967-BFA5-233BD9B425D8}">
  <ds:schemaRefs>
    <ds:schemaRef ds:uri="http://purl.org/dc/elements/1.1/"/>
    <ds:schemaRef ds:uri="http://schemas.microsoft.com/office/2006/metadata/properties"/>
    <ds:schemaRef ds:uri="http://schemas.openxmlformats.org/package/2006/metadata/core-properties"/>
    <ds:schemaRef ds:uri="http://schemas.microsoft.com/sharepoint/v3"/>
    <ds:schemaRef ds:uri="http://purl.org/dc/terms/"/>
    <ds:schemaRef ds:uri="37aa5685-f18a-4c16-8b74-a7d5b1a2ecd4"/>
    <ds:schemaRef ds:uri="http://schemas.microsoft.com/office/2006/documentManagement/types"/>
    <ds:schemaRef ds:uri="http://schemas.microsoft.com/office/infopath/2007/PartnerControls"/>
    <ds:schemaRef ds:uri="e446afe2-ed2a-40ba-8ba2-c0b30cc49f0e"/>
    <ds:schemaRef ds:uri="http://www.w3.org/XML/1998/namespace"/>
    <ds:schemaRef ds:uri="http://purl.org/dc/dcmitype/"/>
  </ds:schemaRefs>
</ds:datastoreItem>
</file>

<file path=customXml/itemProps2.xml><?xml version="1.0" encoding="utf-8"?>
<ds:datastoreItem xmlns:ds="http://schemas.openxmlformats.org/officeDocument/2006/customXml" ds:itemID="{10BEAECE-A721-4A7B-A9CC-CCD44033F9C8}">
  <ds:schemaRefs>
    <ds:schemaRef ds:uri="http://schemas.microsoft.com/sharepoint/events"/>
  </ds:schemaRefs>
</ds:datastoreItem>
</file>

<file path=customXml/itemProps3.xml><?xml version="1.0" encoding="utf-8"?>
<ds:datastoreItem xmlns:ds="http://schemas.openxmlformats.org/officeDocument/2006/customXml" ds:itemID="{8D3C652C-A195-411B-870E-FF290A913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a5685-f18a-4c16-8b74-a7d5b1a2ecd4"/>
    <ds:schemaRef ds:uri="http://schemas.microsoft.com/sharepoint/v3"/>
    <ds:schemaRef ds:uri="e446afe2-ed2a-40ba-8ba2-c0b30cc49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700DD8-DD9C-4A63-935C-9856A3ABC5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98</vt:i4>
      </vt:variant>
    </vt:vector>
  </HeadingPairs>
  <TitlesOfParts>
    <vt:vector size="111" baseType="lpstr">
      <vt:lpstr>Customer Boiler Plate</vt:lpstr>
      <vt:lpstr>Cover</vt:lpstr>
      <vt:lpstr>MQC</vt:lpstr>
      <vt:lpstr>APPENDIX B-1  (FE - USWC)</vt:lpstr>
      <vt:lpstr>APPENDIX B-2  (FE - USEC&amp;GC)</vt:lpstr>
      <vt:lpstr>APPENDIX D-5 E &amp; W AFRICA-USA</vt:lpstr>
      <vt:lpstr>APPENDIX F-1 ISC-US</vt:lpstr>
      <vt:lpstr>APPENDIX F-2 ISC-USWC</vt:lpstr>
      <vt:lpstr>FOREIGN TO FOREIGN</vt:lpstr>
      <vt:lpstr>APPENDIX P-2 (CARIB LATAM-USA)</vt:lpstr>
      <vt:lpstr>Affiliates</vt:lpstr>
      <vt:lpstr>Listes</vt:lpstr>
      <vt:lpstr>SOF BR</vt:lpstr>
      <vt:lpstr>'APPENDIX D-5 E &amp; W AFRICA-USA'!ArbMode</vt:lpstr>
      <vt:lpstr>'APPENDIX P-2 (CARIB LATAM-USA)'!ArbMode</vt:lpstr>
      <vt:lpstr>ArbMode</vt:lpstr>
      <vt:lpstr>'APPENDIX D-5 E &amp; W AFRICA-USA'!Autom</vt:lpstr>
      <vt:lpstr>'APPENDIX P-2 (CARIB LATAM-USA)'!Autom</vt:lpstr>
      <vt:lpstr>Autom</vt:lpstr>
      <vt:lpstr>'APPENDIX B-2  (FE - USEC&amp;GC)'!BULLET</vt:lpstr>
      <vt:lpstr>'APPENDIX D-5 E &amp; W AFRICA-USA'!BULLET</vt:lpstr>
      <vt:lpstr>'APPENDIX F-1 ISC-US'!BULLET</vt:lpstr>
      <vt:lpstr>'APPENDIX F-2 ISC-USWC'!BULLET</vt:lpstr>
      <vt:lpstr>'APPENDIX P-2 (CARIB LATAM-USA)'!BULLET</vt:lpstr>
      <vt:lpstr>'FOREIGN TO FOREIGN'!BULLET</vt:lpstr>
      <vt:lpstr>BULLET</vt:lpstr>
      <vt:lpstr>'APPENDIX D-5 E &amp; W AFRICA-USA'!Charges</vt:lpstr>
      <vt:lpstr>'APPENDIX P-2 (CARIB LATAM-USA)'!Charges</vt:lpstr>
      <vt:lpstr>Charges</vt:lpstr>
      <vt:lpstr>'APPENDIX D-5 E &amp; W AFRICA-USA'!Container</vt:lpstr>
      <vt:lpstr>'APPENDIX P-2 (CARIB LATAM-USA)'!Container</vt:lpstr>
      <vt:lpstr>Container</vt:lpstr>
      <vt:lpstr>'APPENDIX D-5 E &amp; W AFRICA-USA'!CST</vt:lpstr>
      <vt:lpstr>'APPENDIX P-2 (CARIB LATAM-USA)'!CST</vt:lpstr>
      <vt:lpstr>CST</vt:lpstr>
      <vt:lpstr>'APPENDIX D-5 E &amp; W AFRICA-USA'!CURRENCY</vt:lpstr>
      <vt:lpstr>'APPENDIX P-2 (CARIB LATAM-USA)'!CURRENCY</vt:lpstr>
      <vt:lpstr>CURRENCY</vt:lpstr>
      <vt:lpstr>'APPENDIX D-5 E &amp; W AFRICA-USA'!DAYS</vt:lpstr>
      <vt:lpstr>'APPENDIX P-2 (CARIB LATAM-USA)'!DAYS</vt:lpstr>
      <vt:lpstr>DAYS</vt:lpstr>
      <vt:lpstr>'APPENDIX D-5 E &amp; W AFRICA-USA'!DDTARIFF</vt:lpstr>
      <vt:lpstr>'APPENDIX P-2 (CARIB LATAM-USA)'!DDTARIFF</vt:lpstr>
      <vt:lpstr>DDTARIFF</vt:lpstr>
      <vt:lpstr>'APPENDIX D-5 E &amp; W AFRICA-USA'!DDTARIFFUS</vt:lpstr>
      <vt:lpstr>'APPENDIX P-2 (CARIB LATAM-USA)'!DDTARIFFUS</vt:lpstr>
      <vt:lpstr>DDTARIFFUS</vt:lpstr>
      <vt:lpstr>'APPENDIX D-5 E &amp; W AFRICA-USA'!DDTARIFFUSE</vt:lpstr>
      <vt:lpstr>'APPENDIX P-2 (CARIB LATAM-USA)'!DDTARIFFUSE</vt:lpstr>
      <vt:lpstr>DDTARIFFUSE</vt:lpstr>
      <vt:lpstr>DDTARIFFUSI</vt:lpstr>
      <vt:lpstr>'APPENDIX D-5 E &amp; W AFRICA-USA'!droppull</vt:lpstr>
      <vt:lpstr>'APPENDIX P-2 (CARIB LATAM-USA)'!droppull</vt:lpstr>
      <vt:lpstr>droppull</vt:lpstr>
      <vt:lpstr>'APPENDIX D-5 E &amp; W AFRICA-USA'!EQTYPE</vt:lpstr>
      <vt:lpstr>'APPENDIX P-2 (CARIB LATAM-USA)'!EQTYPE</vt:lpstr>
      <vt:lpstr>EQTYPE</vt:lpstr>
      <vt:lpstr>'APPENDIX D-5 E &amp; W AFRICA-USA'!Equip</vt:lpstr>
      <vt:lpstr>'APPENDIX P-2 (CARIB LATAM-USA)'!Equip</vt:lpstr>
      <vt:lpstr>Equip</vt:lpstr>
      <vt:lpstr>'APPENDIX D-5 E &amp; W AFRICA-USA'!Exceptions</vt:lpstr>
      <vt:lpstr>'APPENDIX P-2 (CARIB LATAM-USA)'!Exceptions</vt:lpstr>
      <vt:lpstr>Exceptions</vt:lpstr>
      <vt:lpstr>'APPENDIX D-5 E &amp; W AFRICA-USA'!EXPIMP</vt:lpstr>
      <vt:lpstr>'APPENDIX P-2 (CARIB LATAM-USA)'!EXPIMP</vt:lpstr>
      <vt:lpstr>EXPIMP</vt:lpstr>
      <vt:lpstr>'APPENDIX D-5 E &amp; W AFRICA-USA'!GRIPSS</vt:lpstr>
      <vt:lpstr>'APPENDIX P-2 (CARIB LATAM-USA)'!GRIPSS</vt:lpstr>
      <vt:lpstr>GRIPSS</vt:lpstr>
      <vt:lpstr>'APPENDIX D-5 E &amp; W AFRICA-USA'!GRIPSS_EQ</vt:lpstr>
      <vt:lpstr>'APPENDIX P-2 (CARIB LATAM-USA)'!GRIPSS_EQ</vt:lpstr>
      <vt:lpstr>GRIPSS_EQ</vt:lpstr>
      <vt:lpstr>'APPENDIX D-5 E &amp; W AFRICA-USA'!Mode</vt:lpstr>
      <vt:lpstr>'APPENDIX P-2 (CARIB LATAM-USA)'!Mode</vt:lpstr>
      <vt:lpstr>Mode</vt:lpstr>
      <vt:lpstr>'APPENDIX D-5 E &amp; W AFRICA-USA'!MQCType</vt:lpstr>
      <vt:lpstr>'APPENDIX P-2 (CARIB LATAM-USA)'!MQCType</vt:lpstr>
      <vt:lpstr>MQCType</vt:lpstr>
      <vt:lpstr>'Customer Boiler Plate'!OLE_LINK1</vt:lpstr>
      <vt:lpstr>'APPENDIX D-5 E &amp; W AFRICA-USA'!OOG</vt:lpstr>
      <vt:lpstr>'APPENDIX P-2 (CARIB LATAM-USA)'!OOG</vt:lpstr>
      <vt:lpstr>OOG</vt:lpstr>
      <vt:lpstr>'APPENDIX D-5 E &amp; W AFRICA-USA'!OPREEFER</vt:lpstr>
      <vt:lpstr>'APPENDIX P-2 (CARIB LATAM-USA)'!OPREEFER</vt:lpstr>
      <vt:lpstr>OPREEFER</vt:lpstr>
      <vt:lpstr>'APPENDIX B-1  (FE - USWC)'!Print_Area</vt:lpstr>
      <vt:lpstr>'APPENDIX B-2  (FE - USEC&amp;GC)'!Print_Area</vt:lpstr>
      <vt:lpstr>'APPENDIX D-5 E &amp; W AFRICA-USA'!Print_Area</vt:lpstr>
      <vt:lpstr>'APPENDIX F-1 ISC-US'!Print_Area</vt:lpstr>
      <vt:lpstr>'APPENDIX F-2 ISC-USWC'!Print_Area</vt:lpstr>
      <vt:lpstr>'APPENDIX P-2 (CARIB LATAM-USA)'!Print_Area</vt:lpstr>
      <vt:lpstr>Cover!Print_Area</vt:lpstr>
      <vt:lpstr>'FOREIGN TO FOREIGN'!Print_Area</vt:lpstr>
      <vt:lpstr>Listes!Print_Area</vt:lpstr>
      <vt:lpstr>'APPENDIX D-5 E &amp; W AFRICA-USA'!Reefer</vt:lpstr>
      <vt:lpstr>'APPENDIX P-2 (CARIB LATAM-USA)'!Reefer</vt:lpstr>
      <vt:lpstr>Reefer</vt:lpstr>
      <vt:lpstr>'APPENDIX D-5 E &amp; W AFRICA-USA'!SDD</vt:lpstr>
      <vt:lpstr>'APPENDIX P-2 (CARIB LATAM-USA)'!SDD</vt:lpstr>
      <vt:lpstr>SDD</vt:lpstr>
      <vt:lpstr>shipper</vt:lpstr>
      <vt:lpstr>ShipperCert</vt:lpstr>
      <vt:lpstr>'APPENDIX D-5 E &amp; W AFRICA-USA'!ShipperOwn</vt:lpstr>
      <vt:lpstr>'APPENDIX P-2 (CARIB LATAM-USA)'!ShipperOwn</vt:lpstr>
      <vt:lpstr>ShipperOwn</vt:lpstr>
      <vt:lpstr>'APPENDIX D-5 E &amp; W AFRICA-USA'!Type_note2</vt:lpstr>
      <vt:lpstr>'APPENDIX P-2 (CARIB LATAM-USA)'!Type_note2</vt:lpstr>
      <vt:lpstr>Type_note2</vt:lpstr>
      <vt:lpstr>'APPENDIX D-5 E &amp; W AFRICA-USA'!YesNo</vt:lpstr>
      <vt:lpstr>'APPENDIX P-2 (CARIB LATAM-USA)'!YesNo</vt:lpstr>
      <vt:lpstr>YesNo</vt:lpstr>
    </vt:vector>
  </TitlesOfParts>
  <Company>CMA-CGM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Inbound Outound VR41</dc:title>
  <dc:creator>LEE Ye-Young</dc:creator>
  <cp:lastModifiedBy>Jonathan Shorts</cp:lastModifiedBy>
  <cp:lastPrinted>2022-01-11T20:32:56Z</cp:lastPrinted>
  <dcterms:created xsi:type="dcterms:W3CDTF">2001-10-02T15:11:11Z</dcterms:created>
  <dcterms:modified xsi:type="dcterms:W3CDTF">2024-09-12T16:46:41Z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0x010100AABFEC26EA562D45AF04FDB06D002D64003DBFCE8280B6C64B8E36F022FE550870</vt:lpwstr>
  </property>
  <property fmtid="{D5CDD505-2E9C-101B-9397-08002B2CF9AE}" pid="3" name="_dlc_DocIdItemGuid">
    <vt:lpwstr>beb0af2d-5e87-4030-a4bc-1dd1d5f37728</vt:lpwstr>
  </property>
  <property fmtid="{D5CDD505-2E9C-101B-9397-08002B2CF9AE}" pid="4" name="Center0">
    <vt:lpwstr>Manila</vt:lpwstr>
  </property>
  <property fmtid="{D5CDD505-2E9C-101B-9397-08002B2CF9AE}" pid="5" name="doc1605">
    <vt:lpwstr>No</vt:lpwstr>
  </property>
  <property fmtid="{D5CDD505-2E9C-101B-9397-08002B2CF9AE}" pid="6" name="Proposal Review Ready">
    <vt:lpwstr>Go</vt:lpwstr>
  </property>
</Properties>
</file>