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5.bin" ContentType="application/vnd.openxmlformats-officedocument.spreadsheetml.customProperty"/>
  <Override PartName="/xl/comments3.xml" ContentType="application/vnd.openxmlformats-officedocument.spreadsheetml.comments+xml"/>
  <Override PartName="/xl/comments4.xml" ContentType="application/vnd.openxmlformats-officedocument.spreadsheetml.comments+xml"/>
  <Override PartName="/xl/customProperty6.bin" ContentType="application/vnd.openxmlformats-officedocument.spreadsheetml.customProperty"/>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Property9.bin" ContentType="application/vnd.openxmlformats-officedocument.spreadsheetml.customProperty"/>
  <Override PartName="/xl/comments10.xml" ContentType="application/vnd.openxmlformats-officedocument.spreadsheetml.comments+xml"/>
  <Override PartName="/xl/customProperty10.bin" ContentType="application/vnd.openxmlformats-officedocument.spreadsheetml.customProperty"/>
  <Override PartName="/xl/comments11.xml" ContentType="application/vnd.openxmlformats-officedocument.spreadsheetml.comments+xml"/>
  <Override PartName="/xl/comments12.xml" ContentType="application/vnd.openxmlformats-officedocument.spreadsheetml.comments+xml"/>
  <Override PartName="/xl/customProperty11.bin" ContentType="application/vnd.openxmlformats-officedocument.spreadsheetml.customProperty"/>
  <Override PartName="/xl/comments13.xml" ContentType="application/vnd.openxmlformats-officedocument.spreadsheetml.comments+xml"/>
  <Override PartName="/xl/comments14.xml" ContentType="application/vnd.openxmlformats-officedocument.spreadsheetml.comments+xml"/>
  <Override PartName="/xl/customProperty12.bin" ContentType="application/vnd.openxmlformats-officedocument.spreadsheetml.customProperty"/>
  <Override PartName="/xl/comments15.xml" ContentType="application/vnd.openxmlformats-officedocument.spreadsheetml.comments+xml"/>
  <Override PartName="/xl/customProperty13.bin" ContentType="application/vnd.openxmlformats-officedocument.spreadsheetml.customProperty"/>
  <Override PartName="/xl/comments1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comments17.xml" ContentType="application/vnd.openxmlformats-officedocument.spreadsheetml.comments+xml"/>
  <Override PartName="/xl/customProperty16.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13_ncr:1_{39BB9AAF-0298-4AAC-A262-5AB963466DF5}" xr6:coauthVersionLast="47" xr6:coauthVersionMax="47" xr10:uidLastSave="{00000000-0000-0000-0000-000000000000}"/>
  <bookViews>
    <workbookView xWindow="-23100" yWindow="-9180" windowWidth="21435" windowHeight="13575" tabRatio="877" firstSheet="14" activeTab="19" xr2:uid="{00000000-000D-0000-FFFF-FFFF00000000}"/>
  </bookViews>
  <sheets>
    <sheet name="Customer Boiler Plate" sheetId="131" r:id="rId1"/>
    <sheet name="Cover" sheetId="4" r:id="rId2"/>
    <sheet name="MQC" sheetId="42" r:id="rId3"/>
    <sheet name="APPENDIX A-2 (USEC &amp; USGC-ASIA)" sheetId="148" r:id="rId4"/>
    <sheet name="APPENDIX B-1  (FE - USWC)" sheetId="57" r:id="rId5"/>
    <sheet name="APPENDIX B-2  (FE - USEC&amp;GC)" sheetId="98" r:id="rId6"/>
    <sheet name="APPENDIX C-1 (USA-MED)" sheetId="143" r:id="rId7"/>
    <sheet name="APPENDIX D-1 MED-US" sheetId="108" r:id="rId8"/>
    <sheet name="APPENDIX D-2 MED-USWC" sheetId="109" r:id="rId9"/>
    <sheet name="APPENDIX D-5 E &amp; W AFRICA-USA" sheetId="140" r:id="rId10"/>
    <sheet name="APPENDIX E-1 (USEC-ISC)" sheetId="145" r:id="rId11"/>
    <sheet name="APPENDIX E-2 (USWC-ISC)" sheetId="146" r:id="rId12"/>
    <sheet name="APPENDIX F-1 ISC-US" sheetId="112" r:id="rId13"/>
    <sheet name="APPENDIX F-2 ISC-USWC" sheetId="111" r:id="rId14"/>
    <sheet name="APPENDIX G-1 (USA - N. Europe)" sheetId="144" r:id="rId15"/>
    <sheet name="APPENDIX H-1 NE-USEC" sheetId="115" r:id="rId16"/>
    <sheet name="APPENDIX P-1 (USA-CARIB LATAM) " sheetId="142" r:id="rId17"/>
    <sheet name="APPENDIX P-2 (CARIB LATAM-USA)" sheetId="134" r:id="rId18"/>
    <sheet name="FOREIGN TO FOREIGN" sheetId="132" state="hidden" r:id="rId19"/>
    <sheet name="Affiliates" sheetId="47" r:id="rId20"/>
    <sheet name="Listes" sheetId="44" state="hidden" r:id="rId21"/>
    <sheet name="SOF BR" sheetId="141" state="hidden" r:id="rId22"/>
  </sheets>
  <definedNames>
    <definedName name="_xlnm._FilterDatabase" localSheetId="19" hidden="1">Affiliates!$A$10:$I$10</definedName>
    <definedName name="_xlnm._FilterDatabase" localSheetId="3" hidden="1">'APPENDIX A-2 (USEC &amp; USGC-ASIA)'!$A$30:$AB$30</definedName>
    <definedName name="_xlnm._FilterDatabase" localSheetId="4" hidden="1">'APPENDIX B-1  (FE - USWC)'!$A$99:$BB$189</definedName>
    <definedName name="_xlnm._FilterDatabase" localSheetId="5" hidden="1">'APPENDIX B-2  (FE - USEC&amp;GC)'!$A$90:$BB$179</definedName>
    <definedName name="_xlnm._FilterDatabase" localSheetId="6" hidden="1">'APPENDIX C-1 (USA-MED)'!$A$36:$AB$36</definedName>
    <definedName name="_xlnm._FilterDatabase" localSheetId="7" hidden="1">'APPENDIX D-1 MED-US'!$A$31:$AB$31</definedName>
    <definedName name="_xlnm._FilterDatabase" localSheetId="8" hidden="1">'APPENDIX D-2 MED-USWC'!$A$30:$AB$30</definedName>
    <definedName name="_xlnm._FilterDatabase" localSheetId="9" hidden="1">'APPENDIX D-5 E &amp; W AFRICA-USA'!$A$30:$AB$30</definedName>
    <definedName name="_xlnm._FilterDatabase" localSheetId="10" hidden="1">'APPENDIX E-1 (USEC-ISC)'!$A$30:$AB$30</definedName>
    <definedName name="_xlnm._FilterDatabase" localSheetId="11" hidden="1">'APPENDIX E-2 (USWC-ISC)'!$A$30:$AB$30</definedName>
    <definedName name="_xlnm._FilterDatabase" localSheetId="12" hidden="1">'APPENDIX F-1 ISC-US'!$A$30:$AB$30</definedName>
    <definedName name="_xlnm._FilterDatabase" localSheetId="13" hidden="1">'APPENDIX F-2 ISC-USWC'!$A$30:$AB$30</definedName>
    <definedName name="_xlnm._FilterDatabase" localSheetId="14" hidden="1">'APPENDIX G-1 (USA - N. Europe)'!$A$30:$AB$30</definedName>
    <definedName name="_xlnm._FilterDatabase" localSheetId="15" hidden="1">'APPENDIX H-1 NE-USEC'!$A$32:$AB$32</definedName>
    <definedName name="_xlnm._FilterDatabase" localSheetId="16" hidden="1">'APPENDIX P-1 (USA-CARIB LATAM) '!$A$30:$BB$30</definedName>
    <definedName name="_xlnm._FilterDatabase" localSheetId="17" hidden="1">'APPENDIX P-2 (CARIB LATAM-USA)'!$A$30:$AB$30</definedName>
    <definedName name="_xlnm._FilterDatabase" localSheetId="18" hidden="1">'FOREIGN TO FOREIGN'!$A$30:$AB$30</definedName>
    <definedName name="_xlnm._FilterDatabase" localSheetId="20" hidden="1">Listes!$A$4:$H$200</definedName>
    <definedName name="ArbMode" localSheetId="3">Listes!$B$330:$B$336</definedName>
    <definedName name="ArbMode" localSheetId="6">Listes!$B$328:$B$334</definedName>
    <definedName name="ArbMode" localSheetId="10">Listes!$B$328:$B$334</definedName>
    <definedName name="ArbMode" localSheetId="11">Listes!$B$328:$B$334</definedName>
    <definedName name="ArbMode" localSheetId="14">Listes!$B$328:$B$334</definedName>
    <definedName name="ArbMode" localSheetId="16">Listes!$B$328:$B$334</definedName>
    <definedName name="ArbMode">Listes!$B$329:$B$335</definedName>
    <definedName name="Autom" localSheetId="3">Listes!$B$378:$B$379</definedName>
    <definedName name="Autom" localSheetId="6">Listes!$B$376:$B$377</definedName>
    <definedName name="Autom" localSheetId="10">Listes!$B$376:$B$377</definedName>
    <definedName name="Autom" localSheetId="11">Listes!$B$376:$B$377</definedName>
    <definedName name="Autom" localSheetId="14">Listes!$B$376:$B$377</definedName>
    <definedName name="Autom" localSheetId="16">Listes!$B$376:$B$377</definedName>
    <definedName name="Autom">Listes!$B$377:$B$378</definedName>
    <definedName name="BULLET" localSheetId="3">'APPENDIX A-2 (USEC &amp; USGC-ASIA)'!$N$13:$N$18</definedName>
    <definedName name="BULLET" localSheetId="5">'APPENDIX B-2  (FE - USEC&amp;GC)'!$N$13:$N$16</definedName>
    <definedName name="BULLET" localSheetId="6">'APPENDIX C-1 (USA-MED)'!$N$13:$N$18</definedName>
    <definedName name="BULLET" localSheetId="7">'APPENDIX D-1 MED-US'!$N$13:$N$18</definedName>
    <definedName name="BULLET" localSheetId="8">'APPENDIX D-2 MED-USWC'!$N$13:$N$18</definedName>
    <definedName name="BULLET" localSheetId="9">'APPENDIX D-5 E &amp; W AFRICA-USA'!$N$13:$N$18</definedName>
    <definedName name="BULLET" localSheetId="10">'APPENDIX E-1 (USEC-ISC)'!$N$13:$N$18</definedName>
    <definedName name="BULLET" localSheetId="11">'APPENDIX E-2 (USWC-ISC)'!$N$13:$N$18</definedName>
    <definedName name="BULLET" localSheetId="12">'APPENDIX F-1 ISC-US'!$N$13:$N$18</definedName>
    <definedName name="BULLET" localSheetId="13">'APPENDIX F-2 ISC-USWC'!$N$13:$N$18</definedName>
    <definedName name="BULLET" localSheetId="14">'APPENDIX G-1 (USA - N. Europe)'!$N$13:$N$18</definedName>
    <definedName name="BULLET" localSheetId="15">'APPENDIX H-1 NE-USEC'!$N$13:$N$18</definedName>
    <definedName name="BULLET" localSheetId="16">'APPENDIX P-1 (USA-CARIB LATAM) '!$N$13:$N$18</definedName>
    <definedName name="BULLET" localSheetId="17">'APPENDIX P-2 (CARIB LATAM-USA)'!$N$13:$N$18</definedName>
    <definedName name="BULLET" localSheetId="18">'FOREIGN TO FOREIGN'!$N$13:$N$18</definedName>
    <definedName name="BULLET">'APPENDIX B-1  (FE - USWC)'!$N$13:$N$16</definedName>
    <definedName name="Charges" localSheetId="3">Listes!$A$3:$A$201</definedName>
    <definedName name="Charges" localSheetId="6">Listes!$A$3:$A$199</definedName>
    <definedName name="Charges" localSheetId="10">Listes!$A$3:$A$199</definedName>
    <definedName name="Charges" localSheetId="11">Listes!$A$3:$A$199</definedName>
    <definedName name="Charges" localSheetId="14">Listes!$A$3:$A$199</definedName>
    <definedName name="Charges" localSheetId="16">Listes!$A$3:$A$199</definedName>
    <definedName name="Charges">Listes!$A$4:$A$200</definedName>
    <definedName name="Container" localSheetId="3">Listes!$B$216:$B$225</definedName>
    <definedName name="Container" localSheetId="6">Listes!$B$214:$B$223</definedName>
    <definedName name="Container" localSheetId="10">Listes!$B$214:$B$223</definedName>
    <definedName name="Container" localSheetId="11">Listes!$B$214:$B$223</definedName>
    <definedName name="Container" localSheetId="14">Listes!$B$214:$B$223</definedName>
    <definedName name="Container" localSheetId="16">Listes!$B$214:$B$223</definedName>
    <definedName name="Container">Listes!$B$215:$B$224</definedName>
    <definedName name="CST" localSheetId="3">Listes!$B$402:$B$408</definedName>
    <definedName name="CST" localSheetId="6">Listes!$B$400:$B$406</definedName>
    <definedName name="CST" localSheetId="10">Listes!$B$400:$B$406</definedName>
    <definedName name="CST" localSheetId="11">Listes!$B$400:$B$406</definedName>
    <definedName name="CST" localSheetId="14">Listes!$B$400:$B$406</definedName>
    <definedName name="CST" localSheetId="16">Listes!$B$400:$B$406</definedName>
    <definedName name="CST">Listes!$B$401:$B$407</definedName>
    <definedName name="CURRENCY" localSheetId="3">Listes!$B$451:$B$586</definedName>
    <definedName name="CURRENCY" localSheetId="6">Listes!$B$449:$B$584</definedName>
    <definedName name="CURRENCY" localSheetId="10">Listes!$B$449:$B$584</definedName>
    <definedName name="CURRENCY" localSheetId="11">Listes!$B$449:$B$584</definedName>
    <definedName name="CURRENCY" localSheetId="14">Listes!$B$449:$B$584</definedName>
    <definedName name="CURRENCY" localSheetId="16">Listes!$B$449:$B$584</definedName>
    <definedName name="CURRENCY">Listes!$B$450:$B$585</definedName>
    <definedName name="DAYS" localSheetId="3">Listes!$B$417:$B$418</definedName>
    <definedName name="DAYS" localSheetId="6">Listes!$B$415:$B$416</definedName>
    <definedName name="DAYS" localSheetId="10">Listes!$B$415:$B$416</definedName>
    <definedName name="DAYS" localSheetId="11">Listes!$B$415:$B$416</definedName>
    <definedName name="DAYS" localSheetId="14">Listes!$B$415:$B$416</definedName>
    <definedName name="DAYS" localSheetId="16">Listes!$B$415:$B$416</definedName>
    <definedName name="DAYS">Listes!$B$416:$B$417</definedName>
    <definedName name="DDTARIFF" localSheetId="3">Listes!$B$422:$B$425</definedName>
    <definedName name="DDTARIFF" localSheetId="6">Listes!$B$420:$B$423</definedName>
    <definedName name="DDTARIFF" localSheetId="10">Listes!$B$420:$B$423</definedName>
    <definedName name="DDTARIFF" localSheetId="11">Listes!$B$420:$B$423</definedName>
    <definedName name="DDTARIFF" localSheetId="14">Listes!$B$420:$B$423</definedName>
    <definedName name="DDTARIFF" localSheetId="16">Listes!$B$420:$B$423</definedName>
    <definedName name="DDTARIFF">Listes!$B$421:$B$424</definedName>
    <definedName name="DDTARIFFUS" localSheetId="3">Listes!$B$429:$B$431</definedName>
    <definedName name="DDTARIFFUS" localSheetId="6">Listes!$B$427:$B$429</definedName>
    <definedName name="DDTARIFFUS" localSheetId="10">Listes!$B$427:$B$429</definedName>
    <definedName name="DDTARIFFUS" localSheetId="11">Listes!$B$427:$B$429</definedName>
    <definedName name="DDTARIFFUS" localSheetId="14">Listes!$B$427:$B$429</definedName>
    <definedName name="DDTARIFFUS" localSheetId="16">Listes!$B$427:$B$429</definedName>
    <definedName name="DDTARIFFUS">Listes!$B$428:$B$430</definedName>
    <definedName name="DDTARIFFUSE" localSheetId="3">Listes!$B$434:$B$435</definedName>
    <definedName name="DDTARIFFUSE" localSheetId="6">Listes!$B$432:$B$433</definedName>
    <definedName name="DDTARIFFUSE" localSheetId="10">Listes!$B$432:$B$433</definedName>
    <definedName name="DDTARIFFUSE" localSheetId="11">Listes!$B$432:$B$433</definedName>
    <definedName name="DDTARIFFUSE" localSheetId="14">Listes!$B$432:$B$433</definedName>
    <definedName name="DDTARIFFUSE" localSheetId="16">Listes!$B$432:$B$433</definedName>
    <definedName name="DDTARIFFUSE">Listes!$B$433:$B$434</definedName>
    <definedName name="DDTARIFFUSI">Listes!$B$428:$B$430</definedName>
    <definedName name="droppull" localSheetId="3">Listes!$B$263:$B$264</definedName>
    <definedName name="droppull" localSheetId="6">Listes!$B$261:$B$262</definedName>
    <definedName name="droppull" localSheetId="10">Listes!$B$261:$B$262</definedName>
    <definedName name="droppull" localSheetId="11">Listes!$B$261:$B$262</definedName>
    <definedName name="droppull" localSheetId="14">Listes!$B$261:$B$262</definedName>
    <definedName name="droppull" localSheetId="16">Listes!$B$261:$B$262</definedName>
    <definedName name="droppull">Listes!$B$262:$B$263</definedName>
    <definedName name="EQTYPE" localSheetId="3">Listes!$B$439:$B$442</definedName>
    <definedName name="EQTYPE" localSheetId="6">Listes!$B$437:$B$440</definedName>
    <definedName name="EQTYPE" localSheetId="10">Listes!$B$437:$B$440</definedName>
    <definedName name="EQTYPE" localSheetId="11">Listes!$B$437:$B$440</definedName>
    <definedName name="EQTYPE" localSheetId="14">Listes!$B$437:$B$440</definedName>
    <definedName name="EQTYPE" localSheetId="16">Listes!$B$437:$B$440</definedName>
    <definedName name="EQTYPE">Listes!$B$438:$B$441</definedName>
    <definedName name="Equip" localSheetId="3">Listes!$B$345:$B$365</definedName>
    <definedName name="Equip" localSheetId="6">Listes!$B$343:$B$363</definedName>
    <definedName name="Equip" localSheetId="10">Listes!$B$343:$B$363</definedName>
    <definedName name="Equip" localSheetId="11">Listes!$B$343:$B$363</definedName>
    <definedName name="Equip" localSheetId="14">Listes!$B$343:$B$363</definedName>
    <definedName name="Equip" localSheetId="16">Listes!$B$343:$B$363</definedName>
    <definedName name="Equip">Listes!$B$344:$B$364</definedName>
    <definedName name="Exceptions" localSheetId="3">Listes!$H$3:$H$202</definedName>
    <definedName name="Exceptions" localSheetId="6">Listes!$H$3:$H$200</definedName>
    <definedName name="Exceptions" localSheetId="10">Listes!$H$3:$H$200</definedName>
    <definedName name="Exceptions" localSheetId="11">Listes!$H$3:$H$200</definedName>
    <definedName name="Exceptions" localSheetId="14">Listes!$H$3:$H$200</definedName>
    <definedName name="Exceptions" localSheetId="16">Listes!$H$3:$H$200</definedName>
    <definedName name="Exceptions">Listes!$H$4:$H$201</definedName>
    <definedName name="EXPIMP" localSheetId="3">Listes!$B$412:$B$413</definedName>
    <definedName name="EXPIMP" localSheetId="6">Listes!$B$410:$B$411</definedName>
    <definedName name="EXPIMP" localSheetId="10">Listes!$B$410:$B$411</definedName>
    <definedName name="EXPIMP" localSheetId="11">Listes!$B$410:$B$411</definedName>
    <definedName name="EXPIMP" localSheetId="14">Listes!$B$410:$B$411</definedName>
    <definedName name="EXPIMP" localSheetId="16">Listes!$B$410:$B$411</definedName>
    <definedName name="EXPIMP">Listes!$B$411:$B$412</definedName>
    <definedName name="GRIPSS" localSheetId="3">Listes!$B$339:$B$342</definedName>
    <definedName name="GRIPSS" localSheetId="6">Listes!$B$337:$B$340</definedName>
    <definedName name="GRIPSS" localSheetId="10">Listes!$B$337:$B$340</definedName>
    <definedName name="GRIPSS" localSheetId="11">Listes!$B$337:$B$340</definedName>
    <definedName name="GRIPSS" localSheetId="14">Listes!$B$337:$B$340</definedName>
    <definedName name="GRIPSS" localSheetId="16">Listes!$B$337:$B$340</definedName>
    <definedName name="GRIPSS">Listes!$B$338:$B$341</definedName>
    <definedName name="GRIPSS_EQ" localSheetId="3">Listes!$B$383:$B$398</definedName>
    <definedName name="GRIPSS_EQ" localSheetId="6">Listes!$B$381:$B$396</definedName>
    <definedName name="GRIPSS_EQ" localSheetId="10">Listes!$B$381:$B$396</definedName>
    <definedName name="GRIPSS_EQ" localSheetId="11">Listes!$B$381:$B$396</definedName>
    <definedName name="GRIPSS_EQ" localSheetId="14">Listes!$B$381:$B$396</definedName>
    <definedName name="GRIPSS_EQ" localSheetId="16">Listes!$B$381:$B$396</definedName>
    <definedName name="GRIPSS_EQ">Listes!$B$382:$B$397</definedName>
    <definedName name="Mode" localSheetId="3">Listes!$B$267:$B$315</definedName>
    <definedName name="Mode" localSheetId="6">Listes!$B$265:$B$313</definedName>
    <definedName name="Mode" localSheetId="10">Listes!$B$265:$B$313</definedName>
    <definedName name="Mode" localSheetId="11">Listes!$B$265:$B$313</definedName>
    <definedName name="Mode" localSheetId="14">Listes!$B$265:$B$313</definedName>
    <definedName name="Mode" localSheetId="16">Listes!$B$265:$B$313</definedName>
    <definedName name="Mode">Listes!$B$266:$B$314</definedName>
    <definedName name="MQCType" localSheetId="3">Listes!$B$368:$B$370</definedName>
    <definedName name="MQCType" localSheetId="6">Listes!$B$366:$B$368</definedName>
    <definedName name="MQCType" localSheetId="10">Listes!$B$366:$B$368</definedName>
    <definedName name="MQCType" localSheetId="11">Listes!$B$366:$B$368</definedName>
    <definedName name="MQCType" localSheetId="14">Listes!$B$366:$B$368</definedName>
    <definedName name="MQCType" localSheetId="16">Listes!$B$366:$B$368</definedName>
    <definedName name="MQCType">Listes!$B$367:$B$369</definedName>
    <definedName name="OLE_LINK1" localSheetId="0">'Customer Boiler Plate'!$B$46</definedName>
    <definedName name="OOG" localSheetId="3">Listes!$B$326:$B$327</definedName>
    <definedName name="OOG" localSheetId="6">Listes!$B$324:$B$325</definedName>
    <definedName name="OOG" localSheetId="10">Listes!$B$324:$B$325</definedName>
    <definedName name="OOG" localSheetId="11">Listes!$B$324:$B$325</definedName>
    <definedName name="OOG" localSheetId="14">Listes!$B$324:$B$325</definedName>
    <definedName name="OOG" localSheetId="16">Listes!$B$324:$B$325</definedName>
    <definedName name="OOG">Listes!$B$325:$B$326</definedName>
    <definedName name="OPREEFER" localSheetId="3">Listes!$B$446:$B$447</definedName>
    <definedName name="OPREEFER" localSheetId="6">Listes!$B$444:$B$445</definedName>
    <definedName name="OPREEFER" localSheetId="10">Listes!$B$444:$B$445</definedName>
    <definedName name="OPREEFER" localSheetId="11">Listes!$B$444:$B$445</definedName>
    <definedName name="OPREEFER" localSheetId="14">Listes!$B$444:$B$445</definedName>
    <definedName name="OPREEFER" localSheetId="16">Listes!$B$444:$B$445</definedName>
    <definedName name="OPREEFER">Listes!$B$445:$B$446</definedName>
    <definedName name="_xlnm.Print_Area" localSheetId="3">'APPENDIX A-2 (USEC &amp; USGC-ASIA)'!$A$1:$AC$202</definedName>
    <definedName name="_xlnm.Print_Area" localSheetId="4">'APPENDIX B-1  (FE - USWC)'!$A$1:$AC$317</definedName>
    <definedName name="_xlnm.Print_Area" localSheetId="5">'APPENDIX B-2  (FE - USEC&amp;GC)'!$A$1:$AC$309</definedName>
    <definedName name="_xlnm.Print_Area" localSheetId="6">'APPENDIX C-1 (USA-MED)'!$A$1:$AC$218</definedName>
    <definedName name="_xlnm.Print_Area" localSheetId="7">'APPENDIX D-1 MED-US'!$A$1:$AC$221</definedName>
    <definedName name="_xlnm.Print_Area" localSheetId="8">'APPENDIX D-2 MED-USWC'!$A$1:$AC$199</definedName>
    <definedName name="_xlnm.Print_Area" localSheetId="9">'APPENDIX D-5 E &amp; W AFRICA-USA'!$A$1:$AC$207</definedName>
    <definedName name="_xlnm.Print_Area" localSheetId="10">'APPENDIX E-1 (USEC-ISC)'!$A$1:$AC$197</definedName>
    <definedName name="_xlnm.Print_Area" localSheetId="11">'APPENDIX E-2 (USWC-ISC)'!$A$1:$AC$198</definedName>
    <definedName name="_xlnm.Print_Area" localSheetId="12">'APPENDIX F-1 ISC-US'!$A$1:$AC$246</definedName>
    <definedName name="_xlnm.Print_Area" localSheetId="13">'APPENDIX F-2 ISC-USWC'!$A$1:$AC$210</definedName>
    <definedName name="_xlnm.Print_Area" localSheetId="14">'APPENDIX G-1 (USA - N. Europe)'!$A$1:$AC$201</definedName>
    <definedName name="_xlnm.Print_Area" localSheetId="15">'APPENDIX H-1 NE-USEC'!$A$1:$AC$206</definedName>
    <definedName name="_xlnm.Print_Area" localSheetId="16">'APPENDIX P-1 (USA-CARIB LATAM) '!$A$1:$AC$215</definedName>
    <definedName name="_xlnm.Print_Area" localSheetId="17">'APPENDIX P-2 (CARIB LATAM-USA)'!$A$1:$AC$221</definedName>
    <definedName name="_xlnm.Print_Area" localSheetId="1">Cover!$A$1:$E$59</definedName>
    <definedName name="_xlnm.Print_Area" localSheetId="18">'FOREIGN TO FOREIGN'!$A$1:$AC$151</definedName>
    <definedName name="_xlnm.Print_Area" localSheetId="20">Listes!$A$2:$C$200</definedName>
    <definedName name="Reefer" localSheetId="3">Listes!$B$229:$B$235</definedName>
    <definedName name="Reefer" localSheetId="6">Listes!$B$227:$B$233</definedName>
    <definedName name="Reefer" localSheetId="10">Listes!$B$227:$B$233</definedName>
    <definedName name="Reefer" localSheetId="11">Listes!$B$227:$B$233</definedName>
    <definedName name="Reefer" localSheetId="14">Listes!$B$227:$B$233</definedName>
    <definedName name="Reefer" localSheetId="16">Listes!$B$227:$B$233</definedName>
    <definedName name="Reefer">Listes!$B$228:$B$234</definedName>
    <definedName name="SDD" localSheetId="3">Listes!$B$205:$B$208</definedName>
    <definedName name="SDD" localSheetId="6">Listes!$B$203:$B$206</definedName>
    <definedName name="SDD" localSheetId="10">Listes!$B$203:$B$206</definedName>
    <definedName name="SDD" localSheetId="11">Listes!$B$203:$B$206</definedName>
    <definedName name="SDD" localSheetId="14">Listes!$B$203:$B$206</definedName>
    <definedName name="SDD" localSheetId="16">Listes!$B$203:$B$206</definedName>
    <definedName name="SDD">Listes!$B$204:$B$207</definedName>
    <definedName name="shipper">Cover!$B$7</definedName>
    <definedName name="ShipperCert">Listes!$B$372:$B$373</definedName>
    <definedName name="ShipperOwn" localSheetId="3">Listes!$B$322:$B$323</definedName>
    <definedName name="ShipperOwn" localSheetId="6">Listes!$B$320:$B$321</definedName>
    <definedName name="ShipperOwn" localSheetId="10">Listes!$B$320:$B$321</definedName>
    <definedName name="ShipperOwn" localSheetId="11">Listes!$B$320:$B$321</definedName>
    <definedName name="ShipperOwn" localSheetId="14">Listes!$B$320:$B$321</definedName>
    <definedName name="ShipperOwn" localSheetId="16">Listes!$B$320:$B$321</definedName>
    <definedName name="ShipperOwn">Listes!$B$321:$B$322</definedName>
    <definedName name="Type_note2" localSheetId="3">Listes!$B$238:$B$260</definedName>
    <definedName name="Type_note2" localSheetId="6">Listes!$B$236:$B$258</definedName>
    <definedName name="Type_note2" localSheetId="10">Listes!$B$236:$B$258</definedName>
    <definedName name="Type_note2" localSheetId="11">Listes!$B$236:$B$258</definedName>
    <definedName name="Type_note2" localSheetId="14">Listes!$B$236:$B$258</definedName>
    <definedName name="Type_note2" localSheetId="16">Listes!$B$236:$B$258</definedName>
    <definedName name="Type_note2">Listes!$B$237:$B$259</definedName>
    <definedName name="YesNo" localSheetId="3">Listes!$B$318:$B$319</definedName>
    <definedName name="YesNo" localSheetId="6">Listes!$B$316:$B$317</definedName>
    <definedName name="YesNo" localSheetId="10">Listes!$B$316:$B$317</definedName>
    <definedName name="YesNo" localSheetId="11">Listes!$B$316:$B$317</definedName>
    <definedName name="YesNo" localSheetId="14">Listes!$B$316:$B$317</definedName>
    <definedName name="YesNo" localSheetId="16">Listes!$B$316:$B$317</definedName>
    <definedName name="YesNo">Listes!$B$317:$B$318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112" l="1"/>
  <c r="B137" i="112" l="1"/>
  <c r="B156" i="112"/>
  <c r="B157" i="112"/>
  <c r="B138" i="108"/>
  <c r="B139" i="108"/>
  <c r="B115" i="108" l="1"/>
  <c r="B122" i="111" l="1"/>
  <c r="B104" i="115"/>
  <c r="B123" i="108"/>
  <c r="B155" i="112"/>
  <c r="B154" i="112"/>
  <c r="B137" i="108"/>
  <c r="B136" i="108"/>
  <c r="B226" i="98" l="1"/>
  <c r="B236" i="57"/>
  <c r="B153" i="112"/>
  <c r="B115" i="148"/>
  <c r="B106" i="148"/>
  <c r="B107" i="148"/>
  <c r="B108" i="148"/>
  <c r="B109" i="148"/>
  <c r="B110" i="148"/>
  <c r="B111" i="148"/>
  <c r="B112" i="148"/>
  <c r="B113" i="148"/>
  <c r="B114" i="148"/>
  <c r="C4" i="148"/>
  <c r="C3" i="148"/>
  <c r="C1" i="148"/>
  <c r="B125" i="148"/>
  <c r="B124" i="148"/>
  <c r="B123" i="148"/>
  <c r="B122" i="148"/>
  <c r="B121" i="148"/>
  <c r="B120" i="148"/>
  <c r="B119" i="148"/>
  <c r="B118" i="148"/>
  <c r="B117" i="148"/>
  <c r="B116" i="148"/>
  <c r="B105" i="148"/>
  <c r="B104" i="148"/>
  <c r="B103" i="148"/>
  <c r="B102" i="148"/>
  <c r="B101" i="148"/>
  <c r="B100" i="148"/>
  <c r="B99" i="148"/>
  <c r="B98" i="148"/>
  <c r="B97" i="148"/>
  <c r="B96" i="148"/>
  <c r="B95" i="148"/>
  <c r="B94" i="148"/>
  <c r="B93" i="148"/>
  <c r="N14" i="148"/>
  <c r="N15" i="148"/>
  <c r="N16" i="148"/>
  <c r="N17" i="148"/>
  <c r="N18" i="148"/>
  <c r="B106" i="144" l="1"/>
  <c r="B106" i="146"/>
  <c r="B104" i="145"/>
  <c r="C4" i="146"/>
  <c r="C3" i="146"/>
  <c r="C1" i="146"/>
  <c r="C4" i="145"/>
  <c r="C3" i="145"/>
  <c r="C1" i="145"/>
  <c r="C4" i="144"/>
  <c r="C3" i="144"/>
  <c r="C1" i="144"/>
  <c r="C4" i="143"/>
  <c r="C3" i="143"/>
  <c r="C1" i="143"/>
  <c r="B121" i="146"/>
  <c r="B120" i="146"/>
  <c r="B119" i="146"/>
  <c r="B118" i="146"/>
  <c r="B117" i="146"/>
  <c r="B116" i="146"/>
  <c r="B115" i="146"/>
  <c r="B114" i="146"/>
  <c r="B113" i="146"/>
  <c r="B112" i="146"/>
  <c r="B111" i="146"/>
  <c r="B110" i="146"/>
  <c r="B109" i="146"/>
  <c r="B108" i="146"/>
  <c r="B107" i="146"/>
  <c r="B105" i="146"/>
  <c r="B104" i="146"/>
  <c r="B103" i="146"/>
  <c r="B102" i="146"/>
  <c r="B101" i="146"/>
  <c r="B100" i="146"/>
  <c r="B99" i="146"/>
  <c r="B98" i="146"/>
  <c r="B97" i="146"/>
  <c r="B96" i="146"/>
  <c r="B95" i="146"/>
  <c r="B94" i="146"/>
  <c r="B93" i="146"/>
  <c r="B120" i="145"/>
  <c r="B119" i="145"/>
  <c r="B118" i="145"/>
  <c r="B117" i="145"/>
  <c r="B116" i="145"/>
  <c r="B115" i="145"/>
  <c r="B114" i="145"/>
  <c r="B113" i="145"/>
  <c r="B112" i="145"/>
  <c r="B111" i="145"/>
  <c r="B110" i="145"/>
  <c r="B109" i="145"/>
  <c r="B108" i="145"/>
  <c r="B107" i="145"/>
  <c r="B106" i="145"/>
  <c r="B105" i="145"/>
  <c r="B103" i="145"/>
  <c r="B102" i="145"/>
  <c r="B101" i="145"/>
  <c r="B100" i="145"/>
  <c r="B99" i="145"/>
  <c r="B98" i="145"/>
  <c r="B97" i="145"/>
  <c r="B96" i="145"/>
  <c r="B95" i="145"/>
  <c r="B94" i="145"/>
  <c r="B93" i="145"/>
  <c r="B124" i="144"/>
  <c r="B123" i="144"/>
  <c r="B122" i="144"/>
  <c r="B121" i="144"/>
  <c r="B120" i="144"/>
  <c r="B119" i="144"/>
  <c r="B118" i="144"/>
  <c r="B117" i="144"/>
  <c r="B116" i="144"/>
  <c r="B115" i="144"/>
  <c r="B114" i="144"/>
  <c r="B113" i="144"/>
  <c r="B112" i="144"/>
  <c r="B111" i="144"/>
  <c r="B110" i="144"/>
  <c r="B109" i="144"/>
  <c r="B108" i="144"/>
  <c r="B107" i="144"/>
  <c r="B105" i="144"/>
  <c r="B104" i="144"/>
  <c r="B103" i="144"/>
  <c r="B102" i="144"/>
  <c r="B101" i="144"/>
  <c r="B100" i="144"/>
  <c r="B99" i="144"/>
  <c r="B98" i="144"/>
  <c r="B97" i="144"/>
  <c r="B96" i="144"/>
  <c r="B95" i="144"/>
  <c r="B94" i="144"/>
  <c r="B93" i="144"/>
  <c r="N14" i="146"/>
  <c r="N15" i="146"/>
  <c r="N16" i="146"/>
  <c r="N17" i="146"/>
  <c r="N18" i="146"/>
  <c r="N14" i="145" l="1"/>
  <c r="N15" i="145"/>
  <c r="N16" i="145"/>
  <c r="N17" i="145"/>
  <c r="N18" i="145"/>
  <c r="N14" i="144" l="1"/>
  <c r="N15" i="144"/>
  <c r="N16" i="144"/>
  <c r="N17" i="144"/>
  <c r="N18" i="144"/>
  <c r="B141" i="143" l="1"/>
  <c r="B140" i="143"/>
  <c r="B139" i="143"/>
  <c r="B138" i="143"/>
  <c r="B137" i="143"/>
  <c r="B136" i="143"/>
  <c r="B135" i="143"/>
  <c r="B134" i="143"/>
  <c r="B133" i="143"/>
  <c r="B132" i="143"/>
  <c r="B131" i="143"/>
  <c r="B130" i="143"/>
  <c r="B129" i="143"/>
  <c r="B128" i="143"/>
  <c r="B127" i="143"/>
  <c r="B126" i="143"/>
  <c r="B125" i="143"/>
  <c r="B124" i="143"/>
  <c r="B123" i="143"/>
  <c r="B122" i="143"/>
  <c r="B121" i="143"/>
  <c r="B120" i="143"/>
  <c r="B119" i="143"/>
  <c r="B118" i="143"/>
  <c r="B117" i="143"/>
  <c r="B116" i="143"/>
  <c r="B115" i="143"/>
  <c r="B114" i="143"/>
  <c r="B113" i="143"/>
  <c r="B112" i="143"/>
  <c r="B111" i="143"/>
  <c r="B110" i="143"/>
  <c r="B109" i="143"/>
  <c r="B108" i="143"/>
  <c r="B107" i="143"/>
  <c r="B106" i="143"/>
  <c r="B105" i="143"/>
  <c r="B104" i="143"/>
  <c r="B103" i="143"/>
  <c r="B102" i="143"/>
  <c r="B101" i="143"/>
  <c r="B100" i="143"/>
  <c r="B99" i="143"/>
  <c r="B98" i="143"/>
  <c r="N14" i="143"/>
  <c r="N15" i="143"/>
  <c r="N16" i="143"/>
  <c r="N17" i="143"/>
  <c r="N18" i="143"/>
  <c r="C4" i="142" l="1"/>
  <c r="C3" i="142"/>
  <c r="C1" i="142"/>
  <c r="B138" i="142"/>
  <c r="B137" i="142"/>
  <c r="B136" i="142"/>
  <c r="B135" i="142"/>
  <c r="B134" i="142"/>
  <c r="B133" i="142"/>
  <c r="B132" i="142"/>
  <c r="B131" i="142"/>
  <c r="B130" i="142"/>
  <c r="B129" i="142"/>
  <c r="B128" i="142"/>
  <c r="B127" i="142"/>
  <c r="B126" i="142"/>
  <c r="B125" i="142"/>
  <c r="B124" i="142"/>
  <c r="B123" i="142"/>
  <c r="B122" i="142"/>
  <c r="B121" i="142"/>
  <c r="B120" i="142"/>
  <c r="B119" i="142"/>
  <c r="B118" i="142"/>
  <c r="B117" i="142"/>
  <c r="B116" i="142"/>
  <c r="B115" i="142"/>
  <c r="B114" i="142"/>
  <c r="B113" i="142"/>
  <c r="B112" i="142"/>
  <c r="B111" i="142"/>
  <c r="B110" i="142"/>
  <c r="B109" i="142"/>
  <c r="B108" i="142"/>
  <c r="B107" i="142"/>
  <c r="B106" i="142"/>
  <c r="B105" i="142"/>
  <c r="B104" i="142"/>
  <c r="B103" i="142"/>
  <c r="B102" i="142"/>
  <c r="B101" i="142"/>
  <c r="B100" i="142"/>
  <c r="B99" i="142"/>
  <c r="B98" i="142"/>
  <c r="B97" i="142"/>
  <c r="B96" i="142"/>
  <c r="N14" i="142"/>
  <c r="N15" i="142"/>
  <c r="N16" i="142"/>
  <c r="N17" i="142"/>
  <c r="N18" i="142"/>
  <c r="B104" i="134"/>
  <c r="B109" i="115"/>
  <c r="B108" i="115"/>
  <c r="B124" i="111"/>
  <c r="B135" i="108"/>
  <c r="B231" i="98"/>
  <c r="B222" i="98"/>
  <c r="B213" i="98"/>
  <c r="B214" i="98"/>
  <c r="B233" i="57"/>
  <c r="B224" i="57"/>
  <c r="B225" i="57"/>
  <c r="B120" i="109" l="1"/>
  <c r="B140" i="108"/>
  <c r="B124" i="115"/>
  <c r="B133" i="134" l="1"/>
  <c r="B110" i="111" l="1"/>
  <c r="B141" i="112"/>
  <c r="B112" i="140"/>
  <c r="B107" i="109"/>
  <c r="B212" i="98"/>
  <c r="B223" i="57"/>
  <c r="B121" i="108"/>
  <c r="B106" i="115" l="1"/>
  <c r="B224" i="98" l="1"/>
  <c r="B4" i="131" l="1"/>
  <c r="C40" i="131" l="1"/>
  <c r="B111" i="111" l="1"/>
  <c r="B142" i="112"/>
  <c r="B143" i="134" l="1"/>
  <c r="B239" i="57"/>
  <c r="B129" i="134" l="1"/>
  <c r="B110" i="134"/>
  <c r="B107" i="134"/>
  <c r="B119" i="115"/>
  <c r="B105" i="115"/>
  <c r="B101" i="115"/>
  <c r="B117" i="111"/>
  <c r="B103" i="111"/>
  <c r="B106" i="111"/>
  <c r="B149" i="112"/>
  <c r="B136" i="112"/>
  <c r="B133" i="112"/>
  <c r="B120" i="140"/>
  <c r="B106" i="140"/>
  <c r="B103" i="140"/>
  <c r="B114" i="109"/>
  <c r="B100" i="109"/>
  <c r="B97" i="109"/>
  <c r="B130" i="108"/>
  <c r="B113" i="108"/>
  <c r="B110" i="108"/>
  <c r="B220" i="98"/>
  <c r="B208" i="98"/>
  <c r="B205" i="98"/>
  <c r="B231" i="57"/>
  <c r="B216" i="57"/>
  <c r="B219" i="57"/>
  <c r="B119" i="134" l="1"/>
  <c r="B109" i="140" l="1"/>
  <c r="B104" i="109"/>
  <c r="B118" i="108"/>
  <c r="B128" i="134" l="1"/>
  <c r="B118" i="115"/>
  <c r="B116" i="111"/>
  <c r="B148" i="112"/>
  <c r="B119" i="140"/>
  <c r="B115" i="109"/>
  <c r="B129" i="108"/>
  <c r="B219" i="98"/>
  <c r="B230" i="57"/>
  <c r="B103" i="109"/>
  <c r="B117" i="108"/>
  <c r="B142" i="134"/>
  <c r="B227" i="98"/>
  <c r="B237" i="57"/>
  <c r="B121" i="115"/>
  <c r="B164" i="112"/>
  <c r="B163" i="112"/>
  <c r="B162" i="112"/>
  <c r="B161" i="112"/>
  <c r="B160" i="112"/>
  <c r="B159" i="112"/>
  <c r="B140" i="112"/>
  <c r="B109" i="109"/>
  <c r="B101" i="109"/>
  <c r="B112" i="108"/>
  <c r="B112" i="111"/>
  <c r="B113" i="111"/>
  <c r="B215" i="98"/>
  <c r="B227" i="57"/>
  <c r="B228" i="57"/>
  <c r="B130" i="134"/>
  <c r="B113" i="134"/>
  <c r="B112" i="115"/>
  <c r="B121" i="111"/>
  <c r="B144" i="112"/>
  <c r="B124" i="108"/>
  <c r="B106" i="109"/>
  <c r="B117" i="140"/>
  <c r="B118" i="140"/>
  <c r="B113" i="140"/>
  <c r="B114" i="140"/>
  <c r="B115" i="140"/>
  <c r="B116" i="140"/>
  <c r="B111" i="140"/>
  <c r="B101" i="140"/>
  <c r="B100" i="140"/>
  <c r="B98" i="140"/>
  <c r="B102" i="140"/>
  <c r="B104" i="140"/>
  <c r="B105" i="140"/>
  <c r="B107" i="140"/>
  <c r="B108" i="140"/>
  <c r="B110" i="140"/>
  <c r="B121" i="140"/>
  <c r="B122" i="140"/>
  <c r="B124" i="140"/>
  <c r="B125" i="140"/>
  <c r="B126" i="140"/>
  <c r="B127" i="140"/>
  <c r="B128" i="140"/>
  <c r="B129" i="140"/>
  <c r="B99" i="140"/>
  <c r="B130" i="140"/>
  <c r="B123" i="140"/>
  <c r="C4" i="140"/>
  <c r="C3" i="140"/>
  <c r="C1" i="140"/>
  <c r="B118" i="134"/>
  <c r="B120" i="134"/>
  <c r="B110" i="115"/>
  <c r="B111" i="115"/>
  <c r="B123" i="111"/>
  <c r="B143" i="112"/>
  <c r="B105" i="109"/>
  <c r="B102" i="109"/>
  <c r="B122" i="108"/>
  <c r="B119" i="108"/>
  <c r="B120" i="108"/>
  <c r="B228" i="98"/>
  <c r="B238" i="57"/>
  <c r="B107" i="111"/>
  <c r="B108" i="111"/>
  <c r="B109" i="111"/>
  <c r="B210" i="98"/>
  <c r="B211" i="98"/>
  <c r="B226" i="57"/>
  <c r="B121" i="109"/>
  <c r="B142" i="108"/>
  <c r="B127" i="115"/>
  <c r="B143" i="108"/>
  <c r="B112" i="134"/>
  <c r="B111" i="134"/>
  <c r="B209" i="98"/>
  <c r="B221" i="57"/>
  <c r="B222" i="57"/>
  <c r="B104" i="111"/>
  <c r="B217" i="57"/>
  <c r="B141" i="134"/>
  <c r="B132" i="134"/>
  <c r="B136" i="134"/>
  <c r="B137" i="134"/>
  <c r="B135" i="134"/>
  <c r="B167" i="112"/>
  <c r="B108" i="134"/>
  <c r="B145" i="134"/>
  <c r="B144" i="134"/>
  <c r="B140" i="134"/>
  <c r="B139" i="134"/>
  <c r="B138" i="134"/>
  <c r="B134" i="134"/>
  <c r="B131" i="134"/>
  <c r="B127" i="134"/>
  <c r="B126" i="134"/>
  <c r="B125" i="134"/>
  <c r="B124" i="134"/>
  <c r="B106" i="134"/>
  <c r="B123" i="134"/>
  <c r="B122" i="134"/>
  <c r="B121" i="134"/>
  <c r="B117" i="134"/>
  <c r="B116" i="134"/>
  <c r="B115" i="134"/>
  <c r="B114" i="134"/>
  <c r="B105" i="134"/>
  <c r="B109" i="134"/>
  <c r="B103" i="134"/>
  <c r="C4" i="134"/>
  <c r="C3" i="134"/>
  <c r="C1" i="134"/>
  <c r="B168" i="112"/>
  <c r="B123" i="115"/>
  <c r="B118" i="111"/>
  <c r="B145" i="112"/>
  <c r="B131" i="108"/>
  <c r="B203" i="98"/>
  <c r="B100" i="132"/>
  <c r="B99" i="132"/>
  <c r="B120" i="115"/>
  <c r="B130" i="111"/>
  <c r="B112" i="109"/>
  <c r="B129" i="111"/>
  <c r="B152" i="112"/>
  <c r="B111" i="109"/>
  <c r="B128" i="108"/>
  <c r="B207" i="98"/>
  <c r="B220" i="57"/>
  <c r="B225" i="98"/>
  <c r="B235" i="57"/>
  <c r="B128" i="115"/>
  <c r="B132" i="111"/>
  <c r="B133" i="111"/>
  <c r="B131" i="111"/>
  <c r="B125" i="111"/>
  <c r="B126" i="111"/>
  <c r="B165" i="112"/>
  <c r="B119" i="109"/>
  <c r="B127" i="111"/>
  <c r="B118" i="109"/>
  <c r="B98" i="109"/>
  <c r="B114" i="108"/>
  <c r="B105" i="111"/>
  <c r="B206" i="98"/>
  <c r="B232" i="57"/>
  <c r="B125" i="108"/>
  <c r="B147" i="112"/>
  <c r="B114" i="115"/>
  <c r="B116" i="109"/>
  <c r="B166" i="112"/>
  <c r="B135" i="112"/>
  <c r="B217" i="98"/>
  <c r="B2" i="131"/>
  <c r="B138"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5"/>
  <c r="C3" i="115"/>
  <c r="C4" i="115"/>
  <c r="B122" i="115"/>
  <c r="B100" i="115"/>
  <c r="B102" i="115"/>
  <c r="B103" i="115"/>
  <c r="B98" i="115"/>
  <c r="B99" i="115"/>
  <c r="B107" i="115"/>
  <c r="B113" i="115"/>
  <c r="B115" i="115"/>
  <c r="B116" i="115"/>
  <c r="B117" i="115"/>
  <c r="B125" i="115"/>
  <c r="B126" i="115"/>
  <c r="B129" i="115"/>
  <c r="C1" i="112"/>
  <c r="C3" i="112"/>
  <c r="C4" i="112"/>
  <c r="B151" i="112"/>
  <c r="B134" i="112"/>
  <c r="B139" i="112"/>
  <c r="B131" i="112"/>
  <c r="B132" i="112"/>
  <c r="B146" i="112"/>
  <c r="B150" i="112"/>
  <c r="B169" i="112"/>
  <c r="C1" i="111"/>
  <c r="C3" i="111"/>
  <c r="C4" i="111"/>
  <c r="B119" i="111"/>
  <c r="B102" i="111"/>
  <c r="B114" i="111"/>
  <c r="B101" i="111"/>
  <c r="B115" i="111"/>
  <c r="B120" i="111"/>
  <c r="B128" i="111"/>
  <c r="C1" i="109"/>
  <c r="C3" i="109"/>
  <c r="C4" i="109"/>
  <c r="B117" i="109"/>
  <c r="B96" i="109"/>
  <c r="B95" i="109"/>
  <c r="B93" i="109"/>
  <c r="B99" i="109"/>
  <c r="B108" i="109"/>
  <c r="B110" i="109"/>
  <c r="B113" i="109"/>
  <c r="B94" i="109"/>
  <c r="B122" i="109"/>
  <c r="C1" i="108"/>
  <c r="C3" i="108"/>
  <c r="C4" i="108"/>
  <c r="B132" i="108"/>
  <c r="B109" i="108"/>
  <c r="B107" i="108"/>
  <c r="B111" i="108"/>
  <c r="B116" i="108"/>
  <c r="B126" i="108"/>
  <c r="B127" i="108"/>
  <c r="B133" i="108"/>
  <c r="B134" i="108"/>
  <c r="B141" i="108"/>
  <c r="B108" i="108"/>
  <c r="B144" i="108"/>
  <c r="C1" i="98"/>
  <c r="C3" i="98"/>
  <c r="C4" i="98"/>
  <c r="B223" i="98"/>
  <c r="B216" i="98"/>
  <c r="B218" i="98"/>
  <c r="B221" i="98"/>
  <c r="B204" i="98"/>
  <c r="B229" i="98"/>
  <c r="B230" i="98"/>
  <c r="B232" i="98"/>
  <c r="B4" i="47"/>
  <c r="B3" i="47"/>
  <c r="B1" i="47"/>
  <c r="C4" i="57"/>
  <c r="C3" i="57"/>
  <c r="C1" i="57"/>
  <c r="B5" i="47"/>
  <c r="E38" i="4"/>
  <c r="E56" i="4"/>
  <c r="E55" i="4"/>
  <c r="E54" i="4"/>
  <c r="E53" i="4"/>
  <c r="E52" i="4"/>
  <c r="E51" i="4"/>
  <c r="E50" i="4"/>
  <c r="E49" i="4"/>
  <c r="E48" i="4"/>
  <c r="E47" i="4"/>
  <c r="E46" i="4"/>
  <c r="E45" i="4"/>
  <c r="E43" i="4"/>
  <c r="E42" i="4"/>
  <c r="E41" i="4"/>
  <c r="E40" i="4"/>
  <c r="E39" i="4"/>
  <c r="E37" i="4"/>
  <c r="E36" i="4"/>
  <c r="B234" i="57"/>
  <c r="B215" i="57"/>
  <c r="B229" i="57"/>
  <c r="B218" i="57"/>
  <c r="B214" i="57"/>
  <c r="B240"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400-000001000000}">
      <text>
        <r>
          <rPr>
            <b/>
            <sz val="12"/>
            <color indexed="81"/>
            <rFont val="Tahoma"/>
            <family val="2"/>
          </rPr>
          <t>Please use comma to separate commodities.</t>
        </r>
      </text>
    </comment>
    <comment ref="A20" authorId="1" shapeId="0" xr:uid="{00000000-0006-0000-0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400-000003000000}">
      <text>
        <r>
          <rPr>
            <b/>
            <sz val="14"/>
            <color indexed="81"/>
            <rFont val="Tahoma"/>
            <family val="2"/>
          </rPr>
          <t>Please use comma to separate ports.
Only valid sea ports may be included.</t>
        </r>
      </text>
    </comment>
    <comment ref="A30" authorId="1" shapeId="0" xr:uid="{00000000-0006-0000-0400-000004000000}">
      <text>
        <r>
          <rPr>
            <b/>
            <sz val="14"/>
            <color indexed="81"/>
            <rFont val="Tahoma"/>
            <family val="2"/>
          </rPr>
          <t>Please use FAK/ Bullets defined above.</t>
        </r>
      </text>
    </comment>
    <comment ref="B30" authorId="1" shapeId="0" xr:uid="{00000000-0006-0000-0400-000005000000}">
      <text>
        <r>
          <rPr>
            <b/>
            <sz val="14"/>
            <color indexed="81"/>
            <rFont val="Tahoma"/>
            <family val="2"/>
          </rPr>
          <t>City, State / ZIP Code</t>
        </r>
      </text>
    </comment>
    <comment ref="C30" authorId="1" shapeId="0" xr:uid="{00000000-0006-0000-0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400-000008000000}">
      <text>
        <r>
          <rPr>
            <b/>
            <sz val="14"/>
            <color indexed="81"/>
            <rFont val="Tahoma"/>
            <family val="2"/>
          </rPr>
          <t>City, State / ZIP Code</t>
        </r>
      </text>
    </comment>
    <comment ref="F30" authorId="2" shapeId="0" xr:uid="{00000000-0006-0000-0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400-00000A000000}">
      <text>
        <r>
          <rPr>
            <b/>
            <sz val="14"/>
            <color indexed="81"/>
            <rFont val="Tahoma"/>
            <family val="2"/>
          </rPr>
          <t>Indicate whether or not door service is included at origin and destination</t>
        </r>
      </text>
    </comment>
    <comment ref="M30" authorId="2" shapeId="0" xr:uid="{00000000-0006-0000-0400-00000B000000}">
      <text>
        <r>
          <rPr>
            <b/>
            <sz val="14"/>
            <color indexed="81"/>
            <rFont val="Tahoma"/>
            <family val="2"/>
          </rPr>
          <t>Use these columns for exceptions to surcharge applicability in note 2</t>
        </r>
      </text>
    </comment>
    <comment ref="AA30" authorId="2" shapeId="0" xr:uid="{00000000-0006-0000-0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400-00000D000000}">
      <text>
        <r>
          <rPr>
            <b/>
            <sz val="14"/>
            <color indexed="81"/>
            <rFont val="Tahoma"/>
            <family val="2"/>
          </rPr>
          <t>Please use FAK/ Bullets defined above.</t>
        </r>
      </text>
    </comment>
    <comment ref="B39" authorId="1" shapeId="0" xr:uid="{00000000-0006-0000-0400-00000E000000}">
      <text>
        <r>
          <rPr>
            <b/>
            <sz val="14"/>
            <color indexed="81"/>
            <rFont val="Tahoma"/>
            <family val="2"/>
          </rPr>
          <t>City, State / ZIP Code</t>
        </r>
      </text>
    </comment>
    <comment ref="C39" authorId="1" shapeId="0" xr:uid="{00000000-0006-0000-0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400-000011000000}">
      <text>
        <r>
          <rPr>
            <b/>
            <sz val="14"/>
            <color indexed="81"/>
            <rFont val="Tahoma"/>
            <family val="2"/>
          </rPr>
          <t>City, State / ZIP Code</t>
        </r>
      </text>
    </comment>
    <comment ref="F39" authorId="2" shapeId="0" xr:uid="{00000000-0006-0000-0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400-000013000000}">
      <text>
        <r>
          <rPr>
            <b/>
            <sz val="14"/>
            <color indexed="81"/>
            <rFont val="Tahoma"/>
            <family val="2"/>
          </rPr>
          <t>Indicate whether or not door service is included at origin and destination</t>
        </r>
      </text>
    </comment>
    <comment ref="O39" authorId="2" shapeId="0" xr:uid="{00000000-0006-0000-0400-000014000000}">
      <text>
        <r>
          <rPr>
            <b/>
            <sz val="14"/>
            <color indexed="81"/>
            <rFont val="Tahoma"/>
            <family val="2"/>
          </rPr>
          <t>Use these columns for exceptions to surcharge applicability in note 2</t>
        </r>
      </text>
    </comment>
    <comment ref="AA39" authorId="2" shapeId="0" xr:uid="{00000000-0006-0000-0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400-000016000000}">
      <text>
        <r>
          <rPr>
            <b/>
            <sz val="14"/>
            <color indexed="81"/>
            <rFont val="Tahoma"/>
            <family val="2"/>
          </rPr>
          <t>Please use FAK/ Bullets defined above.</t>
        </r>
      </text>
    </comment>
    <comment ref="B48" authorId="1" shapeId="0" xr:uid="{00000000-0006-0000-0400-000017000000}">
      <text>
        <r>
          <rPr>
            <b/>
            <sz val="14"/>
            <color indexed="81"/>
            <rFont val="Tahoma"/>
            <family val="2"/>
          </rPr>
          <t>City, State / ZIP Code</t>
        </r>
      </text>
    </comment>
    <comment ref="C48" authorId="1" shapeId="0" xr:uid="{00000000-0006-0000-0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400-00001A000000}">
      <text>
        <r>
          <rPr>
            <b/>
            <sz val="14"/>
            <color indexed="81"/>
            <rFont val="Tahoma"/>
            <family val="2"/>
          </rPr>
          <t>City, State / ZIP Code</t>
        </r>
      </text>
    </comment>
    <comment ref="F48" authorId="2" shapeId="0" xr:uid="{00000000-0006-0000-0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400-00001C000000}">
      <text>
        <r>
          <rPr>
            <b/>
            <sz val="14"/>
            <color indexed="81"/>
            <rFont val="Tahoma"/>
            <family val="2"/>
          </rPr>
          <t>Indicate whether or not door service is included at origin and destination</t>
        </r>
      </text>
    </comment>
    <comment ref="Q48" authorId="2" shapeId="0" xr:uid="{00000000-0006-0000-0400-00001D000000}">
      <text>
        <r>
          <rPr>
            <b/>
            <sz val="14"/>
            <color indexed="81"/>
            <rFont val="Tahoma"/>
            <family val="2"/>
          </rPr>
          <t>Use these columns for exceptions to surcharge applicability in note 2</t>
        </r>
      </text>
    </comment>
    <comment ref="AC48" authorId="2" shapeId="0" xr:uid="{00000000-0006-0000-0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400-00001F000000}">
      <text>
        <r>
          <rPr>
            <b/>
            <sz val="14"/>
            <color indexed="81"/>
            <rFont val="Tahoma"/>
            <family val="2"/>
          </rPr>
          <t>Place of Origin - may be an outport for feeder (CY) arbitraries or an inland origin
Format is:  City, State or ZIP Code</t>
        </r>
      </text>
    </comment>
    <comment ref="E65" authorId="2" shapeId="0" xr:uid="{00000000-0006-0000-0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400-000022000000}">
      <text>
        <r>
          <rPr>
            <b/>
            <sz val="14"/>
            <color indexed="81"/>
            <rFont val="Tahoma"/>
            <family val="2"/>
          </rPr>
          <t>Indicate whether or not door service is included in the arbitrary rate</t>
        </r>
      </text>
    </comment>
    <comment ref="H65" authorId="2" shapeId="0" xr:uid="{00000000-0006-0000-0400-000023000000}">
      <text>
        <r>
          <rPr>
            <b/>
            <sz val="14"/>
            <color indexed="81"/>
            <rFont val="Tahoma"/>
            <family val="2"/>
          </rPr>
          <t>Input the rate in this field when the same amount applies for all container sizes</t>
        </r>
      </text>
    </comment>
    <comment ref="N65" authorId="2" shapeId="0" xr:uid="{00000000-0006-0000-0400-000024000000}">
      <text>
        <r>
          <rPr>
            <b/>
            <sz val="14"/>
            <color indexed="81"/>
            <rFont val="Tahoma"/>
            <family val="2"/>
          </rPr>
          <t>Each Arbitrary applies only to FAK / Bullets as specifically listed in this field.</t>
        </r>
      </text>
    </comment>
    <comment ref="B80" authorId="2" shapeId="0" xr:uid="{00000000-0006-0000-04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400-000028000000}">
      <text>
        <r>
          <rPr>
            <b/>
            <sz val="14"/>
            <color indexed="81"/>
            <rFont val="Tahoma"/>
            <family val="2"/>
          </rPr>
          <t>Indicate whether or not door service is included in the arbitrary rate</t>
        </r>
      </text>
    </comment>
    <comment ref="H80" authorId="2" shapeId="0" xr:uid="{00000000-0006-0000-0400-000029000000}">
      <text>
        <r>
          <rPr>
            <b/>
            <sz val="14"/>
            <color indexed="81"/>
            <rFont val="Tahoma"/>
            <family val="2"/>
          </rPr>
          <t>Input the rate in this field when the same amount applies for all container sizes</t>
        </r>
      </text>
    </comment>
    <comment ref="N80" authorId="2" shapeId="0" xr:uid="{00000000-0006-0000-0400-00002A000000}">
      <text>
        <r>
          <rPr>
            <b/>
            <sz val="14"/>
            <color indexed="81"/>
            <rFont val="Tahoma"/>
            <family val="2"/>
          </rPr>
          <t>Each Arbitrary applies only to FAK / Bullets as specifically listed in this field.</t>
        </r>
      </text>
    </comment>
    <comment ref="L90" authorId="2" shapeId="0" xr:uid="{00000000-0006-0000-0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9" authorId="2" shapeId="0" xr:uid="{00000000-0006-0000-0400-00002C000000}">
      <text>
        <r>
          <rPr>
            <sz val="12"/>
            <color indexed="81"/>
            <rFont val="Tahoma"/>
            <family val="2"/>
          </rPr>
          <t>Select the bullet for which the exception applies.
If exception applies to all bullets, select "ALL".</t>
        </r>
      </text>
    </comment>
    <comment ref="B179" authorId="2" shapeId="0" xr:uid="{00000000-0006-0000-0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9" authorId="2" shapeId="0" xr:uid="{00000000-0006-0000-0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9" authorId="2" shapeId="0" xr:uid="{00000000-0006-0000-0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9" authorId="2" shapeId="0" xr:uid="{00000000-0006-0000-0400-000030000000}">
      <text>
        <r>
          <rPr>
            <sz val="12"/>
            <color indexed="81"/>
            <rFont val="Tahoma"/>
            <family val="2"/>
          </rPr>
          <t>Select "OR" from the drop down list if condition applies to Operating Reefers</t>
        </r>
      </text>
    </comment>
    <comment ref="H179" authorId="2" shapeId="0" xr:uid="{00000000-0006-0000-0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9" authorId="2" shapeId="0" xr:uid="{00000000-0006-0000-0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9" authorId="2" shapeId="0" xr:uid="{00000000-0006-0000-0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9" authorId="2" shapeId="0" xr:uid="{00000000-0006-0000-0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9" authorId="3" shapeId="0" xr:uid="{C1951FE7-A055-45AA-B0A9-3B4D835D4DD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9" authorId="2" shapeId="0" xr:uid="{00000000-0006-0000-0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2" authorId="2" shapeId="0" xr:uid="{00000000-0006-0000-0400-000036000000}">
      <text>
        <r>
          <rPr>
            <sz val="12"/>
            <color indexed="81"/>
            <rFont val="Tahoma"/>
            <family val="2"/>
          </rPr>
          <t>Select the bullet for which the exception applies.
If exception applies to all bullets, select "ALL".</t>
        </r>
      </text>
    </comment>
    <comment ref="B192" authorId="2" shapeId="0" xr:uid="{00000000-0006-0000-0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0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0400-000039000000}">
      <text>
        <r>
          <rPr>
            <sz val="12"/>
            <color indexed="81"/>
            <rFont val="Tahoma"/>
            <family val="2"/>
          </rPr>
          <t>If any exceptional charges are offered, then the currency is required to be shown.</t>
        </r>
      </text>
    </comment>
    <comment ref="O192" authorId="2" shapeId="0" xr:uid="{00000000-0006-0000-0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2" authorId="2" shapeId="0" xr:uid="{00000000-0006-0000-0400-00003B000000}">
      <text>
        <r>
          <rPr>
            <sz val="12"/>
            <color indexed="81"/>
            <rFont val="Tahoma"/>
            <family val="2"/>
          </rPr>
          <t>Select "OR" from the drop down list if condition applies to Operating Reefers</t>
        </r>
      </text>
    </comment>
    <comment ref="Q192" authorId="2" shapeId="0" xr:uid="{00000000-0006-0000-0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2" authorId="2" shapeId="0" xr:uid="{00000000-0006-0000-0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2" authorId="2" shapeId="0" xr:uid="{00000000-0006-0000-0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2" authorId="2" shapeId="0" xr:uid="{00000000-0006-0000-0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2" authorId="3" shapeId="0" xr:uid="{356E6C5F-89CE-4D45-9EC3-A86F7D1676F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2" authorId="2" shapeId="0" xr:uid="{00000000-0006-0000-0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18"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500-000003000000}">
      <text>
        <r>
          <rPr>
            <b/>
            <sz val="14"/>
            <color indexed="81"/>
            <rFont val="Tahoma"/>
            <family val="2"/>
          </rPr>
          <t>Please use comma to separate ports.
Only valid sea ports may be included.</t>
        </r>
      </text>
    </comment>
    <comment ref="A32" authorId="1" shapeId="0" xr:uid="{00000000-0006-0000-0500-000004000000}">
      <text>
        <r>
          <rPr>
            <b/>
            <sz val="14"/>
            <color indexed="81"/>
            <rFont val="Tahoma"/>
            <family val="2"/>
          </rPr>
          <t>Please use FAK/ Bullets defined above.</t>
        </r>
      </text>
    </comment>
    <comment ref="B32" authorId="1" shapeId="0" xr:uid="{00000000-0006-0000-0500-000005000000}">
      <text>
        <r>
          <rPr>
            <b/>
            <sz val="14"/>
            <color indexed="81"/>
            <rFont val="Tahoma"/>
            <family val="2"/>
          </rPr>
          <t>City, State / ZIP Code</t>
        </r>
      </text>
    </comment>
    <comment ref="C32"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0500-000008000000}">
      <text>
        <r>
          <rPr>
            <b/>
            <sz val="14"/>
            <color indexed="81"/>
            <rFont val="Tahoma"/>
            <family val="2"/>
          </rPr>
          <t>City, State / ZIP Code</t>
        </r>
      </text>
    </comment>
    <comment ref="F32"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0500-00000A000000}">
      <text>
        <r>
          <rPr>
            <b/>
            <sz val="14"/>
            <color indexed="81"/>
            <rFont val="Tahoma"/>
            <family val="2"/>
          </rPr>
          <t>Indicate whether or not door service is included at origin and destination</t>
        </r>
      </text>
    </comment>
    <comment ref="M32" authorId="2" shapeId="0" xr:uid="{00000000-0006-0000-0500-00000B000000}">
      <text>
        <r>
          <rPr>
            <b/>
            <sz val="14"/>
            <color indexed="81"/>
            <rFont val="Tahoma"/>
            <family val="2"/>
          </rPr>
          <t>Use these columns for exceptions to surcharge applicability in note 2</t>
        </r>
      </text>
    </comment>
    <comment ref="AA32"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4" authorId="1" shapeId="0" xr:uid="{00000000-0006-0000-0500-00000D000000}">
      <text>
        <r>
          <rPr>
            <b/>
            <sz val="14"/>
            <color indexed="81"/>
            <rFont val="Tahoma"/>
            <family val="2"/>
          </rPr>
          <t>Please use FAK/ Bullets defined above.</t>
        </r>
      </text>
    </comment>
    <comment ref="B74" authorId="1" shapeId="0" xr:uid="{00000000-0006-0000-0500-00000E000000}">
      <text>
        <r>
          <rPr>
            <b/>
            <sz val="14"/>
            <color indexed="81"/>
            <rFont val="Tahoma"/>
            <family val="2"/>
          </rPr>
          <t>City, State / ZIP Code</t>
        </r>
      </text>
    </comment>
    <comment ref="C74"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4"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4" authorId="1" shapeId="0" xr:uid="{00000000-0006-0000-0500-000011000000}">
      <text>
        <r>
          <rPr>
            <b/>
            <sz val="14"/>
            <color indexed="81"/>
            <rFont val="Tahoma"/>
            <family val="2"/>
          </rPr>
          <t>City, State / ZIP Code</t>
        </r>
      </text>
    </comment>
    <comment ref="F74"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4" authorId="2" shapeId="0" xr:uid="{00000000-0006-0000-0500-000013000000}">
      <text>
        <r>
          <rPr>
            <b/>
            <sz val="14"/>
            <color indexed="81"/>
            <rFont val="Tahoma"/>
            <family val="2"/>
          </rPr>
          <t>Indicate whether or not door service is included at origin and destination</t>
        </r>
      </text>
    </comment>
    <comment ref="O74" authorId="2" shapeId="0" xr:uid="{00000000-0006-0000-0500-000014000000}">
      <text>
        <r>
          <rPr>
            <b/>
            <sz val="14"/>
            <color indexed="81"/>
            <rFont val="Tahoma"/>
            <family val="2"/>
          </rPr>
          <t>Use these columns for exceptions to surcharge applicability in note 2</t>
        </r>
      </text>
    </comment>
    <comment ref="AA74"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2" authorId="1" shapeId="0" xr:uid="{00000000-0006-0000-0500-000016000000}">
      <text>
        <r>
          <rPr>
            <b/>
            <sz val="14"/>
            <color indexed="81"/>
            <rFont val="Tahoma"/>
            <family val="2"/>
          </rPr>
          <t>Please use FAK/ Bullets defined above.</t>
        </r>
      </text>
    </comment>
    <comment ref="B82" authorId="1" shapeId="0" xr:uid="{00000000-0006-0000-0500-000017000000}">
      <text>
        <r>
          <rPr>
            <b/>
            <sz val="14"/>
            <color indexed="81"/>
            <rFont val="Tahoma"/>
            <family val="2"/>
          </rPr>
          <t>City, State / ZIP Code</t>
        </r>
      </text>
    </comment>
    <comment ref="C82"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2"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2" authorId="1" shapeId="0" xr:uid="{00000000-0006-0000-0500-00001A000000}">
      <text>
        <r>
          <rPr>
            <b/>
            <sz val="14"/>
            <color indexed="81"/>
            <rFont val="Tahoma"/>
            <family val="2"/>
          </rPr>
          <t>City, State / ZIP Code</t>
        </r>
      </text>
    </comment>
    <comment ref="F82"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2" authorId="2" shapeId="0" xr:uid="{00000000-0006-0000-0500-00001C000000}">
      <text>
        <r>
          <rPr>
            <b/>
            <sz val="14"/>
            <color indexed="81"/>
            <rFont val="Tahoma"/>
            <family val="2"/>
          </rPr>
          <t>Indicate whether or not door service is included at origin and destination</t>
        </r>
      </text>
    </comment>
    <comment ref="Q82" authorId="2" shapeId="0" xr:uid="{00000000-0006-0000-0500-00001D000000}">
      <text>
        <r>
          <rPr>
            <b/>
            <sz val="14"/>
            <color indexed="81"/>
            <rFont val="Tahoma"/>
            <family val="2"/>
          </rPr>
          <t>Use these columns for exceptions to surcharge applicability in note 2</t>
        </r>
      </text>
    </comment>
    <comment ref="AC82"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9" authorId="2" shapeId="0" xr:uid="{00000000-0006-0000-0500-00001F000000}">
      <text>
        <r>
          <rPr>
            <b/>
            <sz val="14"/>
            <color indexed="81"/>
            <rFont val="Tahoma"/>
            <family val="2"/>
          </rPr>
          <t>Place of Origin - may be an outport for feeder (CY) arbitraries or an inland origin
Format is:  City, State or ZIP Code</t>
        </r>
      </text>
    </comment>
    <comment ref="E99"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9"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9" authorId="2" shapeId="0" xr:uid="{00000000-0006-0000-0500-000022000000}">
      <text>
        <r>
          <rPr>
            <b/>
            <sz val="14"/>
            <color indexed="81"/>
            <rFont val="Tahoma"/>
            <family val="2"/>
          </rPr>
          <t>Indicate whether or not door service is included in the arbitrary rate</t>
        </r>
      </text>
    </comment>
    <comment ref="H99" authorId="2" shapeId="0" xr:uid="{00000000-0006-0000-0500-000023000000}">
      <text>
        <r>
          <rPr>
            <b/>
            <sz val="14"/>
            <color indexed="81"/>
            <rFont val="Tahoma"/>
            <family val="2"/>
          </rPr>
          <t>Input the rate in this field when the same amount applies for all container sizes</t>
        </r>
      </text>
    </comment>
    <comment ref="N99" authorId="2" shapeId="0" xr:uid="{00000000-0006-0000-0500-000024000000}">
      <text>
        <r>
          <rPr>
            <b/>
            <sz val="14"/>
            <color indexed="81"/>
            <rFont val="Tahoma"/>
            <family val="2"/>
          </rPr>
          <t>Each Arbitrary applies only to FAK / Bullets as specifically listed in this field.</t>
        </r>
      </text>
    </comment>
    <comment ref="B20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20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20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201" authorId="2" shapeId="0" xr:uid="{00000000-0006-0000-0500-000028000000}">
      <text>
        <r>
          <rPr>
            <b/>
            <sz val="14"/>
            <color indexed="81"/>
            <rFont val="Tahoma"/>
            <family val="2"/>
          </rPr>
          <t>Indicate whether or not door service is included in the arbitrary rate</t>
        </r>
      </text>
    </comment>
    <comment ref="H201" authorId="2" shapeId="0" xr:uid="{00000000-0006-0000-0500-000029000000}">
      <text>
        <r>
          <rPr>
            <b/>
            <sz val="14"/>
            <color indexed="81"/>
            <rFont val="Tahoma"/>
            <family val="2"/>
          </rPr>
          <t>Input the rate in this field when the same amount applies for all container sizes</t>
        </r>
      </text>
    </comment>
    <comment ref="N201" authorId="2" shapeId="0" xr:uid="{00000000-0006-0000-0500-00002A000000}">
      <text>
        <r>
          <rPr>
            <b/>
            <sz val="14"/>
            <color indexed="81"/>
            <rFont val="Tahoma"/>
            <family val="2"/>
          </rPr>
          <t>Each Arbitrary applies only to FAK / Bullets as specifically listed in this field.</t>
        </r>
      </text>
    </comment>
    <comment ref="L21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94" authorId="2" shapeId="0" xr:uid="{00000000-0006-0000-0500-00002C000000}">
      <text>
        <r>
          <rPr>
            <sz val="12"/>
            <color indexed="81"/>
            <rFont val="Tahoma"/>
            <family val="2"/>
          </rPr>
          <t>Select the bullet for which the exception applies.
If exception applies to all bullets, select "ALL".</t>
        </r>
      </text>
    </comment>
    <comment ref="B294"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94" authorId="2" shapeId="0" xr:uid="{00000000-0006-0000-0500-000030000000}">
      <text>
        <r>
          <rPr>
            <sz val="12"/>
            <color indexed="81"/>
            <rFont val="Tahoma"/>
            <family val="2"/>
          </rPr>
          <t>Select "OR" from the drop down list if condition applies to Operating Reefers</t>
        </r>
      </text>
    </comment>
    <comment ref="H294"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94"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94"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94"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94"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94"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7" authorId="2" shapeId="0" xr:uid="{00000000-0006-0000-0500-000036000000}">
      <text>
        <r>
          <rPr>
            <sz val="12"/>
            <color indexed="81"/>
            <rFont val="Tahoma"/>
            <family val="2"/>
          </rPr>
          <t>Select the bullet for which the exception applies.
If exception applies to all bullets, select "ALL".</t>
        </r>
      </text>
    </comment>
    <comment ref="B307"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7"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7" authorId="2" shapeId="0" xr:uid="{00000000-0006-0000-0500-000039000000}">
      <text>
        <r>
          <rPr>
            <sz val="12"/>
            <color indexed="81"/>
            <rFont val="Tahoma"/>
            <family val="2"/>
          </rPr>
          <t>If any exceptional charges are offered, then the currency is required to be shown.</t>
        </r>
      </text>
    </comment>
    <comment ref="O307"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7" authorId="2" shapeId="0" xr:uid="{00000000-0006-0000-0500-00003B000000}">
      <text>
        <r>
          <rPr>
            <sz val="12"/>
            <color indexed="81"/>
            <rFont val="Tahoma"/>
            <family val="2"/>
          </rPr>
          <t>Select "OR" from the drop down list if condition applies to Operating Reefers</t>
        </r>
      </text>
    </comment>
    <comment ref="Q307"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7"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7"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7"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7"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7"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18"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18" authorId="0" shapeId="0" xr:uid="{00000000-0006-0000-0600-000003000000}">
      <text>
        <r>
          <rPr>
            <b/>
            <sz val="14"/>
            <color indexed="81"/>
            <rFont val="Tahoma"/>
            <family val="2"/>
          </rPr>
          <t>Please use comma to separate ports.
Only valid sea ports may be included.</t>
        </r>
      </text>
    </comment>
    <comment ref="A34" authorId="1" shapeId="0" xr:uid="{00000000-0006-0000-0600-000004000000}">
      <text>
        <r>
          <rPr>
            <b/>
            <sz val="14"/>
            <color indexed="81"/>
            <rFont val="Tahoma"/>
            <family val="2"/>
          </rPr>
          <t>Please use FAK/ Bullets defined above.</t>
        </r>
      </text>
    </comment>
    <comment ref="B34" authorId="1" shapeId="0" xr:uid="{00000000-0006-0000-0600-000005000000}">
      <text>
        <r>
          <rPr>
            <b/>
            <sz val="14"/>
            <color indexed="81"/>
            <rFont val="Tahoma"/>
            <family val="2"/>
          </rPr>
          <t>City, State / ZIP Code</t>
        </r>
      </text>
    </comment>
    <comment ref="C34"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600-000008000000}">
      <text>
        <r>
          <rPr>
            <b/>
            <sz val="14"/>
            <color indexed="81"/>
            <rFont val="Tahoma"/>
            <family val="2"/>
          </rPr>
          <t>City, State / ZIP Code</t>
        </r>
      </text>
    </comment>
    <comment ref="F34"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600-00000A000000}">
      <text>
        <r>
          <rPr>
            <b/>
            <sz val="14"/>
            <color indexed="81"/>
            <rFont val="Tahoma"/>
            <family val="2"/>
          </rPr>
          <t>Indicate whether or not door service is included at origin and destination</t>
        </r>
      </text>
    </comment>
    <comment ref="M34" authorId="2" shapeId="0" xr:uid="{00000000-0006-0000-0600-00000B000000}">
      <text>
        <r>
          <rPr>
            <b/>
            <sz val="14"/>
            <color indexed="81"/>
            <rFont val="Tahoma"/>
            <family val="2"/>
          </rPr>
          <t>Use these columns for exceptions to surcharge applicability in note 2</t>
        </r>
      </text>
    </comment>
    <comment ref="AA34"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0D000000}">
      <text>
        <r>
          <rPr>
            <b/>
            <sz val="14"/>
            <color indexed="81"/>
            <rFont val="Tahoma"/>
            <family val="2"/>
          </rPr>
          <t>Please use FAK/ Bullets defined above.</t>
        </r>
      </text>
    </comment>
    <comment ref="B64" authorId="1" shapeId="0" xr:uid="{00000000-0006-0000-0600-00000E000000}">
      <text>
        <r>
          <rPr>
            <b/>
            <sz val="14"/>
            <color indexed="81"/>
            <rFont val="Tahoma"/>
            <family val="2"/>
          </rPr>
          <t>City, State / ZIP Code</t>
        </r>
      </text>
    </comment>
    <comment ref="C64"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1000000}">
      <text>
        <r>
          <rPr>
            <b/>
            <sz val="14"/>
            <color indexed="81"/>
            <rFont val="Tahoma"/>
            <family val="2"/>
          </rPr>
          <t>City, State / ZIP Code</t>
        </r>
      </text>
    </comment>
    <comment ref="F64"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3000000}">
      <text>
        <r>
          <rPr>
            <b/>
            <sz val="14"/>
            <color indexed="81"/>
            <rFont val="Tahoma"/>
            <family val="2"/>
          </rPr>
          <t>Indicate whether or not door service is included at origin and destination</t>
        </r>
      </text>
    </comment>
    <comment ref="O64" authorId="2" shapeId="0" xr:uid="{00000000-0006-0000-0600-000014000000}">
      <text>
        <r>
          <rPr>
            <b/>
            <sz val="14"/>
            <color indexed="81"/>
            <rFont val="Tahoma"/>
            <family val="2"/>
          </rPr>
          <t>Use these columns for exceptions to surcharge applicability in note 2</t>
        </r>
      </text>
    </comment>
    <comment ref="AA64"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3" authorId="1" shapeId="0" xr:uid="{00000000-0006-0000-0600-000016000000}">
      <text>
        <r>
          <rPr>
            <b/>
            <sz val="14"/>
            <color indexed="81"/>
            <rFont val="Tahoma"/>
            <family val="2"/>
          </rPr>
          <t>Please use FAK/ Bullets defined above.</t>
        </r>
      </text>
    </comment>
    <comment ref="B73" authorId="1" shapeId="0" xr:uid="{00000000-0006-0000-0600-000017000000}">
      <text>
        <r>
          <rPr>
            <b/>
            <sz val="14"/>
            <color indexed="81"/>
            <rFont val="Tahoma"/>
            <family val="2"/>
          </rPr>
          <t>City, State / ZIP Code</t>
        </r>
      </text>
    </comment>
    <comment ref="C73"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3"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3" authorId="1" shapeId="0" xr:uid="{00000000-0006-0000-0600-00001A000000}">
      <text>
        <r>
          <rPr>
            <b/>
            <sz val="14"/>
            <color indexed="81"/>
            <rFont val="Tahoma"/>
            <family val="2"/>
          </rPr>
          <t>City, State / ZIP Code</t>
        </r>
      </text>
    </comment>
    <comment ref="F73"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3" authorId="2" shapeId="0" xr:uid="{00000000-0006-0000-0600-00001C000000}">
      <text>
        <r>
          <rPr>
            <b/>
            <sz val="14"/>
            <color indexed="81"/>
            <rFont val="Tahoma"/>
            <family val="2"/>
          </rPr>
          <t>Indicate whether or not door service is included at origin and destination</t>
        </r>
      </text>
    </comment>
    <comment ref="Q73" authorId="2" shapeId="0" xr:uid="{00000000-0006-0000-0600-00001D000000}">
      <text>
        <r>
          <rPr>
            <b/>
            <sz val="14"/>
            <color indexed="81"/>
            <rFont val="Tahoma"/>
            <family val="2"/>
          </rPr>
          <t>Use these columns for exceptions to surcharge applicability in note 2</t>
        </r>
      </text>
    </comment>
    <comment ref="AC73"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0" authorId="2" shapeId="0" xr:uid="{00000000-0006-0000-0600-00001F000000}">
      <text>
        <r>
          <rPr>
            <b/>
            <sz val="14"/>
            <color indexed="81"/>
            <rFont val="Tahoma"/>
            <family val="2"/>
          </rPr>
          <t>Place of Origin - may be an outport for feeder (CY) arbitraries or an inland origin
Format is:  City, State or ZIP Code</t>
        </r>
      </text>
    </comment>
    <comment ref="E90"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0"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0" authorId="2" shapeId="0" xr:uid="{00000000-0006-0000-0600-000022000000}">
      <text>
        <r>
          <rPr>
            <b/>
            <sz val="14"/>
            <color indexed="81"/>
            <rFont val="Tahoma"/>
            <family val="2"/>
          </rPr>
          <t>Indicate whether or not door service is included in the arbitrary rate</t>
        </r>
      </text>
    </comment>
    <comment ref="H90" authorId="2" shapeId="0" xr:uid="{00000000-0006-0000-0600-000023000000}">
      <text>
        <r>
          <rPr>
            <b/>
            <sz val="14"/>
            <color indexed="81"/>
            <rFont val="Tahoma"/>
            <family val="2"/>
          </rPr>
          <t>Input the rate in this field when the same amount applies for all container sizes</t>
        </r>
      </text>
    </comment>
    <comment ref="N90" authorId="2" shapeId="0" xr:uid="{00000000-0006-0000-0600-000024000000}">
      <text>
        <r>
          <rPr>
            <b/>
            <sz val="14"/>
            <color indexed="81"/>
            <rFont val="Tahoma"/>
            <family val="2"/>
          </rPr>
          <t>Each Arbitrary applies only to FAK / Bullets as specifically listed in this field.</t>
        </r>
      </text>
    </comment>
    <comment ref="B190"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90"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90"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90" authorId="2" shapeId="0" xr:uid="{00000000-0006-0000-0600-000028000000}">
      <text>
        <r>
          <rPr>
            <b/>
            <sz val="14"/>
            <color indexed="81"/>
            <rFont val="Tahoma"/>
            <family val="2"/>
          </rPr>
          <t>Indicate whether or not door service is included in the arbitrary rate</t>
        </r>
      </text>
    </comment>
    <comment ref="H190" authorId="2" shapeId="0" xr:uid="{00000000-0006-0000-0600-000029000000}">
      <text>
        <r>
          <rPr>
            <b/>
            <sz val="14"/>
            <color indexed="81"/>
            <rFont val="Tahoma"/>
            <family val="2"/>
          </rPr>
          <t>Input the rate in this field when the same amount applies for all container sizes</t>
        </r>
      </text>
    </comment>
    <comment ref="N190" authorId="2" shapeId="0" xr:uid="{00000000-0006-0000-0600-00002A000000}">
      <text>
        <r>
          <rPr>
            <b/>
            <sz val="14"/>
            <color indexed="81"/>
            <rFont val="Tahoma"/>
            <family val="2"/>
          </rPr>
          <t>Each Arbitrary applies only to FAK / Bullets as specifically listed in this field.</t>
        </r>
      </text>
    </comment>
    <comment ref="L200"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6" authorId="2" shapeId="0" xr:uid="{00000000-0006-0000-0600-00002C000000}">
      <text>
        <r>
          <rPr>
            <sz val="12"/>
            <color indexed="81"/>
            <rFont val="Tahoma"/>
            <family val="2"/>
          </rPr>
          <t>Select the bullet for which the exception applies.
If exception applies to all bullets, select "ALL".</t>
        </r>
      </text>
    </comment>
    <comment ref="B286"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6"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6"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6" authorId="2" shapeId="0" xr:uid="{00000000-0006-0000-0600-000030000000}">
      <text>
        <r>
          <rPr>
            <sz val="12"/>
            <color indexed="81"/>
            <rFont val="Tahoma"/>
            <family val="2"/>
          </rPr>
          <t>Select "OR" from the drop down list if condition applies to Operating Reefers</t>
        </r>
      </text>
    </comment>
    <comment ref="H286"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6"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6"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6"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6"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6"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9" authorId="2" shapeId="0" xr:uid="{00000000-0006-0000-0600-000036000000}">
      <text>
        <r>
          <rPr>
            <sz val="12"/>
            <color indexed="81"/>
            <rFont val="Tahoma"/>
            <family val="2"/>
          </rPr>
          <t>Select the bullet for which the exception applies.
If exception applies to all bullets, select "ALL".</t>
        </r>
      </text>
    </comment>
    <comment ref="B299"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9"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9" authorId="2" shapeId="0" xr:uid="{00000000-0006-0000-0600-000039000000}">
      <text>
        <r>
          <rPr>
            <sz val="12"/>
            <color indexed="81"/>
            <rFont val="Tahoma"/>
            <family val="2"/>
          </rPr>
          <t>If any exceptional charges are offered, then the currency is required to be shown.</t>
        </r>
      </text>
    </comment>
    <comment ref="O299"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9" authorId="2" shapeId="0" xr:uid="{00000000-0006-0000-0600-00003B000000}">
      <text>
        <r>
          <rPr>
            <sz val="12"/>
            <color indexed="81"/>
            <rFont val="Tahoma"/>
            <family val="2"/>
          </rPr>
          <t>Select "OR" from the drop down list if condition applies to Operating Reefers</t>
        </r>
      </text>
    </comment>
    <comment ref="Q299"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9"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9"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9"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9"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9"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700-000001000000}">
      <text>
        <r>
          <rPr>
            <b/>
            <sz val="12"/>
            <color indexed="81"/>
            <rFont val="Tahoma"/>
            <family val="2"/>
          </rPr>
          <t>Please use comma to separate commodities.</t>
        </r>
      </text>
    </comment>
    <comment ref="A20" authorId="1" shapeId="0" xr:uid="{00000000-0006-0000-07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700-000003000000}">
      <text>
        <r>
          <rPr>
            <b/>
            <sz val="14"/>
            <color indexed="81"/>
            <rFont val="Tahoma"/>
            <family val="2"/>
          </rPr>
          <t>Please use comma to separate ports.
Only valid sea ports may be included.</t>
        </r>
      </text>
    </comment>
    <comment ref="A36" authorId="1" shapeId="0" xr:uid="{00000000-0006-0000-0700-000004000000}">
      <text>
        <r>
          <rPr>
            <b/>
            <sz val="14"/>
            <color indexed="81"/>
            <rFont val="Tahoma"/>
            <family val="2"/>
          </rPr>
          <t>Please use FAK/ Bullets defined above.</t>
        </r>
      </text>
    </comment>
    <comment ref="B36" authorId="1" shapeId="0" xr:uid="{00000000-0006-0000-0700-000005000000}">
      <text>
        <r>
          <rPr>
            <b/>
            <sz val="14"/>
            <color indexed="81"/>
            <rFont val="Tahoma"/>
            <family val="2"/>
          </rPr>
          <t>City, State / ZIP Code</t>
        </r>
      </text>
    </comment>
    <comment ref="C36" authorId="1" shapeId="0" xr:uid="{00000000-0006-0000-07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7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700-000008000000}">
      <text>
        <r>
          <rPr>
            <b/>
            <sz val="14"/>
            <color indexed="81"/>
            <rFont val="Tahoma"/>
            <family val="2"/>
          </rPr>
          <t>City, State / ZIP Code</t>
        </r>
      </text>
    </comment>
    <comment ref="F36" authorId="2" shapeId="0" xr:uid="{00000000-0006-0000-07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700-00000A000000}">
      <text>
        <r>
          <rPr>
            <b/>
            <sz val="14"/>
            <color indexed="81"/>
            <rFont val="Tahoma"/>
            <family val="2"/>
          </rPr>
          <t>Indicate whether or not door service is included at origin and destination</t>
        </r>
      </text>
    </comment>
    <comment ref="M36" authorId="2" shapeId="0" xr:uid="{00000000-0006-0000-0700-00000B000000}">
      <text>
        <r>
          <rPr>
            <b/>
            <sz val="14"/>
            <color indexed="81"/>
            <rFont val="Tahoma"/>
            <family val="2"/>
          </rPr>
          <t>Use these columns for exceptions to surcharge applicability in note 2</t>
        </r>
      </text>
    </comment>
    <comment ref="AA36" authorId="2" shapeId="0" xr:uid="{00000000-0006-0000-07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700-00000D000000}">
      <text>
        <r>
          <rPr>
            <b/>
            <sz val="14"/>
            <color indexed="81"/>
            <rFont val="Tahoma"/>
            <family val="2"/>
          </rPr>
          <t>Please use FAK/ Bullets defined above.</t>
        </r>
      </text>
    </comment>
    <comment ref="B44" authorId="1" shapeId="0" xr:uid="{00000000-0006-0000-0700-00000E000000}">
      <text>
        <r>
          <rPr>
            <b/>
            <sz val="14"/>
            <color indexed="81"/>
            <rFont val="Tahoma"/>
            <family val="2"/>
          </rPr>
          <t>City, State / ZIP Code</t>
        </r>
      </text>
    </comment>
    <comment ref="C44" authorId="1" shapeId="0" xr:uid="{00000000-0006-0000-07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7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700-000011000000}">
      <text>
        <r>
          <rPr>
            <b/>
            <sz val="14"/>
            <color indexed="81"/>
            <rFont val="Tahoma"/>
            <family val="2"/>
          </rPr>
          <t>City, State / ZIP Code</t>
        </r>
      </text>
    </comment>
    <comment ref="F44" authorId="2" shapeId="0" xr:uid="{00000000-0006-0000-07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700-000013000000}">
      <text>
        <r>
          <rPr>
            <b/>
            <sz val="14"/>
            <color indexed="81"/>
            <rFont val="Tahoma"/>
            <family val="2"/>
          </rPr>
          <t>Indicate whether or not door service is included at origin and destination</t>
        </r>
      </text>
    </comment>
    <comment ref="O44" authorId="2" shapeId="0" xr:uid="{00000000-0006-0000-0700-000014000000}">
      <text>
        <r>
          <rPr>
            <b/>
            <sz val="14"/>
            <color indexed="81"/>
            <rFont val="Tahoma"/>
            <family val="2"/>
          </rPr>
          <t>Use these columns for exceptions to surcharge applicability in note 2</t>
        </r>
      </text>
    </comment>
    <comment ref="AA44" authorId="2" shapeId="0" xr:uid="{00000000-0006-0000-07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700-000016000000}">
      <text>
        <r>
          <rPr>
            <b/>
            <sz val="14"/>
            <color indexed="81"/>
            <rFont val="Tahoma"/>
            <family val="2"/>
          </rPr>
          <t>Please use FAK/ Bullets defined above.</t>
        </r>
      </text>
    </comment>
    <comment ref="B53" authorId="1" shapeId="0" xr:uid="{00000000-0006-0000-0700-000017000000}">
      <text>
        <r>
          <rPr>
            <b/>
            <sz val="14"/>
            <color indexed="81"/>
            <rFont val="Tahoma"/>
            <family val="2"/>
          </rPr>
          <t>City, State / ZIP Code</t>
        </r>
      </text>
    </comment>
    <comment ref="C53" authorId="1" shapeId="0" xr:uid="{00000000-0006-0000-07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7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700-00001A000000}">
      <text>
        <r>
          <rPr>
            <b/>
            <sz val="14"/>
            <color indexed="81"/>
            <rFont val="Tahoma"/>
            <family val="2"/>
          </rPr>
          <t>City, State / ZIP Code</t>
        </r>
      </text>
    </comment>
    <comment ref="F53" authorId="2" shapeId="0" xr:uid="{00000000-0006-0000-07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700-00001C000000}">
      <text>
        <r>
          <rPr>
            <b/>
            <sz val="14"/>
            <color indexed="81"/>
            <rFont val="Tahoma"/>
            <family val="2"/>
          </rPr>
          <t>Indicate whether or not door service is included at origin and destination</t>
        </r>
      </text>
    </comment>
    <comment ref="Q53" authorId="2" shapeId="0" xr:uid="{00000000-0006-0000-0700-00001D000000}">
      <text>
        <r>
          <rPr>
            <b/>
            <sz val="14"/>
            <color indexed="81"/>
            <rFont val="Tahoma"/>
            <family val="2"/>
          </rPr>
          <t>Use these columns for exceptions to surcharge applicability in note 2</t>
        </r>
      </text>
    </comment>
    <comment ref="AC53" authorId="2" shapeId="0" xr:uid="{00000000-0006-0000-07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700-00001F000000}">
      <text>
        <r>
          <rPr>
            <b/>
            <sz val="14"/>
            <color indexed="81"/>
            <rFont val="Tahoma"/>
            <family val="2"/>
          </rPr>
          <t>Place of Origin - may be an outport for feeder (CY) arbitraries or an inland origin
Format is:  City, State or ZIP Code</t>
        </r>
      </text>
    </comment>
    <comment ref="E70" authorId="2" shapeId="0" xr:uid="{00000000-0006-0000-07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7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700-000022000000}">
      <text>
        <r>
          <rPr>
            <b/>
            <sz val="14"/>
            <color indexed="81"/>
            <rFont val="Tahoma"/>
            <family val="2"/>
          </rPr>
          <t>Indicate whether or not door service is included in the arbitrary rate</t>
        </r>
      </text>
    </comment>
    <comment ref="H70" authorId="2" shapeId="0" xr:uid="{00000000-0006-0000-0700-000023000000}">
      <text>
        <r>
          <rPr>
            <b/>
            <sz val="14"/>
            <color indexed="81"/>
            <rFont val="Tahoma"/>
            <family val="2"/>
          </rPr>
          <t>Input the rate in this field when the same amount applies for all container sizes</t>
        </r>
      </text>
    </comment>
    <comment ref="N70" authorId="2" shapeId="0" xr:uid="{00000000-0006-0000-0700-000024000000}">
      <text>
        <r>
          <rPr>
            <b/>
            <sz val="14"/>
            <color indexed="81"/>
            <rFont val="Tahoma"/>
            <family val="2"/>
          </rPr>
          <t>Each Arbitrary applies only to FAK / Bullets as specifically listed in this field.</t>
        </r>
      </text>
    </comment>
    <comment ref="B85" authorId="2" shapeId="0" xr:uid="{00000000-0006-0000-07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7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7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700-000028000000}">
      <text>
        <r>
          <rPr>
            <b/>
            <sz val="14"/>
            <color indexed="81"/>
            <rFont val="Tahoma"/>
            <family val="2"/>
          </rPr>
          <t>Indicate whether or not door service is included in the arbitrary rate</t>
        </r>
      </text>
    </comment>
    <comment ref="H85" authorId="2" shapeId="0" xr:uid="{00000000-0006-0000-0700-000029000000}">
      <text>
        <r>
          <rPr>
            <b/>
            <sz val="14"/>
            <color indexed="81"/>
            <rFont val="Tahoma"/>
            <family val="2"/>
          </rPr>
          <t>Input the rate in this field when the same amount applies for all container sizes</t>
        </r>
      </text>
    </comment>
    <comment ref="N85" authorId="2" shapeId="0" xr:uid="{00000000-0006-0000-0700-00002A000000}">
      <text>
        <r>
          <rPr>
            <b/>
            <sz val="14"/>
            <color indexed="81"/>
            <rFont val="Tahoma"/>
            <family val="2"/>
          </rPr>
          <t>Each Arbitrary applies only to FAK / Bullets as specifically listed in this field.</t>
        </r>
      </text>
    </comment>
    <comment ref="L95" authorId="2" shapeId="0" xr:uid="{00000000-0006-0000-07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5" authorId="2" shapeId="0" xr:uid="{00000000-0006-0000-0700-00002C000000}">
      <text>
        <r>
          <rPr>
            <sz val="12"/>
            <color indexed="81"/>
            <rFont val="Tahoma"/>
            <family val="2"/>
          </rPr>
          <t>Select the bullet for which the exception applies.
If exception applies to all bullets, select "ALL".</t>
        </r>
      </text>
    </comment>
    <comment ref="B195" authorId="2" shapeId="0" xr:uid="{00000000-0006-0000-07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5" authorId="2" shapeId="0" xr:uid="{00000000-0006-0000-07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5" authorId="2" shapeId="0" xr:uid="{00000000-0006-0000-07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5" authorId="2" shapeId="0" xr:uid="{00000000-0006-0000-0700-000030000000}">
      <text>
        <r>
          <rPr>
            <sz val="12"/>
            <color indexed="81"/>
            <rFont val="Tahoma"/>
            <family val="2"/>
          </rPr>
          <t>Select "OR" from the drop down list if condition applies to Operating Reefers</t>
        </r>
      </text>
    </comment>
    <comment ref="H195" authorId="2" shapeId="0" xr:uid="{00000000-0006-0000-07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5" authorId="2" shapeId="0" xr:uid="{00000000-0006-0000-07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5" authorId="2" shapeId="0" xr:uid="{00000000-0006-0000-07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5" authorId="2" shapeId="0" xr:uid="{00000000-0006-0000-07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5" authorId="3" shapeId="0" xr:uid="{560F6981-5F17-44AD-A59B-AD4BBCD8B7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5" authorId="2" shapeId="0" xr:uid="{00000000-0006-0000-07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8" authorId="2" shapeId="0" xr:uid="{00000000-0006-0000-0700-000036000000}">
      <text>
        <r>
          <rPr>
            <sz val="12"/>
            <color indexed="81"/>
            <rFont val="Tahoma"/>
            <family val="2"/>
          </rPr>
          <t>Select the bullet for which the exception applies.
If exception applies to all bullets, select "ALL".</t>
        </r>
      </text>
    </comment>
    <comment ref="B208" authorId="2" shapeId="0" xr:uid="{00000000-0006-0000-07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8" authorId="2" shapeId="0" xr:uid="{00000000-0006-0000-07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8" authorId="2" shapeId="0" xr:uid="{00000000-0006-0000-0700-000039000000}">
      <text>
        <r>
          <rPr>
            <sz val="12"/>
            <color indexed="81"/>
            <rFont val="Tahoma"/>
            <family val="2"/>
          </rPr>
          <t>If any exceptional charges are offered, then the currency is required to be shown.</t>
        </r>
      </text>
    </comment>
    <comment ref="O208" authorId="2" shapeId="0" xr:uid="{00000000-0006-0000-07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8" authorId="2" shapeId="0" xr:uid="{00000000-0006-0000-0700-00003B000000}">
      <text>
        <r>
          <rPr>
            <sz val="12"/>
            <color indexed="81"/>
            <rFont val="Tahoma"/>
            <family val="2"/>
          </rPr>
          <t>Select "OR" from the drop down list if condition applies to Operating Reefers</t>
        </r>
      </text>
    </comment>
    <comment ref="Q208" authorId="2" shapeId="0" xr:uid="{00000000-0006-0000-07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8" authorId="2" shapeId="0" xr:uid="{00000000-0006-0000-07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8" authorId="2" shapeId="0" xr:uid="{00000000-0006-0000-07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8" authorId="2" shapeId="0" xr:uid="{00000000-0006-0000-07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8" authorId="3" shapeId="0" xr:uid="{694ED8C3-C843-4021-9326-7FEF324B2D4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8" authorId="2" shapeId="0" xr:uid="{00000000-0006-0000-07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B00-000001000000}">
      <text>
        <r>
          <rPr>
            <b/>
            <sz val="12"/>
            <color indexed="81"/>
            <rFont val="Tahoma"/>
            <family val="2"/>
          </rPr>
          <t>Please use comma to separate commodities.</t>
        </r>
      </text>
    </comment>
    <comment ref="A20" authorId="1" shapeId="0" xr:uid="{00000000-0006-0000-0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B00-000003000000}">
      <text>
        <r>
          <rPr>
            <b/>
            <sz val="14"/>
            <color indexed="81"/>
            <rFont val="Tahoma"/>
            <family val="2"/>
          </rPr>
          <t>Please use comma to separate ports.
Only valid sea ports may be included.</t>
        </r>
      </text>
    </comment>
    <comment ref="A31" authorId="1" shapeId="0" xr:uid="{00000000-0006-0000-0B00-000004000000}">
      <text>
        <r>
          <rPr>
            <b/>
            <sz val="14"/>
            <color indexed="81"/>
            <rFont val="Tahoma"/>
            <family val="2"/>
          </rPr>
          <t>Please use FAK/ Bullets defined above.</t>
        </r>
      </text>
    </comment>
    <comment ref="B31" authorId="1" shapeId="0" xr:uid="{00000000-0006-0000-0B00-000005000000}">
      <text>
        <r>
          <rPr>
            <b/>
            <sz val="14"/>
            <color indexed="81"/>
            <rFont val="Tahoma"/>
            <family val="2"/>
          </rPr>
          <t>City, State / ZIP Code</t>
        </r>
      </text>
    </comment>
    <comment ref="C31" authorId="1" shapeId="0" xr:uid="{00000000-0006-0000-0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1" authorId="1" shapeId="0" xr:uid="{00000000-0006-0000-0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1" authorId="1" shapeId="0" xr:uid="{00000000-0006-0000-0B00-000008000000}">
      <text>
        <r>
          <rPr>
            <b/>
            <sz val="14"/>
            <color indexed="81"/>
            <rFont val="Tahoma"/>
            <family val="2"/>
          </rPr>
          <t>City, State / ZIP Code</t>
        </r>
      </text>
    </comment>
    <comment ref="F31" authorId="2" shapeId="0" xr:uid="{00000000-0006-0000-0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1" authorId="2" shapeId="0" xr:uid="{00000000-0006-0000-0B00-00000A000000}">
      <text>
        <r>
          <rPr>
            <b/>
            <sz val="14"/>
            <color indexed="81"/>
            <rFont val="Tahoma"/>
            <family val="2"/>
          </rPr>
          <t>Indicate whether or not door service is included at origin and destination</t>
        </r>
      </text>
    </comment>
    <comment ref="M31" authorId="2" shapeId="0" xr:uid="{00000000-0006-0000-0B00-00000B000000}">
      <text>
        <r>
          <rPr>
            <b/>
            <sz val="14"/>
            <color indexed="81"/>
            <rFont val="Tahoma"/>
            <family val="2"/>
          </rPr>
          <t>Use these columns for exceptions to surcharge applicability in note 2</t>
        </r>
      </text>
    </comment>
    <comment ref="AA31" authorId="2" shapeId="0" xr:uid="{00000000-0006-0000-0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B00-00000D000000}">
      <text>
        <r>
          <rPr>
            <b/>
            <sz val="14"/>
            <color indexed="81"/>
            <rFont val="Tahoma"/>
            <family val="2"/>
          </rPr>
          <t>Please use FAK/ Bullets defined above.</t>
        </r>
      </text>
    </comment>
    <comment ref="B53" authorId="1" shapeId="0" xr:uid="{00000000-0006-0000-0B00-00000E000000}">
      <text>
        <r>
          <rPr>
            <b/>
            <sz val="14"/>
            <color indexed="81"/>
            <rFont val="Tahoma"/>
            <family val="2"/>
          </rPr>
          <t>City, State / ZIP Code</t>
        </r>
      </text>
    </comment>
    <comment ref="C53" authorId="1" shapeId="0" xr:uid="{00000000-0006-0000-0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B00-000011000000}">
      <text>
        <r>
          <rPr>
            <b/>
            <sz val="14"/>
            <color indexed="81"/>
            <rFont val="Tahoma"/>
            <family val="2"/>
          </rPr>
          <t>City, State / ZIP Code</t>
        </r>
      </text>
    </comment>
    <comment ref="F53" authorId="2" shapeId="0" xr:uid="{00000000-0006-0000-0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B00-000013000000}">
      <text>
        <r>
          <rPr>
            <b/>
            <sz val="14"/>
            <color indexed="81"/>
            <rFont val="Tahoma"/>
            <family val="2"/>
          </rPr>
          <t>Indicate whether or not door service is included at origin and destination</t>
        </r>
      </text>
    </comment>
    <comment ref="O53" authorId="2" shapeId="0" xr:uid="{00000000-0006-0000-0B00-000014000000}">
      <text>
        <r>
          <rPr>
            <b/>
            <sz val="14"/>
            <color indexed="81"/>
            <rFont val="Tahoma"/>
            <family val="2"/>
          </rPr>
          <t>Use these columns for exceptions to surcharge applicability in note 2</t>
        </r>
      </text>
    </comment>
    <comment ref="AA53" authorId="2" shapeId="0" xr:uid="{00000000-0006-0000-0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2" authorId="1" shapeId="0" xr:uid="{00000000-0006-0000-0B00-000016000000}">
      <text>
        <r>
          <rPr>
            <b/>
            <sz val="14"/>
            <color indexed="81"/>
            <rFont val="Tahoma"/>
            <family val="2"/>
          </rPr>
          <t>Please use FAK/ Bullets defined above.</t>
        </r>
      </text>
    </comment>
    <comment ref="B62" authorId="1" shapeId="0" xr:uid="{00000000-0006-0000-0B00-000017000000}">
      <text>
        <r>
          <rPr>
            <b/>
            <sz val="14"/>
            <color indexed="81"/>
            <rFont val="Tahoma"/>
            <family val="2"/>
          </rPr>
          <t>City, State / ZIP Code</t>
        </r>
      </text>
    </comment>
    <comment ref="C62" authorId="1" shapeId="0" xr:uid="{00000000-0006-0000-0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2" authorId="1" shapeId="0" xr:uid="{00000000-0006-0000-0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2" authorId="1" shapeId="0" xr:uid="{00000000-0006-0000-0B00-00001A000000}">
      <text>
        <r>
          <rPr>
            <b/>
            <sz val="14"/>
            <color indexed="81"/>
            <rFont val="Tahoma"/>
            <family val="2"/>
          </rPr>
          <t>City, State / ZIP Code</t>
        </r>
      </text>
    </comment>
    <comment ref="F62" authorId="2" shapeId="0" xr:uid="{00000000-0006-0000-0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2" authorId="2" shapeId="0" xr:uid="{00000000-0006-0000-0B00-00001C000000}">
      <text>
        <r>
          <rPr>
            <b/>
            <sz val="14"/>
            <color indexed="81"/>
            <rFont val="Tahoma"/>
            <family val="2"/>
          </rPr>
          <t>Indicate whether or not door service is included at origin and destination</t>
        </r>
      </text>
    </comment>
    <comment ref="Q62" authorId="2" shapeId="0" xr:uid="{00000000-0006-0000-0B00-00001D000000}">
      <text>
        <r>
          <rPr>
            <b/>
            <sz val="14"/>
            <color indexed="81"/>
            <rFont val="Tahoma"/>
            <family val="2"/>
          </rPr>
          <t>Use these columns for exceptions to surcharge applicability in note 2</t>
        </r>
      </text>
    </comment>
    <comment ref="AC62" authorId="2" shapeId="0" xr:uid="{00000000-0006-0000-0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9" authorId="2" shapeId="0" xr:uid="{00000000-0006-0000-0B00-00001F000000}">
      <text>
        <r>
          <rPr>
            <b/>
            <sz val="14"/>
            <color indexed="81"/>
            <rFont val="Tahoma"/>
            <family val="2"/>
          </rPr>
          <t>Place of Origin - may be an outport for feeder (CY) arbitraries or an inland origin
Format is:  City, State or ZIP Code</t>
        </r>
      </text>
    </comment>
    <comment ref="E79" authorId="2" shapeId="0" xr:uid="{00000000-0006-0000-0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9" authorId="2" shapeId="0" xr:uid="{00000000-0006-0000-0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9" authorId="2" shapeId="0" xr:uid="{00000000-0006-0000-0B00-000022000000}">
      <text>
        <r>
          <rPr>
            <b/>
            <sz val="14"/>
            <color indexed="81"/>
            <rFont val="Tahoma"/>
            <family val="2"/>
          </rPr>
          <t>Indicate whether or not door service is included in the arbitrary rate</t>
        </r>
      </text>
    </comment>
    <comment ref="H79" authorId="2" shapeId="0" xr:uid="{00000000-0006-0000-0B00-000023000000}">
      <text>
        <r>
          <rPr>
            <b/>
            <sz val="14"/>
            <color indexed="81"/>
            <rFont val="Tahoma"/>
            <family val="2"/>
          </rPr>
          <t>Input the rate in this field when the same amount applies for all container sizes</t>
        </r>
      </text>
    </comment>
    <comment ref="N79" authorId="2" shapeId="0" xr:uid="{00000000-0006-0000-0B00-000024000000}">
      <text>
        <r>
          <rPr>
            <b/>
            <sz val="14"/>
            <color indexed="81"/>
            <rFont val="Tahoma"/>
            <family val="2"/>
          </rPr>
          <t>Each Arbitrary applies only to FAK / Bullets as specifically listed in this field.</t>
        </r>
      </text>
    </comment>
    <comment ref="B94" authorId="2" shapeId="0" xr:uid="{00000000-0006-0000-0B00-000025000000}">
      <text>
        <r>
          <rPr>
            <b/>
            <sz val="14"/>
            <color indexed="81"/>
            <rFont val="Tahoma"/>
            <family val="2"/>
          </rPr>
          <t>Place of Destination - may be an outport for feeder (CY) arbitraries or an inland destination
Format is:  City, State or ZIP Code</t>
        </r>
      </text>
    </comment>
    <comment ref="E94" authorId="2" shapeId="0" xr:uid="{00000000-0006-0000-0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4" authorId="2" shapeId="0" xr:uid="{00000000-0006-0000-0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4" authorId="2" shapeId="0" xr:uid="{00000000-0006-0000-0B00-000028000000}">
      <text>
        <r>
          <rPr>
            <b/>
            <sz val="14"/>
            <color indexed="81"/>
            <rFont val="Tahoma"/>
            <family val="2"/>
          </rPr>
          <t>Indicate whether or not door service is included in the arbitrary rate</t>
        </r>
      </text>
    </comment>
    <comment ref="H94" authorId="2" shapeId="0" xr:uid="{00000000-0006-0000-0B00-000029000000}">
      <text>
        <r>
          <rPr>
            <b/>
            <sz val="14"/>
            <color indexed="81"/>
            <rFont val="Tahoma"/>
            <family val="2"/>
          </rPr>
          <t>Input the rate in this field when the same amount applies for all container sizes</t>
        </r>
      </text>
    </comment>
    <comment ref="N94" authorId="2" shapeId="0" xr:uid="{00000000-0006-0000-0B00-00002A000000}">
      <text>
        <r>
          <rPr>
            <b/>
            <sz val="14"/>
            <color indexed="81"/>
            <rFont val="Tahoma"/>
            <family val="2"/>
          </rPr>
          <t>Each Arbitrary applies only to FAK / Bullets as specifically listed in this field.</t>
        </r>
      </text>
    </comment>
    <comment ref="L104" authorId="2" shapeId="0" xr:uid="{00000000-0006-0000-0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0B00-00002C000000}">
      <text>
        <r>
          <rPr>
            <sz val="12"/>
            <color indexed="81"/>
            <rFont val="Tahoma"/>
            <family val="2"/>
          </rPr>
          <t>Select the bullet for which the exception applies.
If exception applies to all bullets, select "ALL".</t>
        </r>
      </text>
    </comment>
    <comment ref="B198" authorId="2" shapeId="0" xr:uid="{00000000-0006-0000-0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0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0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0B00-000030000000}">
      <text>
        <r>
          <rPr>
            <sz val="12"/>
            <color indexed="81"/>
            <rFont val="Tahoma"/>
            <family val="2"/>
          </rPr>
          <t>Select "OR" from the drop down list if condition applies to Operating Reefers</t>
        </r>
      </text>
    </comment>
    <comment ref="H198" authorId="2" shapeId="0" xr:uid="{00000000-0006-0000-0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0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0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0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6EA6857A-1228-4068-873F-22F6ADBFB996}">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0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00000000-0006-0000-0B00-000036000000}">
      <text>
        <r>
          <rPr>
            <sz val="12"/>
            <color indexed="81"/>
            <rFont val="Tahoma"/>
            <family val="2"/>
          </rPr>
          <t>Select the bullet for which the exception applies.
If exception applies to all bullets, select "ALL".</t>
        </r>
      </text>
    </comment>
    <comment ref="B211" authorId="2" shapeId="0" xr:uid="{00000000-0006-0000-0B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0B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0B00-000039000000}">
      <text>
        <r>
          <rPr>
            <sz val="12"/>
            <color indexed="81"/>
            <rFont val="Tahoma"/>
            <family val="2"/>
          </rPr>
          <t>If any exceptional charges are offered, then the currency is required to be shown.</t>
        </r>
      </text>
    </comment>
    <comment ref="O211" authorId="2" shapeId="0" xr:uid="{00000000-0006-0000-0B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00000000-0006-0000-0B00-00003B000000}">
      <text>
        <r>
          <rPr>
            <sz val="12"/>
            <color indexed="81"/>
            <rFont val="Tahoma"/>
            <family val="2"/>
          </rPr>
          <t>Select "OR" from the drop down list if condition applies to Operating Reefers</t>
        </r>
      </text>
    </comment>
    <comment ref="Q211" authorId="2" shapeId="0" xr:uid="{00000000-0006-0000-0B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00000000-0006-0000-0B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00000000-0006-0000-0B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00000000-0006-0000-0B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46007768-F55E-48CA-AEE2-4F3CEE2CB8F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00000000-0006-0000-0B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C00-000001000000}">
      <text>
        <r>
          <rPr>
            <b/>
            <sz val="12"/>
            <color indexed="81"/>
            <rFont val="Tahoma"/>
            <family val="2"/>
          </rPr>
          <t>Please use comma to separate commodities.</t>
        </r>
      </text>
    </comment>
    <comment ref="A20" authorId="1" shapeId="0" xr:uid="{00000000-0006-0000-0C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C00-000003000000}">
      <text>
        <r>
          <rPr>
            <b/>
            <sz val="14"/>
            <color indexed="81"/>
            <rFont val="Tahoma"/>
            <family val="2"/>
          </rPr>
          <t>Please use comma to separate ports.
Only valid sea ports may be included.</t>
        </r>
      </text>
    </comment>
    <comment ref="A30" authorId="1" shapeId="0" xr:uid="{00000000-0006-0000-0C00-000004000000}">
      <text>
        <r>
          <rPr>
            <b/>
            <sz val="14"/>
            <color indexed="81"/>
            <rFont val="Tahoma"/>
            <family val="2"/>
          </rPr>
          <t>Please use FAK/ Bullets defined above.</t>
        </r>
      </text>
    </comment>
    <comment ref="B30" authorId="1" shapeId="0" xr:uid="{00000000-0006-0000-0C00-000005000000}">
      <text>
        <r>
          <rPr>
            <b/>
            <sz val="14"/>
            <color indexed="81"/>
            <rFont val="Tahoma"/>
            <family val="2"/>
          </rPr>
          <t>City, State / ZIP Code</t>
        </r>
      </text>
    </comment>
    <comment ref="C30" authorId="1" shapeId="0" xr:uid="{00000000-0006-0000-0C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C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C00-000008000000}">
      <text>
        <r>
          <rPr>
            <b/>
            <sz val="14"/>
            <color indexed="81"/>
            <rFont val="Tahoma"/>
            <family val="2"/>
          </rPr>
          <t>City, State / ZIP Code</t>
        </r>
      </text>
    </comment>
    <comment ref="F30" authorId="2" shapeId="0" xr:uid="{00000000-0006-0000-0C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C00-00000A000000}">
      <text>
        <r>
          <rPr>
            <b/>
            <sz val="14"/>
            <color indexed="81"/>
            <rFont val="Tahoma"/>
            <family val="2"/>
          </rPr>
          <t>Indicate whether or not door service is included at origin and destination</t>
        </r>
      </text>
    </comment>
    <comment ref="M30" authorId="2" shapeId="0" xr:uid="{00000000-0006-0000-0C00-00000B000000}">
      <text>
        <r>
          <rPr>
            <b/>
            <sz val="14"/>
            <color indexed="81"/>
            <rFont val="Tahoma"/>
            <family val="2"/>
          </rPr>
          <t>Use these columns for exceptions to surcharge applicability in note 2</t>
        </r>
      </text>
    </comment>
    <comment ref="AA30" authorId="2" shapeId="0" xr:uid="{00000000-0006-0000-0C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C00-00000D000000}">
      <text>
        <r>
          <rPr>
            <b/>
            <sz val="14"/>
            <color indexed="81"/>
            <rFont val="Tahoma"/>
            <family val="2"/>
          </rPr>
          <t>Please use FAK/ Bullets defined above.</t>
        </r>
      </text>
    </comment>
    <comment ref="B39" authorId="1" shapeId="0" xr:uid="{00000000-0006-0000-0C00-00000E000000}">
      <text>
        <r>
          <rPr>
            <b/>
            <sz val="14"/>
            <color indexed="81"/>
            <rFont val="Tahoma"/>
            <family val="2"/>
          </rPr>
          <t>City, State / ZIP Code</t>
        </r>
      </text>
    </comment>
    <comment ref="C39" authorId="1" shapeId="0" xr:uid="{00000000-0006-0000-0C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C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C00-000011000000}">
      <text>
        <r>
          <rPr>
            <b/>
            <sz val="14"/>
            <color indexed="81"/>
            <rFont val="Tahoma"/>
            <family val="2"/>
          </rPr>
          <t>City, State / ZIP Code</t>
        </r>
      </text>
    </comment>
    <comment ref="F39" authorId="2" shapeId="0" xr:uid="{00000000-0006-0000-0C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C00-000013000000}">
      <text>
        <r>
          <rPr>
            <b/>
            <sz val="14"/>
            <color indexed="81"/>
            <rFont val="Tahoma"/>
            <family val="2"/>
          </rPr>
          <t>Indicate whether or not door service is included at origin and destination</t>
        </r>
      </text>
    </comment>
    <comment ref="O39" authorId="2" shapeId="0" xr:uid="{00000000-0006-0000-0C00-000014000000}">
      <text>
        <r>
          <rPr>
            <b/>
            <sz val="14"/>
            <color indexed="81"/>
            <rFont val="Tahoma"/>
            <family val="2"/>
          </rPr>
          <t>Use these columns for exceptions to surcharge applicability in note 2</t>
        </r>
      </text>
    </comment>
    <comment ref="AA39" authorId="2" shapeId="0" xr:uid="{00000000-0006-0000-0C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C00-000016000000}">
      <text>
        <r>
          <rPr>
            <b/>
            <sz val="14"/>
            <color indexed="81"/>
            <rFont val="Tahoma"/>
            <family val="2"/>
          </rPr>
          <t>Please use FAK/ Bullets defined above.</t>
        </r>
      </text>
    </comment>
    <comment ref="B48" authorId="1" shapeId="0" xr:uid="{00000000-0006-0000-0C00-000017000000}">
      <text>
        <r>
          <rPr>
            <b/>
            <sz val="14"/>
            <color indexed="81"/>
            <rFont val="Tahoma"/>
            <family val="2"/>
          </rPr>
          <t>City, State / ZIP Code</t>
        </r>
      </text>
    </comment>
    <comment ref="C48" authorId="1" shapeId="0" xr:uid="{00000000-0006-0000-0C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C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C00-00001A000000}">
      <text>
        <r>
          <rPr>
            <b/>
            <sz val="14"/>
            <color indexed="81"/>
            <rFont val="Tahoma"/>
            <family val="2"/>
          </rPr>
          <t>City, State / ZIP Code</t>
        </r>
      </text>
    </comment>
    <comment ref="F48" authorId="2" shapeId="0" xr:uid="{00000000-0006-0000-0C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C00-00001C000000}">
      <text>
        <r>
          <rPr>
            <b/>
            <sz val="14"/>
            <color indexed="81"/>
            <rFont val="Tahoma"/>
            <family val="2"/>
          </rPr>
          <t>Indicate whether or not door service is included at origin and destination</t>
        </r>
      </text>
    </comment>
    <comment ref="Q48" authorId="2" shapeId="0" xr:uid="{00000000-0006-0000-0C00-00001D000000}">
      <text>
        <r>
          <rPr>
            <b/>
            <sz val="14"/>
            <color indexed="81"/>
            <rFont val="Tahoma"/>
            <family val="2"/>
          </rPr>
          <t>Use these columns for exceptions to surcharge applicability in note 2</t>
        </r>
      </text>
    </comment>
    <comment ref="AC48" authorId="2" shapeId="0" xr:uid="{00000000-0006-0000-0C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C00-00001F000000}">
      <text>
        <r>
          <rPr>
            <b/>
            <sz val="14"/>
            <color indexed="81"/>
            <rFont val="Tahoma"/>
            <family val="2"/>
          </rPr>
          <t>Place of Origin - may be an outport for feeder (CY) arbitraries or an inland origin
Format is:  City, State or ZIP Code</t>
        </r>
      </text>
    </comment>
    <comment ref="E65" authorId="2" shapeId="0" xr:uid="{00000000-0006-0000-0C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C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C00-000022000000}">
      <text>
        <r>
          <rPr>
            <b/>
            <sz val="14"/>
            <color indexed="81"/>
            <rFont val="Tahoma"/>
            <family val="2"/>
          </rPr>
          <t>Indicate whether or not door service is included in the arbitrary rate</t>
        </r>
      </text>
    </comment>
    <comment ref="H65" authorId="2" shapeId="0" xr:uid="{00000000-0006-0000-0C00-000023000000}">
      <text>
        <r>
          <rPr>
            <b/>
            <sz val="14"/>
            <color indexed="81"/>
            <rFont val="Tahoma"/>
            <family val="2"/>
          </rPr>
          <t>Input the rate in this field when the same amount applies for all container sizes</t>
        </r>
      </text>
    </comment>
    <comment ref="N65" authorId="2" shapeId="0" xr:uid="{00000000-0006-0000-0C00-000024000000}">
      <text>
        <r>
          <rPr>
            <b/>
            <sz val="14"/>
            <color indexed="81"/>
            <rFont val="Tahoma"/>
            <family val="2"/>
          </rPr>
          <t>Each Arbitrary applies only to FAK / Bullets as specifically listed in this field.</t>
        </r>
      </text>
    </comment>
    <comment ref="B80" authorId="2" shapeId="0" xr:uid="{00000000-0006-0000-0C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C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C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C00-000028000000}">
      <text>
        <r>
          <rPr>
            <b/>
            <sz val="14"/>
            <color indexed="81"/>
            <rFont val="Tahoma"/>
            <family val="2"/>
          </rPr>
          <t>Indicate whether or not door service is included in the arbitrary rate</t>
        </r>
      </text>
    </comment>
    <comment ref="H80" authorId="2" shapeId="0" xr:uid="{00000000-0006-0000-0C00-000029000000}">
      <text>
        <r>
          <rPr>
            <b/>
            <sz val="14"/>
            <color indexed="81"/>
            <rFont val="Tahoma"/>
            <family val="2"/>
          </rPr>
          <t>Input the rate in this field when the same amount applies for all container sizes</t>
        </r>
      </text>
    </comment>
    <comment ref="N80" authorId="2" shapeId="0" xr:uid="{00000000-0006-0000-0C00-00002A000000}">
      <text>
        <r>
          <rPr>
            <b/>
            <sz val="14"/>
            <color indexed="81"/>
            <rFont val="Tahoma"/>
            <family val="2"/>
          </rPr>
          <t>Each Arbitrary applies only to FAK / Bullets as specifically listed in this field.</t>
        </r>
      </text>
    </comment>
    <comment ref="L90" authorId="2" shapeId="0" xr:uid="{00000000-0006-0000-0C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6" authorId="2" shapeId="0" xr:uid="{00000000-0006-0000-0C00-00002C000000}">
      <text>
        <r>
          <rPr>
            <sz val="12"/>
            <color indexed="81"/>
            <rFont val="Tahoma"/>
            <family val="2"/>
          </rPr>
          <t>Select the bullet for which the exception applies.
If exception applies to all bullets, select "ALL".</t>
        </r>
      </text>
    </comment>
    <comment ref="B176" authorId="2" shapeId="0" xr:uid="{00000000-0006-0000-0C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6" authorId="2" shapeId="0" xr:uid="{00000000-0006-0000-0C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6" authorId="2" shapeId="0" xr:uid="{00000000-0006-0000-0C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6" authorId="2" shapeId="0" xr:uid="{00000000-0006-0000-0C00-000030000000}">
      <text>
        <r>
          <rPr>
            <sz val="12"/>
            <color indexed="81"/>
            <rFont val="Tahoma"/>
            <family val="2"/>
          </rPr>
          <t>Select "OR" from the drop down list if condition applies to Operating Reefers</t>
        </r>
      </text>
    </comment>
    <comment ref="H176" authorId="2" shapeId="0" xr:uid="{00000000-0006-0000-0C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6" authorId="2" shapeId="0" xr:uid="{00000000-0006-0000-0C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6" authorId="2" shapeId="0" xr:uid="{00000000-0006-0000-0C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6" authorId="2" shapeId="0" xr:uid="{00000000-0006-0000-0C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6" authorId="3" shapeId="0" xr:uid="{099B6E57-B192-42E6-BEA0-67B6CB4F56F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6" authorId="2" shapeId="0" xr:uid="{00000000-0006-0000-0C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9" authorId="2" shapeId="0" xr:uid="{00000000-0006-0000-0C00-000036000000}">
      <text>
        <r>
          <rPr>
            <sz val="12"/>
            <color indexed="81"/>
            <rFont val="Tahoma"/>
            <family val="2"/>
          </rPr>
          <t>Select the bullet for which the exception applies.
If exception applies to all bullets, select "ALL".</t>
        </r>
      </text>
    </comment>
    <comment ref="B189" authorId="2" shapeId="0" xr:uid="{00000000-0006-0000-0C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0C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0C00-000039000000}">
      <text>
        <r>
          <rPr>
            <sz val="12"/>
            <color indexed="81"/>
            <rFont val="Tahoma"/>
            <family val="2"/>
          </rPr>
          <t>If any exceptional charges are offered, then the currency is required to be shown.</t>
        </r>
      </text>
    </comment>
    <comment ref="O189" authorId="2" shapeId="0" xr:uid="{00000000-0006-0000-0C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9" authorId="2" shapeId="0" xr:uid="{00000000-0006-0000-0C00-00003B000000}">
      <text>
        <r>
          <rPr>
            <sz val="12"/>
            <color indexed="81"/>
            <rFont val="Tahoma"/>
            <family val="2"/>
          </rPr>
          <t>Select "OR" from the drop down list if condition applies to Operating Reefers</t>
        </r>
      </text>
    </comment>
    <comment ref="Q189" authorId="2" shapeId="0" xr:uid="{00000000-0006-0000-0C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9" authorId="2" shapeId="0" xr:uid="{00000000-0006-0000-0C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9" authorId="2" shapeId="0" xr:uid="{00000000-0006-0000-0C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9" authorId="2" shapeId="0" xr:uid="{00000000-0006-0000-0C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9" authorId="3" shapeId="0" xr:uid="{27EB69EF-FB88-47E8-BACF-53879F2B908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9" authorId="2" shapeId="0" xr:uid="{00000000-0006-0000-0C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D00-000001000000}">
      <text>
        <r>
          <rPr>
            <b/>
            <sz val="12"/>
            <color indexed="81"/>
            <rFont val="Tahoma"/>
            <family val="2"/>
          </rPr>
          <t>Please use comma to separate commodities.</t>
        </r>
      </text>
    </comment>
    <comment ref="A20" authorId="1" shapeId="0" xr:uid="{00000000-0006-0000-0D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D00-000003000000}">
      <text>
        <r>
          <rPr>
            <b/>
            <sz val="14"/>
            <color indexed="81"/>
            <rFont val="Tahoma"/>
            <family val="2"/>
          </rPr>
          <t>Please use comma to separate ports.
Only valid sea ports may be included.</t>
        </r>
      </text>
    </comment>
    <comment ref="A30" authorId="1" shapeId="0" xr:uid="{00000000-0006-0000-0D00-000004000000}">
      <text>
        <r>
          <rPr>
            <b/>
            <sz val="14"/>
            <color indexed="81"/>
            <rFont val="Tahoma"/>
            <family val="2"/>
          </rPr>
          <t>Please use FAK/ Bullets defined above.</t>
        </r>
      </text>
    </comment>
    <comment ref="B30" authorId="1" shapeId="0" xr:uid="{00000000-0006-0000-0D00-000005000000}">
      <text>
        <r>
          <rPr>
            <b/>
            <sz val="14"/>
            <color indexed="81"/>
            <rFont val="Tahoma"/>
            <family val="2"/>
          </rPr>
          <t>City, State / ZIP Code</t>
        </r>
      </text>
    </comment>
    <comment ref="C30" authorId="1" shapeId="0" xr:uid="{00000000-0006-0000-0D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D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D00-000008000000}">
      <text>
        <r>
          <rPr>
            <b/>
            <sz val="14"/>
            <color indexed="81"/>
            <rFont val="Tahoma"/>
            <family val="2"/>
          </rPr>
          <t>City, State / ZIP Code</t>
        </r>
      </text>
    </comment>
    <comment ref="F30" authorId="2" shapeId="0" xr:uid="{00000000-0006-0000-0D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D00-00000A000000}">
      <text>
        <r>
          <rPr>
            <b/>
            <sz val="14"/>
            <color indexed="81"/>
            <rFont val="Tahoma"/>
            <family val="2"/>
          </rPr>
          <t>Indicate whether or not door service is included at origin and destination</t>
        </r>
      </text>
    </comment>
    <comment ref="M30" authorId="2" shapeId="0" xr:uid="{00000000-0006-0000-0D00-00000B000000}">
      <text>
        <r>
          <rPr>
            <b/>
            <sz val="14"/>
            <color indexed="81"/>
            <rFont val="Tahoma"/>
            <family val="2"/>
          </rPr>
          <t>Use these columns for exceptions to surcharge applicability in note 2</t>
        </r>
      </text>
    </comment>
    <comment ref="AA30" authorId="2" shapeId="0" xr:uid="{00000000-0006-0000-0D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0D00-00000D000000}">
      <text>
        <r>
          <rPr>
            <b/>
            <sz val="14"/>
            <color indexed="81"/>
            <rFont val="Tahoma"/>
            <family val="2"/>
          </rPr>
          <t>Please use FAK/ Bullets defined above.</t>
        </r>
      </text>
    </comment>
    <comment ref="B44" authorId="1" shapeId="0" xr:uid="{00000000-0006-0000-0D00-00000E000000}">
      <text>
        <r>
          <rPr>
            <b/>
            <sz val="14"/>
            <color indexed="81"/>
            <rFont val="Tahoma"/>
            <family val="2"/>
          </rPr>
          <t>City, State / ZIP Code</t>
        </r>
      </text>
    </comment>
    <comment ref="C44" authorId="1" shapeId="0" xr:uid="{00000000-0006-0000-0D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0D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0D00-000011000000}">
      <text>
        <r>
          <rPr>
            <b/>
            <sz val="14"/>
            <color indexed="81"/>
            <rFont val="Tahoma"/>
            <family val="2"/>
          </rPr>
          <t>City, State / ZIP Code</t>
        </r>
      </text>
    </comment>
    <comment ref="F44" authorId="2" shapeId="0" xr:uid="{00000000-0006-0000-0D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0D00-000013000000}">
      <text>
        <r>
          <rPr>
            <b/>
            <sz val="14"/>
            <color indexed="81"/>
            <rFont val="Tahoma"/>
            <family val="2"/>
          </rPr>
          <t>Indicate whether or not door service is included at origin and destination</t>
        </r>
      </text>
    </comment>
    <comment ref="O44" authorId="2" shapeId="0" xr:uid="{00000000-0006-0000-0D00-000014000000}">
      <text>
        <r>
          <rPr>
            <b/>
            <sz val="14"/>
            <color indexed="81"/>
            <rFont val="Tahoma"/>
            <family val="2"/>
          </rPr>
          <t>Use these columns for exceptions to surcharge applicability in note 2</t>
        </r>
      </text>
    </comment>
    <comment ref="AA44" authorId="2" shapeId="0" xr:uid="{00000000-0006-0000-0D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0D00-000016000000}">
      <text>
        <r>
          <rPr>
            <b/>
            <sz val="14"/>
            <color indexed="81"/>
            <rFont val="Tahoma"/>
            <family val="2"/>
          </rPr>
          <t>Please use FAK/ Bullets defined above.</t>
        </r>
      </text>
    </comment>
    <comment ref="B53" authorId="1" shapeId="0" xr:uid="{00000000-0006-0000-0D00-000017000000}">
      <text>
        <r>
          <rPr>
            <b/>
            <sz val="14"/>
            <color indexed="81"/>
            <rFont val="Tahoma"/>
            <family val="2"/>
          </rPr>
          <t>City, State / ZIP Code</t>
        </r>
      </text>
    </comment>
    <comment ref="C53" authorId="1" shapeId="0" xr:uid="{00000000-0006-0000-0D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0D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0D00-00001A000000}">
      <text>
        <r>
          <rPr>
            <b/>
            <sz val="14"/>
            <color indexed="81"/>
            <rFont val="Tahoma"/>
            <family val="2"/>
          </rPr>
          <t>City, State / ZIP Code</t>
        </r>
      </text>
    </comment>
    <comment ref="F53" authorId="2" shapeId="0" xr:uid="{00000000-0006-0000-0D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0D00-00001C000000}">
      <text>
        <r>
          <rPr>
            <b/>
            <sz val="14"/>
            <color indexed="81"/>
            <rFont val="Tahoma"/>
            <family val="2"/>
          </rPr>
          <t>Indicate whether or not door service is included at origin and destination</t>
        </r>
      </text>
    </comment>
    <comment ref="Q53" authorId="2" shapeId="0" xr:uid="{00000000-0006-0000-0D00-00001D000000}">
      <text>
        <r>
          <rPr>
            <b/>
            <sz val="14"/>
            <color indexed="81"/>
            <rFont val="Tahoma"/>
            <family val="2"/>
          </rPr>
          <t>Use these columns for exceptions to surcharge applicability in note 2</t>
        </r>
      </text>
    </comment>
    <comment ref="AC53" authorId="2" shapeId="0" xr:uid="{00000000-0006-0000-0D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0D00-00001F000000}">
      <text>
        <r>
          <rPr>
            <b/>
            <sz val="14"/>
            <color indexed="81"/>
            <rFont val="Tahoma"/>
            <family val="2"/>
          </rPr>
          <t>Place of Origin - may be an outport for feeder (CY) arbitraries or an inland origin
Format is:  City, State or ZIP Code</t>
        </r>
      </text>
    </comment>
    <comment ref="E70" authorId="2" shapeId="0" xr:uid="{00000000-0006-0000-0D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0D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0D00-000022000000}">
      <text>
        <r>
          <rPr>
            <b/>
            <sz val="14"/>
            <color indexed="81"/>
            <rFont val="Tahoma"/>
            <family val="2"/>
          </rPr>
          <t>Indicate whether or not door service is included in the arbitrary rate</t>
        </r>
      </text>
    </comment>
    <comment ref="H70" authorId="2" shapeId="0" xr:uid="{00000000-0006-0000-0D00-000023000000}">
      <text>
        <r>
          <rPr>
            <b/>
            <sz val="14"/>
            <color indexed="81"/>
            <rFont val="Tahoma"/>
            <family val="2"/>
          </rPr>
          <t>Input the rate in this field when the same amount applies for all container sizes</t>
        </r>
      </text>
    </comment>
    <comment ref="N70" authorId="2" shapeId="0" xr:uid="{00000000-0006-0000-0D00-000024000000}">
      <text>
        <r>
          <rPr>
            <b/>
            <sz val="14"/>
            <color indexed="81"/>
            <rFont val="Tahoma"/>
            <family val="2"/>
          </rPr>
          <t>Each Arbitrary applies only to FAK / Bullets as specifically listed in this field.</t>
        </r>
      </text>
    </comment>
    <comment ref="B85" authorId="2" shapeId="0" xr:uid="{00000000-0006-0000-0D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0D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0D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0D00-000028000000}">
      <text>
        <r>
          <rPr>
            <b/>
            <sz val="14"/>
            <color indexed="81"/>
            <rFont val="Tahoma"/>
            <family val="2"/>
          </rPr>
          <t>Indicate whether or not door service is included in the arbitrary rate</t>
        </r>
      </text>
    </comment>
    <comment ref="H85" authorId="2" shapeId="0" xr:uid="{00000000-0006-0000-0D00-000029000000}">
      <text>
        <r>
          <rPr>
            <b/>
            <sz val="14"/>
            <color indexed="81"/>
            <rFont val="Tahoma"/>
            <family val="2"/>
          </rPr>
          <t>Input the rate in this field when the same amount applies for all container sizes</t>
        </r>
      </text>
    </comment>
    <comment ref="N85" authorId="2" shapeId="0" xr:uid="{00000000-0006-0000-0D00-00002A000000}">
      <text>
        <r>
          <rPr>
            <b/>
            <sz val="14"/>
            <color indexed="81"/>
            <rFont val="Tahoma"/>
            <family val="2"/>
          </rPr>
          <t>Each Arbitrary applies only to FAK / Bullets as specifically listed in this field.</t>
        </r>
      </text>
    </comment>
    <comment ref="L95" authorId="2" shapeId="0" xr:uid="{00000000-0006-0000-0D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4" authorId="2" shapeId="0" xr:uid="{00000000-0006-0000-0D00-00002C000000}">
      <text>
        <r>
          <rPr>
            <sz val="12"/>
            <color indexed="81"/>
            <rFont val="Tahoma"/>
            <family val="2"/>
          </rPr>
          <t>Select the bullet for which the exception applies.
If exception applies to all bullets, select "ALL".</t>
        </r>
      </text>
    </comment>
    <comment ref="B184" authorId="2" shapeId="0" xr:uid="{00000000-0006-0000-0D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4" authorId="2" shapeId="0" xr:uid="{00000000-0006-0000-0D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4" authorId="2" shapeId="0" xr:uid="{00000000-0006-0000-0D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4" authorId="2" shapeId="0" xr:uid="{00000000-0006-0000-0D00-000030000000}">
      <text>
        <r>
          <rPr>
            <sz val="12"/>
            <color indexed="81"/>
            <rFont val="Tahoma"/>
            <family val="2"/>
          </rPr>
          <t>Select "OR" from the drop down list if condition applies to Operating Reefers</t>
        </r>
      </text>
    </comment>
    <comment ref="H184" authorId="2" shapeId="0" xr:uid="{00000000-0006-0000-0D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4" authorId="2" shapeId="0" xr:uid="{00000000-0006-0000-0D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4" authorId="2" shapeId="0" xr:uid="{00000000-0006-0000-0D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4" authorId="2" shapeId="0" xr:uid="{00000000-0006-0000-0D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4" authorId="3" shapeId="0" xr:uid="{8480B2A4-C678-4148-A64C-FA58224606D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4" authorId="2" shapeId="0" xr:uid="{00000000-0006-0000-0D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7" authorId="2" shapeId="0" xr:uid="{00000000-0006-0000-0D00-000036000000}">
      <text>
        <r>
          <rPr>
            <sz val="12"/>
            <color indexed="81"/>
            <rFont val="Tahoma"/>
            <family val="2"/>
          </rPr>
          <t>Select the bullet for which the exception applies.
If exception applies to all bullets, select "ALL".</t>
        </r>
      </text>
    </comment>
    <comment ref="B197" authorId="2" shapeId="0" xr:uid="{00000000-0006-0000-0D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0D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0D00-000039000000}">
      <text>
        <r>
          <rPr>
            <sz val="12"/>
            <color indexed="81"/>
            <rFont val="Tahoma"/>
            <family val="2"/>
          </rPr>
          <t>If any exceptional charges are offered, then the currency is required to be shown.</t>
        </r>
      </text>
    </comment>
    <comment ref="O197" authorId="2" shapeId="0" xr:uid="{00000000-0006-0000-0D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7" authorId="2" shapeId="0" xr:uid="{00000000-0006-0000-0D00-00003B000000}">
      <text>
        <r>
          <rPr>
            <sz val="12"/>
            <color indexed="81"/>
            <rFont val="Tahoma"/>
            <family val="2"/>
          </rPr>
          <t>Select "OR" from the drop down list if condition applies to Operating Reefers</t>
        </r>
      </text>
    </comment>
    <comment ref="Q197" authorId="2" shapeId="0" xr:uid="{00000000-0006-0000-0D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7" authorId="2" shapeId="0" xr:uid="{00000000-0006-0000-0D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7" authorId="2" shapeId="0" xr:uid="{00000000-0006-0000-0D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7" authorId="2" shapeId="0" xr:uid="{00000000-0006-0000-0D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7" authorId="3" shapeId="0" xr:uid="{BA0714A7-3292-4433-8F46-D80DA08850B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7" authorId="2" shapeId="0" xr:uid="{00000000-0006-0000-0D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E00-000001000000}">
      <text>
        <r>
          <rPr>
            <b/>
            <sz val="12"/>
            <color indexed="81"/>
            <rFont val="Tahoma"/>
            <family val="2"/>
          </rPr>
          <t>Please use comma to separate commodities.</t>
        </r>
      </text>
    </comment>
    <comment ref="A20" authorId="1" shapeId="0" xr:uid="{00000000-0006-0000-0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E00-000003000000}">
      <text>
        <r>
          <rPr>
            <b/>
            <sz val="14"/>
            <color indexed="81"/>
            <rFont val="Tahoma"/>
            <family val="2"/>
          </rPr>
          <t>Please use comma to separate ports.
Only valid sea ports may be included.</t>
        </r>
      </text>
    </comment>
    <comment ref="A30" authorId="1" shapeId="0" xr:uid="{00000000-0006-0000-0E00-000004000000}">
      <text>
        <r>
          <rPr>
            <b/>
            <sz val="14"/>
            <color indexed="81"/>
            <rFont val="Tahoma"/>
            <family val="2"/>
          </rPr>
          <t>Please use FAK/ Bullets defined above.</t>
        </r>
      </text>
    </comment>
    <comment ref="B30" authorId="1" shapeId="0" xr:uid="{00000000-0006-0000-0E00-000005000000}">
      <text>
        <r>
          <rPr>
            <b/>
            <sz val="14"/>
            <color indexed="81"/>
            <rFont val="Tahoma"/>
            <family val="2"/>
          </rPr>
          <t>City, State / ZIP Code</t>
        </r>
      </text>
    </comment>
    <comment ref="C30" authorId="1" shapeId="0" xr:uid="{00000000-0006-0000-0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E00-000008000000}">
      <text>
        <r>
          <rPr>
            <b/>
            <sz val="14"/>
            <color indexed="81"/>
            <rFont val="Tahoma"/>
            <family val="2"/>
          </rPr>
          <t>City, State / ZIP Code</t>
        </r>
      </text>
    </comment>
    <comment ref="F30" authorId="2" shapeId="0" xr:uid="{00000000-0006-0000-0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E00-00000A000000}">
      <text>
        <r>
          <rPr>
            <b/>
            <sz val="14"/>
            <color indexed="81"/>
            <rFont val="Tahoma"/>
            <family val="2"/>
          </rPr>
          <t>Indicate whether or not door service is included at origin and destination</t>
        </r>
      </text>
    </comment>
    <comment ref="M30" authorId="2" shapeId="0" xr:uid="{00000000-0006-0000-0E00-00000B000000}">
      <text>
        <r>
          <rPr>
            <b/>
            <sz val="14"/>
            <color indexed="81"/>
            <rFont val="Tahoma"/>
            <family val="2"/>
          </rPr>
          <t>Use these columns for exceptions to surcharge applicability in note 2</t>
        </r>
      </text>
    </comment>
    <comment ref="AA30" authorId="2" shapeId="0" xr:uid="{00000000-0006-0000-0E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E00-00000D000000}">
      <text>
        <r>
          <rPr>
            <b/>
            <sz val="14"/>
            <color indexed="81"/>
            <rFont val="Tahoma"/>
            <family val="2"/>
          </rPr>
          <t>Please use FAK/ Bullets defined above.</t>
        </r>
      </text>
    </comment>
    <comment ref="B39" authorId="1" shapeId="0" xr:uid="{00000000-0006-0000-0E00-00000E000000}">
      <text>
        <r>
          <rPr>
            <b/>
            <sz val="14"/>
            <color indexed="81"/>
            <rFont val="Tahoma"/>
            <family val="2"/>
          </rPr>
          <t>City, State / ZIP Code</t>
        </r>
      </text>
    </comment>
    <comment ref="C39" authorId="1" shapeId="0" xr:uid="{00000000-0006-0000-0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E00-000011000000}">
      <text>
        <r>
          <rPr>
            <b/>
            <sz val="14"/>
            <color indexed="81"/>
            <rFont val="Tahoma"/>
            <family val="2"/>
          </rPr>
          <t>City, State / ZIP Code</t>
        </r>
      </text>
    </comment>
    <comment ref="F39" authorId="2" shapeId="0" xr:uid="{00000000-0006-0000-0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E00-000013000000}">
      <text>
        <r>
          <rPr>
            <b/>
            <sz val="14"/>
            <color indexed="81"/>
            <rFont val="Tahoma"/>
            <family val="2"/>
          </rPr>
          <t>Indicate whether or not door service is included at origin and destination</t>
        </r>
      </text>
    </comment>
    <comment ref="O39" authorId="2" shapeId="0" xr:uid="{00000000-0006-0000-0E00-000014000000}">
      <text>
        <r>
          <rPr>
            <b/>
            <sz val="14"/>
            <color indexed="81"/>
            <rFont val="Tahoma"/>
            <family val="2"/>
          </rPr>
          <t>Use these columns for exceptions to surcharge applicability in note 2</t>
        </r>
      </text>
    </comment>
    <comment ref="AA39" authorId="2" shapeId="0" xr:uid="{00000000-0006-0000-0E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E00-000016000000}">
      <text>
        <r>
          <rPr>
            <b/>
            <sz val="14"/>
            <color indexed="81"/>
            <rFont val="Tahoma"/>
            <family val="2"/>
          </rPr>
          <t>Please use FAK/ Bullets defined above.</t>
        </r>
      </text>
    </comment>
    <comment ref="B48" authorId="1" shapeId="0" xr:uid="{00000000-0006-0000-0E00-000017000000}">
      <text>
        <r>
          <rPr>
            <b/>
            <sz val="14"/>
            <color indexed="81"/>
            <rFont val="Tahoma"/>
            <family val="2"/>
          </rPr>
          <t>City, State / ZIP Code</t>
        </r>
      </text>
    </comment>
    <comment ref="C48" authorId="1" shapeId="0" xr:uid="{00000000-0006-0000-0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E00-00001A000000}">
      <text>
        <r>
          <rPr>
            <b/>
            <sz val="14"/>
            <color indexed="81"/>
            <rFont val="Tahoma"/>
            <family val="2"/>
          </rPr>
          <t>City, State / ZIP Code</t>
        </r>
      </text>
    </comment>
    <comment ref="F48" authorId="2" shapeId="0" xr:uid="{00000000-0006-0000-0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E00-00001C000000}">
      <text>
        <r>
          <rPr>
            <b/>
            <sz val="14"/>
            <color indexed="81"/>
            <rFont val="Tahoma"/>
            <family val="2"/>
          </rPr>
          <t>Indicate whether or not door service is included at origin and destination</t>
        </r>
      </text>
    </comment>
    <comment ref="Q48" authorId="2" shapeId="0" xr:uid="{00000000-0006-0000-0E00-00001D000000}">
      <text>
        <r>
          <rPr>
            <b/>
            <sz val="14"/>
            <color indexed="81"/>
            <rFont val="Tahoma"/>
            <family val="2"/>
          </rPr>
          <t>Use these columns for exceptions to surcharge applicability in note 2</t>
        </r>
      </text>
    </comment>
    <comment ref="AC48" authorId="2" shapeId="0" xr:uid="{00000000-0006-0000-0E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E00-00001F000000}">
      <text>
        <r>
          <rPr>
            <b/>
            <sz val="14"/>
            <color indexed="81"/>
            <rFont val="Tahoma"/>
            <family val="2"/>
          </rPr>
          <t>Place of Origin - may be an outport for feeder (CY) arbitraries or an inland origin
Format is:  City, State or ZIP Code</t>
        </r>
      </text>
    </comment>
    <comment ref="E65" authorId="2" shapeId="0" xr:uid="{00000000-0006-0000-0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E00-000022000000}">
      <text>
        <r>
          <rPr>
            <b/>
            <sz val="14"/>
            <color indexed="81"/>
            <rFont val="Tahoma"/>
            <family val="2"/>
          </rPr>
          <t>Indicate whether or not door service is included in the arbitrary rate</t>
        </r>
      </text>
    </comment>
    <comment ref="H65" authorId="2" shapeId="0" xr:uid="{00000000-0006-0000-0E00-000023000000}">
      <text>
        <r>
          <rPr>
            <b/>
            <sz val="14"/>
            <color indexed="81"/>
            <rFont val="Tahoma"/>
            <family val="2"/>
          </rPr>
          <t>Input the rate in this field when the same amount applies for all container sizes</t>
        </r>
      </text>
    </comment>
    <comment ref="N65" authorId="2" shapeId="0" xr:uid="{00000000-0006-0000-0E00-000024000000}">
      <text>
        <r>
          <rPr>
            <b/>
            <sz val="14"/>
            <color indexed="81"/>
            <rFont val="Tahoma"/>
            <family val="2"/>
          </rPr>
          <t>Each Arbitrary applies only to FAK / Bullets as specifically listed in this field.</t>
        </r>
      </text>
    </comment>
    <comment ref="B80" authorId="2" shapeId="0" xr:uid="{00000000-0006-0000-0E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E00-000028000000}">
      <text>
        <r>
          <rPr>
            <b/>
            <sz val="14"/>
            <color indexed="81"/>
            <rFont val="Tahoma"/>
            <family val="2"/>
          </rPr>
          <t>Indicate whether or not door service is included in the arbitrary rate</t>
        </r>
      </text>
    </comment>
    <comment ref="H80" authorId="2" shapeId="0" xr:uid="{00000000-0006-0000-0E00-000029000000}">
      <text>
        <r>
          <rPr>
            <b/>
            <sz val="14"/>
            <color indexed="81"/>
            <rFont val="Tahoma"/>
            <family val="2"/>
          </rPr>
          <t>Input the rate in this field when the same amount applies for all container sizes</t>
        </r>
      </text>
    </comment>
    <comment ref="N80" authorId="2" shapeId="0" xr:uid="{00000000-0006-0000-0E00-00002A000000}">
      <text>
        <r>
          <rPr>
            <b/>
            <sz val="14"/>
            <color indexed="81"/>
            <rFont val="Tahoma"/>
            <family val="2"/>
          </rPr>
          <t>Each Arbitrary applies only to FAK / Bullets as specifically listed in this field.</t>
        </r>
      </text>
    </comment>
    <comment ref="L90" authorId="2" shapeId="0" xr:uid="{00000000-0006-0000-0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4" authorId="2" shapeId="0" xr:uid="{00000000-0006-0000-0E00-00002C000000}">
      <text>
        <r>
          <rPr>
            <sz val="12"/>
            <color indexed="81"/>
            <rFont val="Tahoma"/>
            <family val="2"/>
          </rPr>
          <t>Select the bullet for which the exception applies.
If exception applies to all bullets, select "ALL".</t>
        </r>
      </text>
    </comment>
    <comment ref="B174" authorId="2" shapeId="0" xr:uid="{00000000-0006-0000-0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4" authorId="2" shapeId="0" xr:uid="{00000000-0006-0000-0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4" authorId="2" shapeId="0" xr:uid="{00000000-0006-0000-0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4" authorId="2" shapeId="0" xr:uid="{00000000-0006-0000-0E00-000030000000}">
      <text>
        <r>
          <rPr>
            <sz val="12"/>
            <color indexed="81"/>
            <rFont val="Tahoma"/>
            <family val="2"/>
          </rPr>
          <t>Select "OR" from the drop down list if condition applies to Operating Reefers</t>
        </r>
      </text>
    </comment>
    <comment ref="H174" authorId="2" shapeId="0" xr:uid="{00000000-0006-0000-0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4" authorId="2" shapeId="0" xr:uid="{00000000-0006-0000-0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4" authorId="2" shapeId="0" xr:uid="{00000000-0006-0000-0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4" authorId="2" shapeId="0" xr:uid="{00000000-0006-0000-0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4" authorId="3" shapeId="0" xr:uid="{B221227B-D3AB-4D07-995A-EE7C4A0E2E5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4" authorId="2" shapeId="0" xr:uid="{00000000-0006-0000-0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7" authorId="2" shapeId="0" xr:uid="{00000000-0006-0000-0E00-000036000000}">
      <text>
        <r>
          <rPr>
            <sz val="12"/>
            <color indexed="81"/>
            <rFont val="Tahoma"/>
            <family val="2"/>
          </rPr>
          <t>Select the bullet for which the exception applies.
If exception applies to all bullets, select "ALL".</t>
        </r>
      </text>
    </comment>
    <comment ref="B187" authorId="2" shapeId="0" xr:uid="{00000000-0006-0000-0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0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0E00-000039000000}">
      <text>
        <r>
          <rPr>
            <sz val="12"/>
            <color indexed="81"/>
            <rFont val="Tahoma"/>
            <family val="2"/>
          </rPr>
          <t>If any exceptional charges are offered, then the currency is required to be shown.</t>
        </r>
      </text>
    </comment>
    <comment ref="O187" authorId="2" shapeId="0" xr:uid="{00000000-0006-0000-0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7" authorId="2" shapeId="0" xr:uid="{00000000-0006-0000-0E00-00003B000000}">
      <text>
        <r>
          <rPr>
            <sz val="12"/>
            <color indexed="81"/>
            <rFont val="Tahoma"/>
            <family val="2"/>
          </rPr>
          <t>Select "OR" from the drop down list if condition applies to Operating Reefers</t>
        </r>
      </text>
    </comment>
    <comment ref="Q187" authorId="2" shapeId="0" xr:uid="{00000000-0006-0000-0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7" authorId="2" shapeId="0" xr:uid="{00000000-0006-0000-0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7" authorId="2" shapeId="0" xr:uid="{00000000-0006-0000-0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7" authorId="2" shapeId="0" xr:uid="{00000000-0006-0000-0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7" authorId="3" shapeId="0" xr:uid="{483B0FC4-11ED-4CA4-82D2-BB9349928EA8}">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7" authorId="2" shapeId="0" xr:uid="{00000000-0006-0000-0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F00-000001000000}">
      <text>
        <r>
          <rPr>
            <b/>
            <sz val="12"/>
            <color indexed="81"/>
            <rFont val="Tahoma"/>
            <family val="2"/>
          </rPr>
          <t>Please use comma to separate commodities.</t>
        </r>
      </text>
    </comment>
    <comment ref="A20" authorId="1" shapeId="0" xr:uid="{00000000-0006-0000-0F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F00-000003000000}">
      <text>
        <r>
          <rPr>
            <b/>
            <sz val="14"/>
            <color indexed="81"/>
            <rFont val="Tahoma"/>
            <family val="2"/>
          </rPr>
          <t>Please use comma to separate ports.
Only valid sea ports may be included.</t>
        </r>
      </text>
    </comment>
    <comment ref="A30" authorId="1" shapeId="0" xr:uid="{00000000-0006-0000-0F00-000004000000}">
      <text>
        <r>
          <rPr>
            <b/>
            <sz val="14"/>
            <color indexed="81"/>
            <rFont val="Tahoma"/>
            <family val="2"/>
          </rPr>
          <t>Please use FAK/ Bullets defined above.</t>
        </r>
      </text>
    </comment>
    <comment ref="B30" authorId="1" shapeId="0" xr:uid="{00000000-0006-0000-0F00-000005000000}">
      <text>
        <r>
          <rPr>
            <b/>
            <sz val="14"/>
            <color indexed="81"/>
            <rFont val="Tahoma"/>
            <family val="2"/>
          </rPr>
          <t>City, State / ZIP Code</t>
        </r>
      </text>
    </comment>
    <comment ref="C30" authorId="1" shapeId="0" xr:uid="{00000000-0006-0000-0F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0F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0F00-000008000000}">
      <text>
        <r>
          <rPr>
            <b/>
            <sz val="14"/>
            <color indexed="81"/>
            <rFont val="Tahoma"/>
            <family val="2"/>
          </rPr>
          <t>City, State / ZIP Code</t>
        </r>
      </text>
    </comment>
    <comment ref="F30" authorId="2" shapeId="0" xr:uid="{00000000-0006-0000-0F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0F00-00000A000000}">
      <text>
        <r>
          <rPr>
            <b/>
            <sz val="14"/>
            <color indexed="81"/>
            <rFont val="Tahoma"/>
            <family val="2"/>
          </rPr>
          <t>Indicate whether or not door service is included at origin and destination</t>
        </r>
      </text>
    </comment>
    <comment ref="M30" authorId="2" shapeId="0" xr:uid="{00000000-0006-0000-0F00-00000B000000}">
      <text>
        <r>
          <rPr>
            <b/>
            <sz val="14"/>
            <color indexed="81"/>
            <rFont val="Tahoma"/>
            <family val="2"/>
          </rPr>
          <t>Use these columns for exceptions to surcharge applicability in note 2</t>
        </r>
      </text>
    </comment>
    <comment ref="AA30" authorId="2" shapeId="0" xr:uid="{00000000-0006-0000-0F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0F00-00000D000000}">
      <text>
        <r>
          <rPr>
            <b/>
            <sz val="14"/>
            <color indexed="81"/>
            <rFont val="Tahoma"/>
            <family val="2"/>
          </rPr>
          <t>Please use FAK/ Bullets defined above.</t>
        </r>
      </text>
    </comment>
    <comment ref="B39" authorId="1" shapeId="0" xr:uid="{00000000-0006-0000-0F00-00000E000000}">
      <text>
        <r>
          <rPr>
            <b/>
            <sz val="14"/>
            <color indexed="81"/>
            <rFont val="Tahoma"/>
            <family val="2"/>
          </rPr>
          <t>City, State / ZIP Code</t>
        </r>
      </text>
    </comment>
    <comment ref="C39" authorId="1" shapeId="0" xr:uid="{00000000-0006-0000-0F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0F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0F00-000011000000}">
      <text>
        <r>
          <rPr>
            <b/>
            <sz val="14"/>
            <color indexed="81"/>
            <rFont val="Tahoma"/>
            <family val="2"/>
          </rPr>
          <t>City, State / ZIP Code</t>
        </r>
      </text>
    </comment>
    <comment ref="F39" authorId="2" shapeId="0" xr:uid="{00000000-0006-0000-0F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0F00-000013000000}">
      <text>
        <r>
          <rPr>
            <b/>
            <sz val="14"/>
            <color indexed="81"/>
            <rFont val="Tahoma"/>
            <family val="2"/>
          </rPr>
          <t>Indicate whether or not door service is included at origin and destination</t>
        </r>
      </text>
    </comment>
    <comment ref="O39" authorId="2" shapeId="0" xr:uid="{00000000-0006-0000-0F00-000014000000}">
      <text>
        <r>
          <rPr>
            <b/>
            <sz val="14"/>
            <color indexed="81"/>
            <rFont val="Tahoma"/>
            <family val="2"/>
          </rPr>
          <t>Use these columns for exceptions to surcharge applicability in note 2</t>
        </r>
      </text>
    </comment>
    <comment ref="AA39" authorId="2" shapeId="0" xr:uid="{00000000-0006-0000-0F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0F00-000016000000}">
      <text>
        <r>
          <rPr>
            <b/>
            <sz val="14"/>
            <color indexed="81"/>
            <rFont val="Tahoma"/>
            <family val="2"/>
          </rPr>
          <t>Please use FAK/ Bullets defined above.</t>
        </r>
      </text>
    </comment>
    <comment ref="B48" authorId="1" shapeId="0" xr:uid="{00000000-0006-0000-0F00-000017000000}">
      <text>
        <r>
          <rPr>
            <b/>
            <sz val="14"/>
            <color indexed="81"/>
            <rFont val="Tahoma"/>
            <family val="2"/>
          </rPr>
          <t>City, State / ZIP Code</t>
        </r>
      </text>
    </comment>
    <comment ref="C48" authorId="1" shapeId="0" xr:uid="{00000000-0006-0000-0F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0F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0F00-00001A000000}">
      <text>
        <r>
          <rPr>
            <b/>
            <sz val="14"/>
            <color indexed="81"/>
            <rFont val="Tahoma"/>
            <family val="2"/>
          </rPr>
          <t>City, State / ZIP Code</t>
        </r>
      </text>
    </comment>
    <comment ref="F48" authorId="2" shapeId="0" xr:uid="{00000000-0006-0000-0F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0F00-00001C000000}">
      <text>
        <r>
          <rPr>
            <b/>
            <sz val="14"/>
            <color indexed="81"/>
            <rFont val="Tahoma"/>
            <family val="2"/>
          </rPr>
          <t>Indicate whether or not door service is included at origin and destination</t>
        </r>
      </text>
    </comment>
    <comment ref="Q48" authorId="2" shapeId="0" xr:uid="{00000000-0006-0000-0F00-00001D000000}">
      <text>
        <r>
          <rPr>
            <b/>
            <sz val="14"/>
            <color indexed="81"/>
            <rFont val="Tahoma"/>
            <family val="2"/>
          </rPr>
          <t>Use these columns for exceptions to surcharge applicability in note 2</t>
        </r>
      </text>
    </comment>
    <comment ref="AC48" authorId="2" shapeId="0" xr:uid="{00000000-0006-0000-0F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0F00-00001F000000}">
      <text>
        <r>
          <rPr>
            <b/>
            <sz val="14"/>
            <color indexed="81"/>
            <rFont val="Tahoma"/>
            <family val="2"/>
          </rPr>
          <t>Place of Origin - may be an outport for feeder (CY) arbitraries or an inland origin
Format is:  City, State or ZIP Code</t>
        </r>
      </text>
    </comment>
    <comment ref="E65" authorId="2" shapeId="0" xr:uid="{00000000-0006-0000-0F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0F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0F00-000022000000}">
      <text>
        <r>
          <rPr>
            <b/>
            <sz val="14"/>
            <color indexed="81"/>
            <rFont val="Tahoma"/>
            <family val="2"/>
          </rPr>
          <t>Indicate whether or not door service is included in the arbitrary rate</t>
        </r>
      </text>
    </comment>
    <comment ref="H65" authorId="2" shapeId="0" xr:uid="{00000000-0006-0000-0F00-000023000000}">
      <text>
        <r>
          <rPr>
            <b/>
            <sz val="14"/>
            <color indexed="81"/>
            <rFont val="Tahoma"/>
            <family val="2"/>
          </rPr>
          <t>Input the rate in this field when the same amount applies for all container sizes</t>
        </r>
      </text>
    </comment>
    <comment ref="N65" authorId="2" shapeId="0" xr:uid="{00000000-0006-0000-0F00-000024000000}">
      <text>
        <r>
          <rPr>
            <b/>
            <sz val="14"/>
            <color indexed="81"/>
            <rFont val="Tahoma"/>
            <family val="2"/>
          </rPr>
          <t>Each Arbitrary applies only to FAK / Bullets as specifically listed in this field.</t>
        </r>
      </text>
    </comment>
    <comment ref="B80" authorId="2" shapeId="0" xr:uid="{00000000-0006-0000-0F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0F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0F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0F00-000028000000}">
      <text>
        <r>
          <rPr>
            <b/>
            <sz val="14"/>
            <color indexed="81"/>
            <rFont val="Tahoma"/>
            <family val="2"/>
          </rPr>
          <t>Indicate whether or not door service is included in the arbitrary rate</t>
        </r>
      </text>
    </comment>
    <comment ref="H80" authorId="2" shapeId="0" xr:uid="{00000000-0006-0000-0F00-000029000000}">
      <text>
        <r>
          <rPr>
            <b/>
            <sz val="14"/>
            <color indexed="81"/>
            <rFont val="Tahoma"/>
            <family val="2"/>
          </rPr>
          <t>Input the rate in this field when the same amount applies for all container sizes</t>
        </r>
      </text>
    </comment>
    <comment ref="N80" authorId="2" shapeId="0" xr:uid="{00000000-0006-0000-0F00-00002A000000}">
      <text>
        <r>
          <rPr>
            <b/>
            <sz val="14"/>
            <color indexed="81"/>
            <rFont val="Tahoma"/>
            <family val="2"/>
          </rPr>
          <t>Each Arbitrary applies only to FAK / Bullets as specifically listed in this field.</t>
        </r>
      </text>
    </comment>
    <comment ref="L90" authorId="2" shapeId="0" xr:uid="{00000000-0006-0000-0F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5" authorId="2" shapeId="0" xr:uid="{00000000-0006-0000-0F00-00002C000000}">
      <text>
        <r>
          <rPr>
            <sz val="12"/>
            <color indexed="81"/>
            <rFont val="Tahoma"/>
            <family val="2"/>
          </rPr>
          <t>Select the bullet for which the exception applies.
If exception applies to all bullets, select "ALL".</t>
        </r>
      </text>
    </comment>
    <comment ref="B175" authorId="2" shapeId="0" xr:uid="{00000000-0006-0000-0F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5" authorId="2" shapeId="0" xr:uid="{00000000-0006-0000-0F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5" authorId="2" shapeId="0" xr:uid="{00000000-0006-0000-0F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5" authorId="2" shapeId="0" xr:uid="{00000000-0006-0000-0F00-000030000000}">
      <text>
        <r>
          <rPr>
            <sz val="12"/>
            <color indexed="81"/>
            <rFont val="Tahoma"/>
            <family val="2"/>
          </rPr>
          <t>Select "OR" from the drop down list if condition applies to Operating Reefers</t>
        </r>
      </text>
    </comment>
    <comment ref="H175" authorId="2" shapeId="0" xr:uid="{00000000-0006-0000-0F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5" authorId="2" shapeId="0" xr:uid="{00000000-0006-0000-0F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5" authorId="2" shapeId="0" xr:uid="{00000000-0006-0000-0F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5" authorId="2" shapeId="0" xr:uid="{00000000-0006-0000-0F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5" authorId="3" shapeId="0" xr:uid="{2339AF5F-52F3-42A9-BBB8-01AD245A386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5" authorId="2" shapeId="0" xr:uid="{00000000-0006-0000-0F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8" authorId="2" shapeId="0" xr:uid="{00000000-0006-0000-0F00-000036000000}">
      <text>
        <r>
          <rPr>
            <sz val="12"/>
            <color indexed="81"/>
            <rFont val="Tahoma"/>
            <family val="2"/>
          </rPr>
          <t>Select the bullet for which the exception applies.
If exception applies to all bullets, select "ALL".</t>
        </r>
      </text>
    </comment>
    <comment ref="B188" authorId="2" shapeId="0" xr:uid="{00000000-0006-0000-0F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00000000-0006-0000-0F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00000000-0006-0000-0F00-000039000000}">
      <text>
        <r>
          <rPr>
            <sz val="12"/>
            <color indexed="81"/>
            <rFont val="Tahoma"/>
            <family val="2"/>
          </rPr>
          <t>If any exceptional charges are offered, then the currency is required to be shown.</t>
        </r>
      </text>
    </comment>
    <comment ref="O188" authorId="2" shapeId="0" xr:uid="{00000000-0006-0000-0F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8" authorId="2" shapeId="0" xr:uid="{00000000-0006-0000-0F00-00003B000000}">
      <text>
        <r>
          <rPr>
            <sz val="12"/>
            <color indexed="81"/>
            <rFont val="Tahoma"/>
            <family val="2"/>
          </rPr>
          <t>Select "OR" from the drop down list if condition applies to Operating Reefers</t>
        </r>
      </text>
    </comment>
    <comment ref="Q188" authorId="2" shapeId="0" xr:uid="{00000000-0006-0000-0F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8" authorId="2" shapeId="0" xr:uid="{00000000-0006-0000-0F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8" authorId="2" shapeId="0" xr:uid="{00000000-0006-0000-0F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8" authorId="2" shapeId="0" xr:uid="{00000000-0006-0000-0F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8" authorId="3" shapeId="0" xr:uid="{0BBE4677-C6E6-4EF3-BAA5-A2FF3B09D89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8" authorId="2" shapeId="0" xr:uid="{00000000-0006-0000-0F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7" authorId="1" shapeId="0" xr:uid="{00000000-0006-0000-1000-00000D000000}">
      <text>
        <r>
          <rPr>
            <b/>
            <sz val="14"/>
            <color indexed="81"/>
            <rFont val="Tahoma"/>
            <family val="2"/>
          </rPr>
          <t>Please use FAK/ Bullets defined above.</t>
        </r>
      </text>
    </comment>
    <comment ref="B77" authorId="1" shapeId="0" xr:uid="{00000000-0006-0000-1000-00000E000000}">
      <text>
        <r>
          <rPr>
            <b/>
            <sz val="14"/>
            <color indexed="81"/>
            <rFont val="Tahoma"/>
            <family val="2"/>
          </rPr>
          <t>City, State / ZIP Code</t>
        </r>
      </text>
    </comment>
    <comment ref="C77"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7"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7" authorId="1" shapeId="0" xr:uid="{00000000-0006-0000-1000-000011000000}">
      <text>
        <r>
          <rPr>
            <b/>
            <sz val="14"/>
            <color indexed="81"/>
            <rFont val="Tahoma"/>
            <family val="2"/>
          </rPr>
          <t>City, State / ZIP Code</t>
        </r>
      </text>
    </comment>
    <comment ref="F77"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7" authorId="2" shapeId="0" xr:uid="{00000000-0006-0000-1000-000013000000}">
      <text>
        <r>
          <rPr>
            <b/>
            <sz val="14"/>
            <color indexed="81"/>
            <rFont val="Tahoma"/>
            <family val="2"/>
          </rPr>
          <t>Indicate whether or not door service is included at origin and destination</t>
        </r>
      </text>
    </comment>
    <comment ref="O77" authorId="2" shapeId="0" xr:uid="{00000000-0006-0000-1000-000014000000}">
      <text>
        <r>
          <rPr>
            <b/>
            <sz val="14"/>
            <color indexed="81"/>
            <rFont val="Tahoma"/>
            <family val="2"/>
          </rPr>
          <t>Use these columns for exceptions to surcharge applicability in note 2</t>
        </r>
      </text>
    </comment>
    <comment ref="AA77"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6" authorId="1" shapeId="0" xr:uid="{00000000-0006-0000-1000-000016000000}">
      <text>
        <r>
          <rPr>
            <b/>
            <sz val="14"/>
            <color indexed="81"/>
            <rFont val="Tahoma"/>
            <family val="2"/>
          </rPr>
          <t>Please use FAK/ Bullets defined above.</t>
        </r>
      </text>
    </comment>
    <comment ref="B86" authorId="1" shapeId="0" xr:uid="{00000000-0006-0000-1000-000017000000}">
      <text>
        <r>
          <rPr>
            <b/>
            <sz val="14"/>
            <color indexed="81"/>
            <rFont val="Tahoma"/>
            <family val="2"/>
          </rPr>
          <t>City, State / ZIP Code</t>
        </r>
      </text>
    </comment>
    <comment ref="C86"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6"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6" authorId="1" shapeId="0" xr:uid="{00000000-0006-0000-1000-00001A000000}">
      <text>
        <r>
          <rPr>
            <b/>
            <sz val="14"/>
            <color indexed="81"/>
            <rFont val="Tahoma"/>
            <family val="2"/>
          </rPr>
          <t>City, State / ZIP Code</t>
        </r>
      </text>
    </comment>
    <comment ref="F86"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6" authorId="2" shapeId="0" xr:uid="{00000000-0006-0000-1000-00001C000000}">
      <text>
        <r>
          <rPr>
            <b/>
            <sz val="14"/>
            <color indexed="81"/>
            <rFont val="Tahoma"/>
            <family val="2"/>
          </rPr>
          <t>Indicate whether or not door service is included at origin and destination</t>
        </r>
      </text>
    </comment>
    <comment ref="Q86" authorId="2" shapeId="0" xr:uid="{00000000-0006-0000-1000-00001D000000}">
      <text>
        <r>
          <rPr>
            <b/>
            <sz val="14"/>
            <color indexed="81"/>
            <rFont val="Tahoma"/>
            <family val="2"/>
          </rPr>
          <t>Use these columns for exceptions to surcharge applicability in note 2</t>
        </r>
      </text>
    </comment>
    <comment ref="AC86"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103" authorId="2" shapeId="0" xr:uid="{00000000-0006-0000-1000-00001F000000}">
      <text>
        <r>
          <rPr>
            <b/>
            <sz val="14"/>
            <color indexed="81"/>
            <rFont val="Tahoma"/>
            <family val="2"/>
          </rPr>
          <t>Place of Origin - may be an outport for feeder (CY) arbitraries or an inland origin
Format is:  City, State or ZIP Code</t>
        </r>
      </text>
    </comment>
    <comment ref="E103"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103"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103" authorId="2" shapeId="0" xr:uid="{00000000-0006-0000-1000-000022000000}">
      <text>
        <r>
          <rPr>
            <b/>
            <sz val="14"/>
            <color indexed="81"/>
            <rFont val="Tahoma"/>
            <family val="2"/>
          </rPr>
          <t>Indicate whether or not door service is included in the arbitrary rate</t>
        </r>
      </text>
    </comment>
    <comment ref="H103" authorId="2" shapeId="0" xr:uid="{00000000-0006-0000-1000-000023000000}">
      <text>
        <r>
          <rPr>
            <b/>
            <sz val="14"/>
            <color indexed="81"/>
            <rFont val="Tahoma"/>
            <family val="2"/>
          </rPr>
          <t>Input the rate in this field when the same amount applies for all container sizes</t>
        </r>
      </text>
    </comment>
    <comment ref="N103" authorId="2" shapeId="0" xr:uid="{00000000-0006-0000-1000-000024000000}">
      <text>
        <r>
          <rPr>
            <b/>
            <sz val="14"/>
            <color indexed="81"/>
            <rFont val="Tahoma"/>
            <family val="2"/>
          </rPr>
          <t>Each Arbitrary applies only to FAK / Bullets as specifically listed in this field.</t>
        </r>
      </text>
    </comment>
    <comment ref="B118"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118"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18"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18" authorId="2" shapeId="0" xr:uid="{00000000-0006-0000-1000-000028000000}">
      <text>
        <r>
          <rPr>
            <b/>
            <sz val="14"/>
            <color indexed="81"/>
            <rFont val="Tahoma"/>
            <family val="2"/>
          </rPr>
          <t>Indicate whether or not door service is included in the arbitrary rate</t>
        </r>
      </text>
    </comment>
    <comment ref="H118" authorId="2" shapeId="0" xr:uid="{00000000-0006-0000-1000-000029000000}">
      <text>
        <r>
          <rPr>
            <b/>
            <sz val="14"/>
            <color indexed="81"/>
            <rFont val="Tahoma"/>
            <family val="2"/>
          </rPr>
          <t>Input the rate in this field when the same amount applies for all container sizes</t>
        </r>
      </text>
    </comment>
    <comment ref="N118" authorId="2" shapeId="0" xr:uid="{00000000-0006-0000-1000-00002A000000}">
      <text>
        <r>
          <rPr>
            <b/>
            <sz val="14"/>
            <color indexed="81"/>
            <rFont val="Tahoma"/>
            <family val="2"/>
          </rPr>
          <t>Each Arbitrary applies only to FAK / Bullets as specifically listed in this field.</t>
        </r>
      </text>
    </comment>
    <comment ref="L128"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23" authorId="2" shapeId="0" xr:uid="{00000000-0006-0000-1000-00002C000000}">
      <text>
        <r>
          <rPr>
            <sz val="12"/>
            <color indexed="81"/>
            <rFont val="Tahoma"/>
            <family val="2"/>
          </rPr>
          <t>Select the bullet for which the exception applies.
If exception applies to all bullets, select "ALL".</t>
        </r>
      </text>
    </comment>
    <comment ref="B223"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23" authorId="2" shapeId="0" xr:uid="{00000000-0006-0000-1000-000030000000}">
      <text>
        <r>
          <rPr>
            <sz val="12"/>
            <color indexed="81"/>
            <rFont val="Tahoma"/>
            <family val="2"/>
          </rPr>
          <t>Select "OR" from the drop down list if condition applies to Operating Reefers</t>
        </r>
      </text>
    </comment>
    <comment ref="H223"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23"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23"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23"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23"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23"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36" authorId="2" shapeId="0" xr:uid="{00000000-0006-0000-1000-000036000000}">
      <text>
        <r>
          <rPr>
            <sz val="12"/>
            <color indexed="81"/>
            <rFont val="Tahoma"/>
            <family val="2"/>
          </rPr>
          <t>Select the bullet for which the exception applies.
If exception applies to all bullets, select "ALL".</t>
        </r>
      </text>
    </comment>
    <comment ref="B236"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36"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36" authorId="2" shapeId="0" xr:uid="{00000000-0006-0000-1000-000039000000}">
      <text>
        <r>
          <rPr>
            <sz val="12"/>
            <color indexed="81"/>
            <rFont val="Tahoma"/>
            <family val="2"/>
          </rPr>
          <t>If any exceptional charges are offered, then the currency is required to be shown.</t>
        </r>
      </text>
    </comment>
    <comment ref="O236"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36" authorId="2" shapeId="0" xr:uid="{00000000-0006-0000-1000-00003B000000}">
      <text>
        <r>
          <rPr>
            <sz val="12"/>
            <color indexed="81"/>
            <rFont val="Tahoma"/>
            <family val="2"/>
          </rPr>
          <t>Select "OR" from the drop down list if condition applies to Operating Reefers</t>
        </r>
      </text>
    </comment>
    <comment ref="Q236"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36"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36"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36"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36"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36"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7" authorId="1" shapeId="0" xr:uid="{00000000-0006-0000-1100-00000D000000}">
      <text>
        <r>
          <rPr>
            <b/>
            <sz val="14"/>
            <color indexed="81"/>
            <rFont val="Tahoma"/>
            <family val="2"/>
          </rPr>
          <t>Please use FAK/ Bullets defined above.</t>
        </r>
      </text>
    </comment>
    <comment ref="B47" authorId="1" shapeId="0" xr:uid="{00000000-0006-0000-1100-00000E000000}">
      <text>
        <r>
          <rPr>
            <b/>
            <sz val="14"/>
            <color indexed="81"/>
            <rFont val="Tahoma"/>
            <family val="2"/>
          </rPr>
          <t>City, State / ZIP Code</t>
        </r>
      </text>
    </comment>
    <comment ref="C47"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7"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7" authorId="1" shapeId="0" xr:uid="{00000000-0006-0000-1100-000011000000}">
      <text>
        <r>
          <rPr>
            <b/>
            <sz val="14"/>
            <color indexed="81"/>
            <rFont val="Tahoma"/>
            <family val="2"/>
          </rPr>
          <t>City, State / ZIP Code</t>
        </r>
      </text>
    </comment>
    <comment ref="F47"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7" authorId="2" shapeId="0" xr:uid="{00000000-0006-0000-1100-000013000000}">
      <text>
        <r>
          <rPr>
            <b/>
            <sz val="14"/>
            <color indexed="81"/>
            <rFont val="Tahoma"/>
            <family val="2"/>
          </rPr>
          <t>Indicate whether or not door service is included at origin and destination</t>
        </r>
      </text>
    </comment>
    <comment ref="O47" authorId="2" shapeId="0" xr:uid="{00000000-0006-0000-1100-000014000000}">
      <text>
        <r>
          <rPr>
            <b/>
            <sz val="14"/>
            <color indexed="81"/>
            <rFont val="Tahoma"/>
            <family val="2"/>
          </rPr>
          <t>Use these columns for exceptions to surcharge applicability in note 2</t>
        </r>
      </text>
    </comment>
    <comment ref="AA47"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6" authorId="1" shapeId="0" xr:uid="{00000000-0006-0000-1100-000016000000}">
      <text>
        <r>
          <rPr>
            <b/>
            <sz val="14"/>
            <color indexed="81"/>
            <rFont val="Tahoma"/>
            <family val="2"/>
          </rPr>
          <t>Please use FAK/ Bullets defined above.</t>
        </r>
      </text>
    </comment>
    <comment ref="B56" authorId="1" shapeId="0" xr:uid="{00000000-0006-0000-1100-000017000000}">
      <text>
        <r>
          <rPr>
            <b/>
            <sz val="14"/>
            <color indexed="81"/>
            <rFont val="Tahoma"/>
            <family val="2"/>
          </rPr>
          <t>City, State / ZIP Code</t>
        </r>
      </text>
    </comment>
    <comment ref="C56"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6"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6" authorId="1" shapeId="0" xr:uid="{00000000-0006-0000-1100-00001A000000}">
      <text>
        <r>
          <rPr>
            <b/>
            <sz val="14"/>
            <color indexed="81"/>
            <rFont val="Tahoma"/>
            <family val="2"/>
          </rPr>
          <t>City, State / ZIP Code</t>
        </r>
      </text>
    </comment>
    <comment ref="F56"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6" authorId="2" shapeId="0" xr:uid="{00000000-0006-0000-1100-00001C000000}">
      <text>
        <r>
          <rPr>
            <b/>
            <sz val="14"/>
            <color indexed="81"/>
            <rFont val="Tahoma"/>
            <family val="2"/>
          </rPr>
          <t>Indicate whether or not door service is included at origin and destination</t>
        </r>
      </text>
    </comment>
    <comment ref="Q56" authorId="2" shapeId="0" xr:uid="{00000000-0006-0000-1100-00001D000000}">
      <text>
        <r>
          <rPr>
            <b/>
            <sz val="14"/>
            <color indexed="81"/>
            <rFont val="Tahoma"/>
            <family val="2"/>
          </rPr>
          <t>Use these columns for exceptions to surcharge applicability in note 2</t>
        </r>
      </text>
    </comment>
    <comment ref="AC56"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3" authorId="2" shapeId="0" xr:uid="{00000000-0006-0000-1100-00001F000000}">
      <text>
        <r>
          <rPr>
            <b/>
            <sz val="14"/>
            <color indexed="81"/>
            <rFont val="Tahoma"/>
            <family val="2"/>
          </rPr>
          <t>Place of Origin - may be an outport for feeder (CY) arbitraries or an inland origin
Format is:  City, State or ZIP Code</t>
        </r>
      </text>
    </comment>
    <comment ref="E73"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3"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3" authorId="2" shapeId="0" xr:uid="{00000000-0006-0000-1100-000022000000}">
      <text>
        <r>
          <rPr>
            <b/>
            <sz val="14"/>
            <color indexed="81"/>
            <rFont val="Tahoma"/>
            <family val="2"/>
          </rPr>
          <t>Indicate whether or not door service is included in the arbitrary rate</t>
        </r>
      </text>
    </comment>
    <comment ref="H73" authorId="2" shapeId="0" xr:uid="{00000000-0006-0000-1100-000023000000}">
      <text>
        <r>
          <rPr>
            <b/>
            <sz val="14"/>
            <color indexed="81"/>
            <rFont val="Tahoma"/>
            <family val="2"/>
          </rPr>
          <t>Input the rate in this field when the same amount applies for all container sizes</t>
        </r>
      </text>
    </comment>
    <comment ref="N73" authorId="2" shapeId="0" xr:uid="{00000000-0006-0000-1100-000024000000}">
      <text>
        <r>
          <rPr>
            <b/>
            <sz val="14"/>
            <color indexed="81"/>
            <rFont val="Tahoma"/>
            <family val="2"/>
          </rPr>
          <t>Each Arbitrary applies only to FAK / Bullets as specifically listed in this field.</t>
        </r>
      </text>
    </comment>
    <comment ref="B88"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8"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8"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8" authorId="2" shapeId="0" xr:uid="{00000000-0006-0000-1100-000028000000}">
      <text>
        <r>
          <rPr>
            <b/>
            <sz val="14"/>
            <color indexed="81"/>
            <rFont val="Tahoma"/>
            <family val="2"/>
          </rPr>
          <t>Indicate whether or not door service is included in the arbitrary rate</t>
        </r>
      </text>
    </comment>
    <comment ref="H88" authorId="2" shapeId="0" xr:uid="{00000000-0006-0000-1100-000029000000}">
      <text>
        <r>
          <rPr>
            <b/>
            <sz val="14"/>
            <color indexed="81"/>
            <rFont val="Tahoma"/>
            <family val="2"/>
          </rPr>
          <t>Input the rate in this field when the same amount applies for all container sizes</t>
        </r>
      </text>
    </comment>
    <comment ref="N88" authorId="2" shapeId="0" xr:uid="{00000000-0006-0000-1100-00002A000000}">
      <text>
        <r>
          <rPr>
            <b/>
            <sz val="14"/>
            <color indexed="81"/>
            <rFont val="Tahoma"/>
            <family val="2"/>
          </rPr>
          <t>Each Arbitrary applies only to FAK / Bullets as specifically listed in this field.</t>
        </r>
      </text>
    </comment>
    <comment ref="L98"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100-00002C000000}">
      <text>
        <r>
          <rPr>
            <sz val="12"/>
            <color indexed="81"/>
            <rFont val="Tahoma"/>
            <family val="2"/>
          </rPr>
          <t>Select the bullet for which the exception applies.
If exception applies to all bullets, select "ALL".</t>
        </r>
      </text>
    </comment>
    <comment ref="B187"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100-000030000000}">
      <text>
        <r>
          <rPr>
            <sz val="12"/>
            <color indexed="81"/>
            <rFont val="Tahoma"/>
            <family val="2"/>
          </rPr>
          <t>Select "OR" from the drop down list if condition applies to Operating Reefers</t>
        </r>
      </text>
    </comment>
    <comment ref="H187"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00000000-0006-0000-1100-000036000000}">
      <text>
        <r>
          <rPr>
            <sz val="12"/>
            <color indexed="81"/>
            <rFont val="Tahoma"/>
            <family val="2"/>
          </rPr>
          <t>Select the bullet for which the exception applies.
If exception applies to all bullets, select "ALL".</t>
        </r>
      </text>
    </comment>
    <comment ref="B200"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00000000-0006-0000-1100-000039000000}">
      <text>
        <r>
          <rPr>
            <sz val="12"/>
            <color indexed="81"/>
            <rFont val="Tahoma"/>
            <family val="2"/>
          </rPr>
          <t>If any exceptional charges are offered, then the currency is required to be shown.</t>
        </r>
      </text>
    </comment>
    <comment ref="O200"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00000000-0006-0000-1100-00003B000000}">
      <text>
        <r>
          <rPr>
            <sz val="12"/>
            <color indexed="81"/>
            <rFont val="Tahoma"/>
            <family val="2"/>
          </rPr>
          <t>Select "OR" from the drop down list if condition applies to Operating Reefers</t>
        </r>
      </text>
    </comment>
    <comment ref="Q200"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300-000001000000}">
      <text>
        <r>
          <rPr>
            <b/>
            <sz val="12"/>
            <color indexed="81"/>
            <rFont val="Tahoma"/>
            <family val="2"/>
          </rPr>
          <t>Please use comma to separate commodities.</t>
        </r>
      </text>
    </comment>
    <comment ref="A20" authorId="1" shapeId="0" xr:uid="{00000000-0006-0000-13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300-000003000000}">
      <text>
        <r>
          <rPr>
            <b/>
            <sz val="14"/>
            <color indexed="81"/>
            <rFont val="Tahoma"/>
            <family val="2"/>
          </rPr>
          <t>Please use comma to separate ports.
Only valid sea ports may be included.</t>
        </r>
      </text>
    </comment>
    <comment ref="A30" authorId="1" shapeId="0" xr:uid="{00000000-0006-0000-1300-000004000000}">
      <text>
        <r>
          <rPr>
            <b/>
            <sz val="14"/>
            <color indexed="81"/>
            <rFont val="Tahoma"/>
            <family val="2"/>
          </rPr>
          <t>Please use FAK/ Bullets defined above.</t>
        </r>
      </text>
    </comment>
    <comment ref="B30" authorId="1" shapeId="0" xr:uid="{00000000-0006-0000-1300-000005000000}">
      <text>
        <r>
          <rPr>
            <b/>
            <sz val="14"/>
            <color indexed="81"/>
            <rFont val="Tahoma"/>
            <family val="2"/>
          </rPr>
          <t>City, State / ZIP Code</t>
        </r>
      </text>
    </comment>
    <comment ref="C30" authorId="1" shapeId="0" xr:uid="{00000000-0006-0000-13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3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300-000008000000}">
      <text>
        <r>
          <rPr>
            <b/>
            <sz val="14"/>
            <color indexed="81"/>
            <rFont val="Tahoma"/>
            <family val="2"/>
          </rPr>
          <t>City, State / ZIP Code</t>
        </r>
      </text>
    </comment>
    <comment ref="F30" authorId="2" shapeId="0" xr:uid="{00000000-0006-0000-13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300-00000A000000}">
      <text>
        <r>
          <rPr>
            <b/>
            <sz val="14"/>
            <color indexed="81"/>
            <rFont val="Tahoma"/>
            <family val="2"/>
          </rPr>
          <t>Indicate whether or not door service is included at origin and destination</t>
        </r>
      </text>
    </comment>
    <comment ref="M30" authorId="2" shapeId="0" xr:uid="{00000000-0006-0000-1300-00000B000000}">
      <text>
        <r>
          <rPr>
            <b/>
            <sz val="14"/>
            <color indexed="81"/>
            <rFont val="Tahoma"/>
            <family val="2"/>
          </rPr>
          <t>Use these columns for exceptions to surcharge applicability in note 2</t>
        </r>
      </text>
    </comment>
    <comment ref="AA30" authorId="2" shapeId="0" xr:uid="{00000000-0006-0000-13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300-00000D000000}">
      <text>
        <r>
          <rPr>
            <b/>
            <sz val="14"/>
            <color indexed="81"/>
            <rFont val="Tahoma"/>
            <family val="2"/>
          </rPr>
          <t>Please use FAK/ Bullets defined above.</t>
        </r>
      </text>
    </comment>
    <comment ref="B39" authorId="1" shapeId="0" xr:uid="{00000000-0006-0000-1300-00000E000000}">
      <text>
        <r>
          <rPr>
            <b/>
            <sz val="14"/>
            <color indexed="81"/>
            <rFont val="Tahoma"/>
            <family val="2"/>
          </rPr>
          <t>City, State / ZIP Code</t>
        </r>
      </text>
    </comment>
    <comment ref="C39" authorId="1" shapeId="0" xr:uid="{00000000-0006-0000-13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3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300-000011000000}">
      <text>
        <r>
          <rPr>
            <b/>
            <sz val="14"/>
            <color indexed="81"/>
            <rFont val="Tahoma"/>
            <family val="2"/>
          </rPr>
          <t>City, State / ZIP Code</t>
        </r>
      </text>
    </comment>
    <comment ref="F39" authorId="2" shapeId="0" xr:uid="{00000000-0006-0000-13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300-000013000000}">
      <text>
        <r>
          <rPr>
            <b/>
            <sz val="14"/>
            <color indexed="81"/>
            <rFont val="Tahoma"/>
            <family val="2"/>
          </rPr>
          <t>Indicate whether or not door service is included at origin and destination</t>
        </r>
      </text>
    </comment>
    <comment ref="O39" authorId="2" shapeId="0" xr:uid="{00000000-0006-0000-1300-000014000000}">
      <text>
        <r>
          <rPr>
            <b/>
            <sz val="14"/>
            <color indexed="81"/>
            <rFont val="Tahoma"/>
            <family val="2"/>
          </rPr>
          <t>Use these columns for exceptions to surcharge applicability in note 2</t>
        </r>
      </text>
    </comment>
    <comment ref="AA39" authorId="2" shapeId="0" xr:uid="{00000000-0006-0000-13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300-000016000000}">
      <text>
        <r>
          <rPr>
            <b/>
            <sz val="14"/>
            <color indexed="81"/>
            <rFont val="Tahoma"/>
            <family val="2"/>
          </rPr>
          <t>Please use FAK/ Bullets defined above.</t>
        </r>
      </text>
    </comment>
    <comment ref="B48" authorId="1" shapeId="0" xr:uid="{00000000-0006-0000-1300-000017000000}">
      <text>
        <r>
          <rPr>
            <b/>
            <sz val="14"/>
            <color indexed="81"/>
            <rFont val="Tahoma"/>
            <family val="2"/>
          </rPr>
          <t>City, State / ZIP Code</t>
        </r>
      </text>
    </comment>
    <comment ref="C48" authorId="1" shapeId="0" xr:uid="{00000000-0006-0000-13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3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300-00001A000000}">
      <text>
        <r>
          <rPr>
            <b/>
            <sz val="14"/>
            <color indexed="81"/>
            <rFont val="Tahoma"/>
            <family val="2"/>
          </rPr>
          <t>City, State / ZIP Code</t>
        </r>
      </text>
    </comment>
    <comment ref="F48" authorId="2" shapeId="0" xr:uid="{00000000-0006-0000-13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300-00001C000000}">
      <text>
        <r>
          <rPr>
            <b/>
            <sz val="14"/>
            <color indexed="81"/>
            <rFont val="Tahoma"/>
            <family val="2"/>
          </rPr>
          <t>Indicate whether or not door service is included at origin and destination</t>
        </r>
      </text>
    </comment>
    <comment ref="Q48" authorId="2" shapeId="0" xr:uid="{00000000-0006-0000-1300-00001D000000}">
      <text>
        <r>
          <rPr>
            <b/>
            <sz val="14"/>
            <color indexed="81"/>
            <rFont val="Tahoma"/>
            <family val="2"/>
          </rPr>
          <t>Use these columns for exceptions to surcharge applicability in note 2</t>
        </r>
      </text>
    </comment>
    <comment ref="AC48" authorId="2" shapeId="0" xr:uid="{00000000-0006-0000-13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300-00001F000000}">
      <text>
        <r>
          <rPr>
            <b/>
            <sz val="14"/>
            <color indexed="81"/>
            <rFont val="Tahoma"/>
            <family val="2"/>
          </rPr>
          <t>Place of Origin - may be an outport for feeder (CY) arbitraries or an inland origin
Format is:  City, State or ZIP Code</t>
        </r>
      </text>
    </comment>
    <comment ref="E65" authorId="2" shapeId="0" xr:uid="{00000000-0006-0000-13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3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300-000022000000}">
      <text>
        <r>
          <rPr>
            <b/>
            <sz val="14"/>
            <color indexed="81"/>
            <rFont val="Tahoma"/>
            <family val="2"/>
          </rPr>
          <t>Indicate whether or not door service is included in the arbitrary rate</t>
        </r>
      </text>
    </comment>
    <comment ref="H65" authorId="2" shapeId="0" xr:uid="{00000000-0006-0000-1300-000023000000}">
      <text>
        <r>
          <rPr>
            <b/>
            <sz val="14"/>
            <color indexed="81"/>
            <rFont val="Tahoma"/>
            <family val="2"/>
          </rPr>
          <t>Input the rate in this field when the same amount applies for all container sizes</t>
        </r>
      </text>
    </comment>
    <comment ref="N65" authorId="2" shapeId="0" xr:uid="{00000000-0006-0000-1300-000024000000}">
      <text>
        <r>
          <rPr>
            <b/>
            <sz val="14"/>
            <color indexed="81"/>
            <rFont val="Tahoma"/>
            <family val="2"/>
          </rPr>
          <t>Each Arbitrary applies only to FAK / Bullets as specifically listed in this field.</t>
        </r>
      </text>
    </comment>
    <comment ref="B80" authorId="2" shapeId="0" xr:uid="{00000000-0006-0000-13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3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3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300-000028000000}">
      <text>
        <r>
          <rPr>
            <b/>
            <sz val="14"/>
            <color indexed="81"/>
            <rFont val="Tahoma"/>
            <family val="2"/>
          </rPr>
          <t>Indicate whether or not door service is included in the arbitrary rate</t>
        </r>
      </text>
    </comment>
    <comment ref="H80" authorId="2" shapeId="0" xr:uid="{00000000-0006-0000-1300-000029000000}">
      <text>
        <r>
          <rPr>
            <b/>
            <sz val="14"/>
            <color indexed="81"/>
            <rFont val="Tahoma"/>
            <family val="2"/>
          </rPr>
          <t>Input the rate in this field when the same amount applies for all container sizes</t>
        </r>
      </text>
    </comment>
    <comment ref="N80" authorId="2" shapeId="0" xr:uid="{00000000-0006-0000-1300-00002A000000}">
      <text>
        <r>
          <rPr>
            <b/>
            <sz val="14"/>
            <color indexed="81"/>
            <rFont val="Tahoma"/>
            <family val="2"/>
          </rPr>
          <t>Each Arbitrary applies only to FAK / Bullets as specifically listed in this field.</t>
        </r>
      </text>
    </comment>
    <comment ref="L90" authorId="2" shapeId="0" xr:uid="{00000000-0006-0000-13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78" authorId="2" shapeId="0" xr:uid="{00000000-0006-0000-1300-00002C000000}">
      <text>
        <r>
          <rPr>
            <sz val="12"/>
            <color indexed="81"/>
            <rFont val="Tahoma"/>
            <family val="2"/>
          </rPr>
          <t>Select the bullet for which the exception applies.
If exception applies to all bullets, select "ALL".</t>
        </r>
      </text>
    </comment>
    <comment ref="B178" authorId="2" shapeId="0" xr:uid="{00000000-0006-0000-13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8" authorId="2" shapeId="0" xr:uid="{00000000-0006-0000-13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8" authorId="2" shapeId="0" xr:uid="{00000000-0006-0000-13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78" authorId="2" shapeId="0" xr:uid="{00000000-0006-0000-1300-000030000000}">
      <text>
        <r>
          <rPr>
            <sz val="12"/>
            <color indexed="81"/>
            <rFont val="Tahoma"/>
            <family val="2"/>
          </rPr>
          <t>Select "OR" from the drop down list if condition applies to Operating Reefers</t>
        </r>
      </text>
    </comment>
    <comment ref="H178" authorId="2" shapeId="0" xr:uid="{00000000-0006-0000-13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78" authorId="2" shapeId="0" xr:uid="{00000000-0006-0000-13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78" authorId="2" shapeId="0" xr:uid="{00000000-0006-0000-13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78" authorId="2" shapeId="0" xr:uid="{00000000-0006-0000-13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78" authorId="3" shapeId="0" xr:uid="{600C0D81-85AF-40F5-AEEF-FB7A89630B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78" authorId="2" shapeId="0" xr:uid="{00000000-0006-0000-13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1" authorId="2" shapeId="0" xr:uid="{00000000-0006-0000-1300-000036000000}">
      <text>
        <r>
          <rPr>
            <sz val="12"/>
            <color indexed="81"/>
            <rFont val="Tahoma"/>
            <family val="2"/>
          </rPr>
          <t>Select the bullet for which the exception applies.
If exception applies to all bullets, select "ALL".</t>
        </r>
      </text>
    </comment>
    <comment ref="B191" authorId="2" shapeId="0" xr:uid="{00000000-0006-0000-13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1" authorId="2" shapeId="0" xr:uid="{00000000-0006-0000-13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1" authorId="2" shapeId="0" xr:uid="{00000000-0006-0000-1300-000039000000}">
      <text>
        <r>
          <rPr>
            <sz val="12"/>
            <color indexed="81"/>
            <rFont val="Tahoma"/>
            <family val="2"/>
          </rPr>
          <t>If any exceptional charges are offered, then the currency is required to be shown.</t>
        </r>
      </text>
    </comment>
    <comment ref="O191" authorId="2" shapeId="0" xr:uid="{00000000-0006-0000-13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1" authorId="2" shapeId="0" xr:uid="{00000000-0006-0000-1300-00003B000000}">
      <text>
        <r>
          <rPr>
            <sz val="12"/>
            <color indexed="81"/>
            <rFont val="Tahoma"/>
            <family val="2"/>
          </rPr>
          <t>Select "OR" from the drop down list if condition applies to Operating Reefers</t>
        </r>
      </text>
    </comment>
    <comment ref="Q191" authorId="2" shapeId="0" xr:uid="{00000000-0006-0000-13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1" authorId="2" shapeId="0" xr:uid="{00000000-0006-0000-13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1" authorId="2" shapeId="0" xr:uid="{00000000-0006-0000-13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1" authorId="2" shapeId="0" xr:uid="{00000000-0006-0000-13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1" authorId="3" shapeId="0" xr:uid="{E74B2FAE-A12F-46AB-AED3-7A56953A59F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1" authorId="2" shapeId="0" xr:uid="{00000000-0006-0000-13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400-000001000000}">
      <text>
        <r>
          <rPr>
            <b/>
            <sz val="12"/>
            <color indexed="81"/>
            <rFont val="Tahoma"/>
            <family val="2"/>
          </rPr>
          <t>Please use comma to separate commodities.</t>
        </r>
      </text>
    </comment>
    <comment ref="A20" authorId="1" shapeId="0" xr:uid="{00000000-0006-0000-14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400-000003000000}">
      <text>
        <r>
          <rPr>
            <b/>
            <sz val="14"/>
            <color indexed="81"/>
            <rFont val="Tahoma"/>
            <family val="2"/>
          </rPr>
          <t>Please use comma to separate ports.
Only valid sea ports may be included.</t>
        </r>
      </text>
    </comment>
    <comment ref="A32" authorId="1" shapeId="0" xr:uid="{00000000-0006-0000-1400-000004000000}">
      <text>
        <r>
          <rPr>
            <b/>
            <sz val="14"/>
            <color indexed="81"/>
            <rFont val="Tahoma"/>
            <family val="2"/>
          </rPr>
          <t>Please use FAK/ Bullets defined above.</t>
        </r>
      </text>
    </comment>
    <comment ref="B32" authorId="1" shapeId="0" xr:uid="{00000000-0006-0000-1400-000005000000}">
      <text>
        <r>
          <rPr>
            <b/>
            <sz val="14"/>
            <color indexed="81"/>
            <rFont val="Tahoma"/>
            <family val="2"/>
          </rPr>
          <t>City, State / ZIP Code</t>
        </r>
      </text>
    </comment>
    <comment ref="C32" authorId="1" shapeId="0" xr:uid="{00000000-0006-0000-14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4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400-000008000000}">
      <text>
        <r>
          <rPr>
            <b/>
            <sz val="14"/>
            <color indexed="81"/>
            <rFont val="Tahoma"/>
            <family val="2"/>
          </rPr>
          <t>City, State / ZIP Code</t>
        </r>
      </text>
    </comment>
    <comment ref="F32" authorId="2" shapeId="0" xr:uid="{00000000-0006-0000-14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400-00000A000000}">
      <text>
        <r>
          <rPr>
            <b/>
            <sz val="14"/>
            <color indexed="81"/>
            <rFont val="Tahoma"/>
            <family val="2"/>
          </rPr>
          <t>Indicate whether or not door service is included at origin and destination</t>
        </r>
      </text>
    </comment>
    <comment ref="M32" authorId="2" shapeId="0" xr:uid="{00000000-0006-0000-1400-00000B000000}">
      <text>
        <r>
          <rPr>
            <b/>
            <sz val="14"/>
            <color indexed="81"/>
            <rFont val="Tahoma"/>
            <family val="2"/>
          </rPr>
          <t>Use these columns for exceptions to surcharge applicability in note 2</t>
        </r>
      </text>
    </comment>
    <comment ref="AA32" authorId="2" shapeId="0" xr:uid="{00000000-0006-0000-14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00000000-0006-0000-1400-00000D000000}">
      <text>
        <r>
          <rPr>
            <b/>
            <sz val="14"/>
            <color indexed="81"/>
            <rFont val="Tahoma"/>
            <family val="2"/>
          </rPr>
          <t>Please use FAK/ Bullets defined above.</t>
        </r>
      </text>
    </comment>
    <comment ref="B44" authorId="1" shapeId="0" xr:uid="{00000000-0006-0000-1400-00000E000000}">
      <text>
        <r>
          <rPr>
            <b/>
            <sz val="14"/>
            <color indexed="81"/>
            <rFont val="Tahoma"/>
            <family val="2"/>
          </rPr>
          <t>City, State / ZIP Code</t>
        </r>
      </text>
    </comment>
    <comment ref="C44" authorId="1" shapeId="0" xr:uid="{00000000-0006-0000-14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00000000-0006-0000-14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00000000-0006-0000-1400-000011000000}">
      <text>
        <r>
          <rPr>
            <b/>
            <sz val="14"/>
            <color indexed="81"/>
            <rFont val="Tahoma"/>
            <family val="2"/>
          </rPr>
          <t>City, State / ZIP Code</t>
        </r>
      </text>
    </comment>
    <comment ref="F44" authorId="2" shapeId="0" xr:uid="{00000000-0006-0000-14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00000000-0006-0000-1400-000013000000}">
      <text>
        <r>
          <rPr>
            <b/>
            <sz val="14"/>
            <color indexed="81"/>
            <rFont val="Tahoma"/>
            <family val="2"/>
          </rPr>
          <t>Indicate whether or not door service is included at origin and destination</t>
        </r>
      </text>
    </comment>
    <comment ref="O44" authorId="2" shapeId="0" xr:uid="{00000000-0006-0000-1400-000014000000}">
      <text>
        <r>
          <rPr>
            <b/>
            <sz val="14"/>
            <color indexed="81"/>
            <rFont val="Tahoma"/>
            <family val="2"/>
          </rPr>
          <t>Use these columns for exceptions to surcharge applicability in note 2</t>
        </r>
      </text>
    </comment>
    <comment ref="AA44" authorId="2" shapeId="0" xr:uid="{00000000-0006-0000-14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00000000-0006-0000-1400-000016000000}">
      <text>
        <r>
          <rPr>
            <b/>
            <sz val="14"/>
            <color indexed="81"/>
            <rFont val="Tahoma"/>
            <family val="2"/>
          </rPr>
          <t>Please use FAK/ Bullets defined above.</t>
        </r>
      </text>
    </comment>
    <comment ref="B53" authorId="1" shapeId="0" xr:uid="{00000000-0006-0000-1400-000017000000}">
      <text>
        <r>
          <rPr>
            <b/>
            <sz val="14"/>
            <color indexed="81"/>
            <rFont val="Tahoma"/>
            <family val="2"/>
          </rPr>
          <t>City, State / ZIP Code</t>
        </r>
      </text>
    </comment>
    <comment ref="C53" authorId="1" shapeId="0" xr:uid="{00000000-0006-0000-14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00000000-0006-0000-14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00000000-0006-0000-1400-00001A000000}">
      <text>
        <r>
          <rPr>
            <b/>
            <sz val="14"/>
            <color indexed="81"/>
            <rFont val="Tahoma"/>
            <family val="2"/>
          </rPr>
          <t>City, State / ZIP Code</t>
        </r>
      </text>
    </comment>
    <comment ref="F53" authorId="2" shapeId="0" xr:uid="{00000000-0006-0000-14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00000000-0006-0000-1400-00001C000000}">
      <text>
        <r>
          <rPr>
            <b/>
            <sz val="14"/>
            <color indexed="81"/>
            <rFont val="Tahoma"/>
            <family val="2"/>
          </rPr>
          <t>Indicate whether or not door service is included at origin and destination</t>
        </r>
      </text>
    </comment>
    <comment ref="Q53" authorId="2" shapeId="0" xr:uid="{00000000-0006-0000-1400-00001D000000}">
      <text>
        <r>
          <rPr>
            <b/>
            <sz val="14"/>
            <color indexed="81"/>
            <rFont val="Tahoma"/>
            <family val="2"/>
          </rPr>
          <t>Use these columns for exceptions to surcharge applicability in note 2</t>
        </r>
      </text>
    </comment>
    <comment ref="AC53" authorId="2" shapeId="0" xr:uid="{00000000-0006-0000-14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00000000-0006-0000-1400-00001F000000}">
      <text>
        <r>
          <rPr>
            <b/>
            <sz val="14"/>
            <color indexed="81"/>
            <rFont val="Tahoma"/>
            <family val="2"/>
          </rPr>
          <t>Place of Origin - may be an outport for feeder (CY) arbitraries or an inland origin
Format is:  City, State or ZIP Code</t>
        </r>
      </text>
    </comment>
    <comment ref="E70" authorId="2" shapeId="0" xr:uid="{00000000-0006-0000-14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00000000-0006-0000-14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00000000-0006-0000-1400-000022000000}">
      <text>
        <r>
          <rPr>
            <b/>
            <sz val="14"/>
            <color indexed="81"/>
            <rFont val="Tahoma"/>
            <family val="2"/>
          </rPr>
          <t>Indicate whether or not door service is included in the arbitrary rate</t>
        </r>
      </text>
    </comment>
    <comment ref="H70" authorId="2" shapeId="0" xr:uid="{00000000-0006-0000-1400-000023000000}">
      <text>
        <r>
          <rPr>
            <b/>
            <sz val="14"/>
            <color indexed="81"/>
            <rFont val="Tahoma"/>
            <family val="2"/>
          </rPr>
          <t>Input the rate in this field when the same amount applies for all container sizes</t>
        </r>
      </text>
    </comment>
    <comment ref="N70" authorId="2" shapeId="0" xr:uid="{00000000-0006-0000-1400-000024000000}">
      <text>
        <r>
          <rPr>
            <b/>
            <sz val="14"/>
            <color indexed="81"/>
            <rFont val="Tahoma"/>
            <family val="2"/>
          </rPr>
          <t>Each Arbitrary applies only to FAK / Bullets as specifically listed in this field.</t>
        </r>
      </text>
    </comment>
    <comment ref="B85" authorId="2" shapeId="0" xr:uid="{00000000-0006-0000-1400-000025000000}">
      <text>
        <r>
          <rPr>
            <b/>
            <sz val="14"/>
            <color indexed="81"/>
            <rFont val="Tahoma"/>
            <family val="2"/>
          </rPr>
          <t>Place of Destination - may be an outport for feeder (CY) arbitraries or an inland destination
Format is:  City, State or ZIP Code</t>
        </r>
      </text>
    </comment>
    <comment ref="E85" authorId="2" shapeId="0" xr:uid="{00000000-0006-0000-14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00000000-0006-0000-14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00000000-0006-0000-1400-000028000000}">
      <text>
        <r>
          <rPr>
            <b/>
            <sz val="14"/>
            <color indexed="81"/>
            <rFont val="Tahoma"/>
            <family val="2"/>
          </rPr>
          <t>Indicate whether or not door service is included in the arbitrary rate</t>
        </r>
      </text>
    </comment>
    <comment ref="H85" authorId="2" shapeId="0" xr:uid="{00000000-0006-0000-1400-000029000000}">
      <text>
        <r>
          <rPr>
            <b/>
            <sz val="14"/>
            <color indexed="81"/>
            <rFont val="Tahoma"/>
            <family val="2"/>
          </rPr>
          <t>Input the rate in this field when the same amount applies for all container sizes</t>
        </r>
      </text>
    </comment>
    <comment ref="N85" authorId="2" shapeId="0" xr:uid="{00000000-0006-0000-1400-00002A000000}">
      <text>
        <r>
          <rPr>
            <b/>
            <sz val="14"/>
            <color indexed="81"/>
            <rFont val="Tahoma"/>
            <family val="2"/>
          </rPr>
          <t>Each Arbitrary applies only to FAK / Bullets as specifically listed in this field.</t>
        </r>
      </text>
    </comment>
    <comment ref="L95" authorId="2" shapeId="0" xr:uid="{00000000-0006-0000-14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3" authorId="2" shapeId="0" xr:uid="{00000000-0006-0000-1400-00002C000000}">
      <text>
        <r>
          <rPr>
            <sz val="12"/>
            <color indexed="81"/>
            <rFont val="Tahoma"/>
            <family val="2"/>
          </rPr>
          <t>Select the bullet for which the exception applies.
If exception applies to all bullets, select "ALL".</t>
        </r>
      </text>
    </comment>
    <comment ref="B183" authorId="2" shapeId="0" xr:uid="{00000000-0006-0000-14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3" authorId="2" shapeId="0" xr:uid="{00000000-0006-0000-14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3" authorId="2" shapeId="0" xr:uid="{00000000-0006-0000-14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3" authorId="2" shapeId="0" xr:uid="{00000000-0006-0000-1400-000030000000}">
      <text>
        <r>
          <rPr>
            <sz val="12"/>
            <color indexed="81"/>
            <rFont val="Tahoma"/>
            <family val="2"/>
          </rPr>
          <t>Select "OR" from the drop down list if condition applies to Operating Reefers</t>
        </r>
      </text>
    </comment>
    <comment ref="H183" authorId="2" shapeId="0" xr:uid="{00000000-0006-0000-14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3" authorId="2" shapeId="0" xr:uid="{00000000-0006-0000-14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3" authorId="2" shapeId="0" xr:uid="{00000000-0006-0000-14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3" authorId="2" shapeId="0" xr:uid="{00000000-0006-0000-14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3" authorId="3" shapeId="0" xr:uid="{E17A5E00-AC49-41BF-A291-6EF4D3CF640B}">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3" authorId="2" shapeId="0" xr:uid="{00000000-0006-0000-14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96" authorId="2" shapeId="0" xr:uid="{00000000-0006-0000-1400-000036000000}">
      <text>
        <r>
          <rPr>
            <sz val="12"/>
            <color indexed="81"/>
            <rFont val="Tahoma"/>
            <family val="2"/>
          </rPr>
          <t>Select the bullet for which the exception applies.
If exception applies to all bullets, select "ALL".</t>
        </r>
      </text>
    </comment>
    <comment ref="B196" authorId="2" shapeId="0" xr:uid="{00000000-0006-0000-14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6" authorId="2" shapeId="0" xr:uid="{00000000-0006-0000-14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6" authorId="2" shapeId="0" xr:uid="{00000000-0006-0000-1400-000039000000}">
      <text>
        <r>
          <rPr>
            <sz val="12"/>
            <color indexed="81"/>
            <rFont val="Tahoma"/>
            <family val="2"/>
          </rPr>
          <t>If any exceptional charges are offered, then the currency is required to be shown.</t>
        </r>
      </text>
    </comment>
    <comment ref="O196" authorId="2" shapeId="0" xr:uid="{00000000-0006-0000-14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96" authorId="2" shapeId="0" xr:uid="{00000000-0006-0000-1400-00003B000000}">
      <text>
        <r>
          <rPr>
            <sz val="12"/>
            <color indexed="81"/>
            <rFont val="Tahoma"/>
            <family val="2"/>
          </rPr>
          <t>Select "OR" from the drop down list if condition applies to Operating Reefers</t>
        </r>
      </text>
    </comment>
    <comment ref="Q196" authorId="2" shapeId="0" xr:uid="{00000000-0006-0000-14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96" authorId="2" shapeId="0" xr:uid="{00000000-0006-0000-14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96" authorId="2" shapeId="0" xr:uid="{00000000-0006-0000-14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96" authorId="2" shapeId="0" xr:uid="{00000000-0006-0000-14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96" authorId="3" shapeId="0" xr:uid="{F1484229-BAD9-4FAC-BCE6-0BFB176BDAB9}">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96" authorId="2" shapeId="0" xr:uid="{00000000-0006-0000-14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A00-000001000000}">
      <text>
        <r>
          <rPr>
            <b/>
            <sz val="12"/>
            <color indexed="81"/>
            <rFont val="Tahoma"/>
            <family val="2"/>
          </rPr>
          <t>Please use comma to separate commodities.</t>
        </r>
      </text>
    </comment>
    <comment ref="A20" authorId="1" shapeId="0" xr:uid="{00000000-0006-0000-1A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A00-000003000000}">
      <text>
        <r>
          <rPr>
            <b/>
            <sz val="14"/>
            <color indexed="81"/>
            <rFont val="Tahoma"/>
            <family val="2"/>
          </rPr>
          <t>Please use comma to separate ports.
Only valid sea ports may be included.</t>
        </r>
      </text>
    </comment>
    <comment ref="A30" authorId="1" shapeId="0" xr:uid="{00000000-0006-0000-1A00-000004000000}">
      <text>
        <r>
          <rPr>
            <b/>
            <sz val="14"/>
            <color indexed="81"/>
            <rFont val="Tahoma"/>
            <family val="2"/>
          </rPr>
          <t>Please use FAK/ Bullets defined above.</t>
        </r>
      </text>
    </comment>
    <comment ref="B30" authorId="1" shapeId="0" xr:uid="{00000000-0006-0000-1A00-000005000000}">
      <text>
        <r>
          <rPr>
            <b/>
            <sz val="14"/>
            <color indexed="81"/>
            <rFont val="Tahoma"/>
            <family val="2"/>
          </rPr>
          <t>City, State / ZIP Code</t>
        </r>
      </text>
    </comment>
    <comment ref="C30" authorId="1" shapeId="0" xr:uid="{00000000-0006-0000-1A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A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A00-000008000000}">
      <text>
        <r>
          <rPr>
            <b/>
            <sz val="14"/>
            <color indexed="81"/>
            <rFont val="Tahoma"/>
            <family val="2"/>
          </rPr>
          <t>City, State / ZIP Code</t>
        </r>
      </text>
    </comment>
    <comment ref="F30" authorId="2" shapeId="0" xr:uid="{00000000-0006-0000-1A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A00-00000A000000}">
      <text>
        <r>
          <rPr>
            <b/>
            <sz val="14"/>
            <color indexed="81"/>
            <rFont val="Tahoma"/>
            <family val="2"/>
          </rPr>
          <t>Indicate whether or not door service is included at origin and destination</t>
        </r>
      </text>
    </comment>
    <comment ref="M30" authorId="2" shapeId="0" xr:uid="{00000000-0006-0000-1A00-00000B000000}">
      <text>
        <r>
          <rPr>
            <b/>
            <sz val="14"/>
            <color indexed="81"/>
            <rFont val="Tahoma"/>
            <family val="2"/>
          </rPr>
          <t>Use these columns for exceptions to surcharge applicability in note 2</t>
        </r>
      </text>
    </comment>
    <comment ref="AA30" authorId="2" shapeId="0" xr:uid="{00000000-0006-0000-1A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2" authorId="1" shapeId="0" xr:uid="{00000000-0006-0000-1A00-00000D000000}">
      <text>
        <r>
          <rPr>
            <b/>
            <sz val="14"/>
            <color indexed="81"/>
            <rFont val="Tahoma"/>
            <family val="2"/>
          </rPr>
          <t>Please use FAK/ Bullets defined above.</t>
        </r>
      </text>
    </comment>
    <comment ref="B42" authorId="1" shapeId="0" xr:uid="{00000000-0006-0000-1A00-00000E000000}">
      <text>
        <r>
          <rPr>
            <b/>
            <sz val="14"/>
            <color indexed="81"/>
            <rFont val="Tahoma"/>
            <family val="2"/>
          </rPr>
          <t>City, State / ZIP Code</t>
        </r>
      </text>
    </comment>
    <comment ref="C42" authorId="1" shapeId="0" xr:uid="{00000000-0006-0000-1A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2" authorId="1" shapeId="0" xr:uid="{00000000-0006-0000-1A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2" authorId="1" shapeId="0" xr:uid="{00000000-0006-0000-1A00-000011000000}">
      <text>
        <r>
          <rPr>
            <b/>
            <sz val="14"/>
            <color indexed="81"/>
            <rFont val="Tahoma"/>
            <family val="2"/>
          </rPr>
          <t>City, State / ZIP Code</t>
        </r>
      </text>
    </comment>
    <comment ref="F42" authorId="2" shapeId="0" xr:uid="{00000000-0006-0000-1A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2" authorId="2" shapeId="0" xr:uid="{00000000-0006-0000-1A00-000013000000}">
      <text>
        <r>
          <rPr>
            <b/>
            <sz val="14"/>
            <color indexed="81"/>
            <rFont val="Tahoma"/>
            <family val="2"/>
          </rPr>
          <t>Indicate whether or not door service is included at origin and destination</t>
        </r>
      </text>
    </comment>
    <comment ref="O42" authorId="2" shapeId="0" xr:uid="{00000000-0006-0000-1A00-000014000000}">
      <text>
        <r>
          <rPr>
            <b/>
            <sz val="14"/>
            <color indexed="81"/>
            <rFont val="Tahoma"/>
            <family val="2"/>
          </rPr>
          <t>Use these columns for exceptions to surcharge applicability in note 2</t>
        </r>
      </text>
    </comment>
    <comment ref="AA42" authorId="2" shapeId="0" xr:uid="{00000000-0006-0000-1A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1" authorId="1" shapeId="0" xr:uid="{00000000-0006-0000-1A00-000016000000}">
      <text>
        <r>
          <rPr>
            <b/>
            <sz val="14"/>
            <color indexed="81"/>
            <rFont val="Tahoma"/>
            <family val="2"/>
          </rPr>
          <t>Please use FAK/ Bullets defined above.</t>
        </r>
      </text>
    </comment>
    <comment ref="B51" authorId="1" shapeId="0" xr:uid="{00000000-0006-0000-1A00-000017000000}">
      <text>
        <r>
          <rPr>
            <b/>
            <sz val="14"/>
            <color indexed="81"/>
            <rFont val="Tahoma"/>
            <family val="2"/>
          </rPr>
          <t>City, State / ZIP Code</t>
        </r>
      </text>
    </comment>
    <comment ref="C51" authorId="1" shapeId="0" xr:uid="{00000000-0006-0000-1A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1" authorId="1" shapeId="0" xr:uid="{00000000-0006-0000-1A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1" authorId="1" shapeId="0" xr:uid="{00000000-0006-0000-1A00-00001A000000}">
      <text>
        <r>
          <rPr>
            <b/>
            <sz val="14"/>
            <color indexed="81"/>
            <rFont val="Tahoma"/>
            <family val="2"/>
          </rPr>
          <t>City, State / ZIP Code</t>
        </r>
      </text>
    </comment>
    <comment ref="F51" authorId="2" shapeId="0" xr:uid="{00000000-0006-0000-1A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1" authorId="2" shapeId="0" xr:uid="{00000000-0006-0000-1A00-00001C000000}">
      <text>
        <r>
          <rPr>
            <b/>
            <sz val="14"/>
            <color indexed="81"/>
            <rFont val="Tahoma"/>
            <family val="2"/>
          </rPr>
          <t>Indicate whether or not door service is included at origin and destination</t>
        </r>
      </text>
    </comment>
    <comment ref="Q51" authorId="2" shapeId="0" xr:uid="{00000000-0006-0000-1A00-00001D000000}">
      <text>
        <r>
          <rPr>
            <b/>
            <sz val="14"/>
            <color indexed="81"/>
            <rFont val="Tahoma"/>
            <family val="2"/>
          </rPr>
          <t>Use these columns for exceptions to surcharge applicability in note 2</t>
        </r>
      </text>
    </comment>
    <comment ref="AC51" authorId="2" shapeId="0" xr:uid="{00000000-0006-0000-1A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8" authorId="2" shapeId="0" xr:uid="{00000000-0006-0000-1A00-00001F000000}">
      <text>
        <r>
          <rPr>
            <b/>
            <sz val="14"/>
            <color indexed="81"/>
            <rFont val="Tahoma"/>
            <family val="2"/>
          </rPr>
          <t>Place of Origin - may be an outport for feeder (CY) arbitraries or an inland origin
Format is:  City, State or ZIP Code</t>
        </r>
      </text>
    </comment>
    <comment ref="E68" authorId="2" shapeId="0" xr:uid="{00000000-0006-0000-1A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8" authorId="2" shapeId="0" xr:uid="{00000000-0006-0000-1A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8" authorId="2" shapeId="0" xr:uid="{00000000-0006-0000-1A00-000022000000}">
      <text>
        <r>
          <rPr>
            <b/>
            <sz val="14"/>
            <color indexed="81"/>
            <rFont val="Tahoma"/>
            <family val="2"/>
          </rPr>
          <t>Indicate whether or not door service is included in the arbitrary rate</t>
        </r>
      </text>
    </comment>
    <comment ref="H68" authorId="2" shapeId="0" xr:uid="{00000000-0006-0000-1A00-000023000000}">
      <text>
        <r>
          <rPr>
            <b/>
            <sz val="14"/>
            <color indexed="81"/>
            <rFont val="Tahoma"/>
            <family val="2"/>
          </rPr>
          <t>Input the rate in this field when the same amount applies for all container sizes</t>
        </r>
      </text>
    </comment>
    <comment ref="N68" authorId="2" shapeId="0" xr:uid="{00000000-0006-0000-1A00-000024000000}">
      <text>
        <r>
          <rPr>
            <b/>
            <sz val="14"/>
            <color indexed="81"/>
            <rFont val="Tahoma"/>
            <family val="2"/>
          </rPr>
          <t>Each Arbitrary applies only to FAK / Bullets as specifically listed in this field.</t>
        </r>
      </text>
    </comment>
    <comment ref="B83" authorId="2" shapeId="0" xr:uid="{00000000-0006-0000-1A00-000025000000}">
      <text>
        <r>
          <rPr>
            <b/>
            <sz val="14"/>
            <color indexed="81"/>
            <rFont val="Tahoma"/>
            <family val="2"/>
          </rPr>
          <t>Place of Destination - may be an outport for feeder (CY) arbitraries or an inland destination
Format is:  City, State or ZIP Code</t>
        </r>
      </text>
    </comment>
    <comment ref="E83" authorId="2" shapeId="0" xr:uid="{00000000-0006-0000-1A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3" authorId="2" shapeId="0" xr:uid="{00000000-0006-0000-1A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3" authorId="2" shapeId="0" xr:uid="{00000000-0006-0000-1A00-000028000000}">
      <text>
        <r>
          <rPr>
            <b/>
            <sz val="14"/>
            <color indexed="81"/>
            <rFont val="Tahoma"/>
            <family val="2"/>
          </rPr>
          <t>Indicate whether or not door service is included in the arbitrary rate</t>
        </r>
      </text>
    </comment>
    <comment ref="H83" authorId="2" shapeId="0" xr:uid="{00000000-0006-0000-1A00-000029000000}">
      <text>
        <r>
          <rPr>
            <b/>
            <sz val="14"/>
            <color indexed="81"/>
            <rFont val="Tahoma"/>
            <family val="2"/>
          </rPr>
          <t>Input the rate in this field when the same amount applies for all container sizes</t>
        </r>
      </text>
    </comment>
    <comment ref="N83" authorId="2" shapeId="0" xr:uid="{00000000-0006-0000-1A00-00002A000000}">
      <text>
        <r>
          <rPr>
            <b/>
            <sz val="14"/>
            <color indexed="81"/>
            <rFont val="Tahoma"/>
            <family val="2"/>
          </rPr>
          <t>Each Arbitrary applies only to FAK / Bullets as specifically listed in this field.</t>
        </r>
      </text>
    </comment>
    <comment ref="L93" authorId="2" shapeId="0" xr:uid="{00000000-0006-0000-1A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2" authorId="2" shapeId="0" xr:uid="{00000000-0006-0000-1A00-00002C000000}">
      <text>
        <r>
          <rPr>
            <sz val="12"/>
            <color indexed="81"/>
            <rFont val="Tahoma"/>
            <family val="2"/>
          </rPr>
          <t>Select the bullet for which the exception applies.
If exception applies to all bullets, select "ALL".</t>
        </r>
      </text>
    </comment>
    <comment ref="B192" authorId="2" shapeId="0" xr:uid="{00000000-0006-0000-1A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2" authorId="2" shapeId="0" xr:uid="{00000000-0006-0000-1A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2" authorId="2" shapeId="0" xr:uid="{00000000-0006-0000-1A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2" authorId="2" shapeId="0" xr:uid="{00000000-0006-0000-1A00-000030000000}">
      <text>
        <r>
          <rPr>
            <sz val="12"/>
            <color indexed="81"/>
            <rFont val="Tahoma"/>
            <family val="2"/>
          </rPr>
          <t>Select "OR" from the drop down list if condition applies to Operating Reefers</t>
        </r>
      </text>
    </comment>
    <comment ref="H192" authorId="2" shapeId="0" xr:uid="{00000000-0006-0000-1A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2" authorId="2" shapeId="0" xr:uid="{00000000-0006-0000-1A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2" authorId="2" shapeId="0" xr:uid="{00000000-0006-0000-1A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2" authorId="2" shapeId="0" xr:uid="{00000000-0006-0000-1A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2" authorId="3" shapeId="0" xr:uid="{122E9E06-EAEA-435F-AEFA-D96B936A986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2" authorId="2" shapeId="0" xr:uid="{00000000-0006-0000-1A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5" authorId="2" shapeId="0" xr:uid="{20FF312C-29DD-4B9C-B0DD-6D8EDB54C2BF}">
      <text>
        <r>
          <rPr>
            <sz val="12"/>
            <color indexed="81"/>
            <rFont val="Tahoma"/>
            <family val="2"/>
          </rPr>
          <t>Select the bullet for which the exception applies.
If exception applies to all bullets, select "ALL".</t>
        </r>
      </text>
    </comment>
    <comment ref="B205" authorId="2" shapeId="0" xr:uid="{9AD60090-C574-4D29-ADC3-CEC24F7DAEA1}">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5" authorId="2" shapeId="0" xr:uid="{B2CBD3A9-01EB-4595-802B-ABF605DCA1E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5" authorId="2" shapeId="0" xr:uid="{47253F2A-571E-42C1-A88E-D83ED3C7D030}">
      <text>
        <r>
          <rPr>
            <sz val="12"/>
            <color indexed="81"/>
            <rFont val="Tahoma"/>
            <family val="2"/>
          </rPr>
          <t>If any exceptional charges are offered, then the currency is required to be shown.</t>
        </r>
      </text>
    </comment>
    <comment ref="O205" authorId="2" shapeId="0" xr:uid="{BBE7B02B-C15D-4BE5-805D-DB7E9E9C6D82}">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5" authorId="2" shapeId="0" xr:uid="{029E1CC0-AB9C-486F-9C85-C1F02434A642}">
      <text>
        <r>
          <rPr>
            <sz val="12"/>
            <color indexed="81"/>
            <rFont val="Tahoma"/>
            <family val="2"/>
          </rPr>
          <t>Select "OR" from the drop down list if condition applies to Operating Reefers</t>
        </r>
      </text>
    </comment>
    <comment ref="Q205" authorId="2" shapeId="0" xr:uid="{63ECCCF2-AA06-4EE8-9895-08664FFA496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5" authorId="2" shapeId="0" xr:uid="{88A27FB4-F623-4BD5-BE64-189FBD3ADF09}">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5" authorId="2" shapeId="0" xr:uid="{6AC5D31C-7A90-4A1D-953A-841529B72A0E}">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5" authorId="2" shapeId="0" xr:uid="{E814DFF4-0805-4899-A017-BDC7F840D0C3}">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5" authorId="3" shapeId="0" xr:uid="{114D0104-9C1B-4E1B-B992-E1F2F99B556E}">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5" authorId="2" shapeId="0" xr:uid="{1F4B5C29-92B6-4845-BCD4-EE74CD39BCCB}">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9" authorId="1" shapeId="0" xr:uid="{00000000-0006-0000-1B00-00000D000000}">
      <text>
        <r>
          <rPr>
            <b/>
            <sz val="14"/>
            <color indexed="81"/>
            <rFont val="Tahoma"/>
            <family val="2"/>
          </rPr>
          <t>Please use FAK/ Bullets defined above.</t>
        </r>
      </text>
    </comment>
    <comment ref="B49" authorId="1" shapeId="0" xr:uid="{00000000-0006-0000-1B00-00000E000000}">
      <text>
        <r>
          <rPr>
            <b/>
            <sz val="14"/>
            <color indexed="81"/>
            <rFont val="Tahoma"/>
            <family val="2"/>
          </rPr>
          <t>City, State / ZIP Code</t>
        </r>
      </text>
    </comment>
    <comment ref="C4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9" authorId="1" shapeId="0" xr:uid="{00000000-0006-0000-1B00-000011000000}">
      <text>
        <r>
          <rPr>
            <b/>
            <sz val="14"/>
            <color indexed="81"/>
            <rFont val="Tahoma"/>
            <family val="2"/>
          </rPr>
          <t>City, State / ZIP Code</t>
        </r>
      </text>
    </comment>
    <comment ref="F4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9" authorId="2" shapeId="0" xr:uid="{00000000-0006-0000-1B00-000013000000}">
      <text>
        <r>
          <rPr>
            <b/>
            <sz val="14"/>
            <color indexed="81"/>
            <rFont val="Tahoma"/>
            <family val="2"/>
          </rPr>
          <t>Indicate whether or not door service is included at origin and destination</t>
        </r>
      </text>
    </comment>
    <comment ref="O49" authorId="2" shapeId="0" xr:uid="{00000000-0006-0000-1B00-000014000000}">
      <text>
        <r>
          <rPr>
            <b/>
            <sz val="14"/>
            <color indexed="81"/>
            <rFont val="Tahoma"/>
            <family val="2"/>
          </rPr>
          <t>Use these columns for exceptions to surcharge applicability in note 2</t>
        </r>
      </text>
    </comment>
    <comment ref="AA4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1B00-000016000000}">
      <text>
        <r>
          <rPr>
            <b/>
            <sz val="14"/>
            <color indexed="81"/>
            <rFont val="Tahoma"/>
            <family val="2"/>
          </rPr>
          <t>Please use FAK/ Bullets defined above.</t>
        </r>
      </text>
    </comment>
    <comment ref="B58" authorId="1" shapeId="0" xr:uid="{00000000-0006-0000-1B00-000017000000}">
      <text>
        <r>
          <rPr>
            <b/>
            <sz val="14"/>
            <color indexed="81"/>
            <rFont val="Tahoma"/>
            <family val="2"/>
          </rPr>
          <t>City, State / ZIP Code</t>
        </r>
      </text>
    </comment>
    <comment ref="C5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1B00-00001A000000}">
      <text>
        <r>
          <rPr>
            <b/>
            <sz val="14"/>
            <color indexed="81"/>
            <rFont val="Tahoma"/>
            <family val="2"/>
          </rPr>
          <t>City, State / ZIP Code</t>
        </r>
      </text>
    </comment>
    <comment ref="F5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1B00-00001C000000}">
      <text>
        <r>
          <rPr>
            <b/>
            <sz val="14"/>
            <color indexed="81"/>
            <rFont val="Tahoma"/>
            <family val="2"/>
          </rPr>
          <t>Indicate whether or not door service is included at origin and destination</t>
        </r>
      </text>
    </comment>
    <comment ref="Q58" authorId="2" shapeId="0" xr:uid="{00000000-0006-0000-1B00-00001D000000}">
      <text>
        <r>
          <rPr>
            <b/>
            <sz val="14"/>
            <color indexed="81"/>
            <rFont val="Tahoma"/>
            <family val="2"/>
          </rPr>
          <t>Use these columns for exceptions to surcharge applicability in note 2</t>
        </r>
      </text>
    </comment>
    <comment ref="AC5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5" authorId="2" shapeId="0" xr:uid="{00000000-0006-0000-1B00-00001F000000}">
      <text>
        <r>
          <rPr>
            <b/>
            <sz val="14"/>
            <color indexed="81"/>
            <rFont val="Tahoma"/>
            <family val="2"/>
          </rPr>
          <t>Place of Origin - may be an outport for feeder (CY) arbitraries or an inland origin
Format is:  City, State or ZIP Code</t>
        </r>
      </text>
    </comment>
    <comment ref="E7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5" authorId="2" shapeId="0" xr:uid="{00000000-0006-0000-1B00-000022000000}">
      <text>
        <r>
          <rPr>
            <b/>
            <sz val="14"/>
            <color indexed="81"/>
            <rFont val="Tahoma"/>
            <family val="2"/>
          </rPr>
          <t>Indicate whether or not door service is included in the arbitrary rate</t>
        </r>
      </text>
    </comment>
    <comment ref="H75" authorId="2" shapeId="0" xr:uid="{00000000-0006-0000-1B00-000023000000}">
      <text>
        <r>
          <rPr>
            <b/>
            <sz val="14"/>
            <color indexed="81"/>
            <rFont val="Tahoma"/>
            <family val="2"/>
          </rPr>
          <t>Input the rate in this field when the same amount applies for all container sizes</t>
        </r>
      </text>
    </comment>
    <comment ref="N75" authorId="2" shapeId="0" xr:uid="{00000000-0006-0000-1B00-000024000000}">
      <text>
        <r>
          <rPr>
            <b/>
            <sz val="14"/>
            <color indexed="81"/>
            <rFont val="Tahoma"/>
            <family val="2"/>
          </rPr>
          <t>Each Arbitrary applies only to FAK / Bullets as specifically listed in this field.</t>
        </r>
      </text>
    </comment>
    <comment ref="B9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9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0" authorId="2" shapeId="0" xr:uid="{00000000-0006-0000-1B00-000028000000}">
      <text>
        <r>
          <rPr>
            <b/>
            <sz val="14"/>
            <color indexed="81"/>
            <rFont val="Tahoma"/>
            <family val="2"/>
          </rPr>
          <t>Indicate whether or not door service is included in the arbitrary rate</t>
        </r>
      </text>
    </comment>
    <comment ref="H90" authorId="2" shapeId="0" xr:uid="{00000000-0006-0000-1B00-000029000000}">
      <text>
        <r>
          <rPr>
            <b/>
            <sz val="14"/>
            <color indexed="81"/>
            <rFont val="Tahoma"/>
            <family val="2"/>
          </rPr>
          <t>Input the rate in this field when the same amount applies for all container sizes</t>
        </r>
      </text>
    </comment>
    <comment ref="N90" authorId="2" shapeId="0" xr:uid="{00000000-0006-0000-1B00-00002A000000}">
      <text>
        <r>
          <rPr>
            <b/>
            <sz val="14"/>
            <color indexed="81"/>
            <rFont val="Tahoma"/>
            <family val="2"/>
          </rPr>
          <t>Each Arbitrary applies only to FAK / Bullets as specifically listed in this field.</t>
        </r>
      </text>
    </comment>
    <comment ref="L100"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8" authorId="2" shapeId="0" xr:uid="{00000000-0006-0000-1B00-00002C000000}">
      <text>
        <r>
          <rPr>
            <sz val="12"/>
            <color indexed="81"/>
            <rFont val="Tahoma"/>
            <family val="2"/>
          </rPr>
          <t>Select the bullet for which the exception applies.
If exception applies to all bullets, select "ALL".</t>
        </r>
      </text>
    </comment>
    <comment ref="B198"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8"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8"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8" authorId="2" shapeId="0" xr:uid="{00000000-0006-0000-1B00-000030000000}">
      <text>
        <r>
          <rPr>
            <sz val="12"/>
            <color indexed="81"/>
            <rFont val="Tahoma"/>
            <family val="2"/>
          </rPr>
          <t>Select "OR" from the drop down list if condition applies to Operating Reefers</t>
        </r>
      </text>
    </comment>
    <comment ref="H198"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8"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8"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8"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8"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8"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1" authorId="2" shapeId="0" xr:uid="{D95B24A7-1BA0-4446-9BA7-83B8AC6C80C2}">
      <text>
        <r>
          <rPr>
            <sz val="12"/>
            <color indexed="81"/>
            <rFont val="Tahoma"/>
            <family val="2"/>
          </rPr>
          <t>Select the bullet for which the exception applies.
If exception applies to all bullets, select "ALL".</t>
        </r>
      </text>
    </comment>
    <comment ref="B211"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963204CD-0C09-4BA8-B670-EA540D3145D6}">
      <text>
        <r>
          <rPr>
            <sz val="12"/>
            <color indexed="81"/>
            <rFont val="Tahoma"/>
            <family val="2"/>
          </rPr>
          <t>If any exceptional charges are offered, then the currency is required to be shown.</t>
        </r>
      </text>
    </comment>
    <comment ref="O211"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1" authorId="2" shapeId="0" xr:uid="{7F76F8EA-07AA-4A8C-9275-ADD2788C3B66}">
      <text>
        <r>
          <rPr>
            <sz val="12"/>
            <color indexed="81"/>
            <rFont val="Tahoma"/>
            <family val="2"/>
          </rPr>
          <t>Select "OR" from the drop down list if condition applies to Operating Reefers</t>
        </r>
      </text>
    </comment>
    <comment ref="Q211"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1"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1"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1"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1"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1"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25" authorId="0" shapeId="0" xr:uid="{052C5BC5-D3EC-4B6F-9D31-1D1FF432AA57}">
      <text>
        <r>
          <rPr>
            <b/>
            <sz val="9"/>
            <color indexed="81"/>
            <rFont val="Tahoma"/>
            <family val="2"/>
          </rPr>
          <t>Changed from FRT11 on 10/22/2014.</t>
        </r>
      </text>
    </comment>
    <comment ref="C26" authorId="0" shapeId="0" xr:uid="{0FBE192C-1860-41E1-8121-FAEC6937C870}">
      <text>
        <r>
          <rPr>
            <b/>
            <sz val="9"/>
            <color indexed="81"/>
            <rFont val="Tahoma"/>
            <family val="2"/>
          </rPr>
          <t>Changed from FRT11 on 10/22/2014.</t>
        </r>
      </text>
    </comment>
  </commentList>
</comments>
</file>

<file path=xl/sharedStrings.xml><?xml version="1.0" encoding="utf-8"?>
<sst xmlns="http://schemas.openxmlformats.org/spreadsheetml/2006/main" count="12596" uniqueCount="2918">
  <si>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</si>
  <si>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</si>
  <si>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</si>
  <si>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</si>
  <si>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</si>
  <si>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</si>
  <si>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</si>
  <si>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</si>
  <si>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</si>
  <si>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</si>
  <si>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</si>
  <si>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</si>
  <si>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</si>
  <si>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</si>
  <si>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</si>
  <si>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</si>
  <si>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</si>
  <si>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</si>
  <si>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</si>
  <si>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</si>
  <si>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</si>
  <si>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</si>
  <si>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</si>
  <si>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</si>
  <si>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</si>
  <si>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</si>
  <si>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</si>
  <si>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</si>
  <si>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</si>
  <si>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</si>
  <si>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</si>
  <si>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</si>
  <si>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</si>
  <si>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</si>
  <si>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</si>
  <si>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</si>
  <si>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</si>
  <si>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</si>
  <si>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</si>
  <si>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</si>
  <si>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</si>
  <si>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</si>
  <si>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</si>
  <si>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</si>
  <si>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</si>
  <si>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</si>
  <si>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</si>
  <si>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</si>
  <si>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</si>
  <si>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</si>
  <si>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</si>
  <si>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</si>
  <si>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</si>
  <si>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</si>
  <si>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</si>
  <si>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</si>
  <si>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</si>
  <si>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</si>
  <si>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</si>
  <si>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</si>
  <si>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</si>
  <si>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</si>
  <si>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</si>
  <si>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</si>
  <si>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</si>
  <si>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</si>
  <si>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</si>
  <si>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</si>
  <si>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</si>
  <si>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</si>
  <si>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</si>
  <si>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</si>
  <si>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</si>
  <si>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</si>
  <si>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</si>
  <si>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</si>
  <si>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</si>
  <si>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</si>
  <si>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</si>
  <si>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</si>
  <si>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</si>
  <si>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</si>
  <si>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</si>
  <si>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</si>
  <si>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</si>
  <si>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</si>
  <si>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</si>
  <si>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</si>
  <si>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</si>
  <si>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</si>
  <si>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</si>
  <si>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</si>
  <si>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</si>
  <si>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</si>
  <si>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</si>
  <si>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</si>
  <si>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</si>
  <si>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</si>
  <si>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</si>
  <si>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</si>
  <si>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</si>
  <si>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</si>
  <si>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</si>
  <si>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</si>
  <si>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</si>
  <si>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</si>
  <si>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</si>
  <si>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</si>
  <si>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</si>
  <si>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</si>
  <si>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</si>
  <si>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</si>
  <si>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</si>
  <si>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</si>
  <si>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</si>
  <si>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</si>
  <si>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</si>
  <si>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</si>
  <si>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</si>
  <si>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</si>
  <si>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</si>
  <si>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</si>
  <si>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</si>
  <si>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</si>
  <si>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</si>
  <si>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</si>
  <si>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</si>
  <si>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</si>
  <si>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</si>
  <si>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</si>
  <si>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</si>
  <si>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</si>
  <si>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</si>
  <si>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</si>
  <si>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</si>
  <si>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</si>
  <si>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</si>
  <si>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</si>
  <si>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</si>
  <si>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</si>
  <si>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</si>
  <si>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</si>
  <si>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</si>
  <si>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</si>
  <si>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</si>
  <si>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</si>
  <si>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</si>
  <si>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</si>
  <si>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</si>
  <si>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</si>
  <si>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</si>
  <si>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</si>
  <si>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</si>
  <si>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</si>
  <si>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</si>
  <si>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</si>
  <si>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</si>
  <si>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</si>
  <si>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</si>
  <si>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</si>
  <si>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</si>
  <si>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</si>
  <si>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</si>
  <si>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</si>
  <si>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</si>
  <si>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</si>
  <si>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</si>
  <si>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</si>
  <si>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</si>
  <si>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</si>
  <si>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</si>
  <si>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</si>
  <si>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</si>
  <si>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</si>
  <si>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</si>
  <si>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</si>
  <si>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</si>
  <si>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</si>
  <si>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</si>
  <si>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</si>
  <si>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</si>
  <si>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</si>
  <si>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</si>
  <si>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</si>
  <si>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</si>
  <si>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</si>
  <si>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</si>
  <si>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</si>
  <si>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</si>
  <si>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</si>
  <si>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</si>
  <si>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</si>
  <si>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</si>
  <si>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</si>
  <si>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</si>
  <si>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</si>
  <si>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</si>
  <si>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</si>
  <si>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</si>
  <si>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</si>
  <si>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</si>
  <si>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</si>
  <si>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</si>
  <si>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</si>
  <si>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</si>
  <si>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</si>
  <si>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</si>
  <si>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</si>
  <si>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</si>
  <si>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</si>
  <si>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</si>
  <si>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</si>
  <si>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</si>
  <si>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</si>
  <si>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</si>
  <si>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</si>
  <si>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</si>
  <si>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</si>
  <si>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</si>
  <si>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</si>
  <si>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</si>
  <si>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</si>
  <si>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</si>
  <si>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</si>
  <si>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</si>
  <si>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</si>
  <si>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</si>
  <si>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</si>
  <si>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</si>
  <si>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</si>
  <si>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</si>
  <si>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</si>
  <si>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</si>
  <si>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</si>
  <si>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</si>
  <si>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</si>
  <si>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</si>
  <si>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</si>
  <si>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</si>
  <si>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</si>
  <si>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</si>
  <si>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</si>
  <si>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</si>
  <si>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</si>
  <si>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</si>
  <si>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</si>
  <si>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</si>
  <si>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</si>
  <si>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</si>
  <si>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</si>
  <si>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</si>
  <si>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</si>
  <si>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</si>
  <si>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</si>
  <si>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</si>
  <si>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</si>
  <si>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</si>
  <si>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</si>
  <si>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</si>
  <si>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</si>
  <si>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</si>
  <si>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</si>
  <si>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</si>
  <si>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</si>
  <si>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</si>
  <si>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</si>
  <si>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</si>
  <si>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</si>
  <si>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</si>
  <si>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</si>
  <si>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</si>
  <si>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</si>
  <si>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</si>
  <si>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</si>
  <si>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</si>
  <si>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</si>
  <si>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</si>
  <si>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</si>
  <si>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</si>
  <si>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</si>
  <si>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</si>
  <si>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</si>
  <si>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</si>
  <si>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</si>
  <si>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</si>
  <si>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</si>
  <si>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</si>
  <si>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</si>
  <si>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</si>
  <si>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</si>
  <si>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</si>
  <si>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</si>
  <si>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</si>
  <si>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</si>
  <si>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</si>
  <si>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</si>
  <si>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</si>
  <si>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</si>
  <si>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</si>
  <si>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</si>
  <si>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</si>
  <si>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</si>
  <si>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</si>
  <si>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</si>
  <si>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</si>
  <si>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</si>
  <si>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</si>
  <si>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</si>
  <si>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</si>
  <si>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</si>
  <si>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</si>
  <si>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</si>
  <si>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</si>
  <si>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</si>
  <si>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</si>
  <si>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</si>
  <si>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</si>
  <si>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</si>
  <si>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</si>
  <si>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</si>
  <si>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</si>
  <si>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</si>
  <si>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</si>
  <si>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</si>
  <si>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</si>
  <si>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</si>
  <si>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</si>
  <si>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</si>
  <si>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</si>
  <si>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</si>
  <si>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</si>
  <si>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</si>
  <si>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</si>
  <si>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</si>
  <si>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</si>
  <si>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</si>
  <si>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</si>
  <si>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</si>
  <si>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</si>
  <si>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</si>
  <si>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</si>
  <si>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</si>
  <si>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</si>
  <si>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</si>
  <si>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</si>
  <si>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</si>
  <si>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</si>
  <si>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</si>
  <si>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</si>
  <si>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</si>
  <si>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</si>
  <si>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</si>
  <si>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</si>
  <si>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</si>
  <si>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</si>
  <si>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</si>
  <si>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</si>
  <si>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</si>
  <si>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</si>
  <si>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</si>
  <si>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</si>
  <si>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</si>
  <si>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</si>
  <si>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</si>
  <si>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</si>
  <si>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</si>
  <si>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</si>
  <si>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</si>
  <si>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</si>
  <si>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</si>
  <si>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</si>
  <si>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</si>
  <si>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</si>
  <si>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</si>
  <si>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</si>
  <si>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</si>
  <si>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</si>
  <si>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</si>
  <si>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</si>
  <si>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</si>
  <si>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</si>
  <si>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</si>
  <si>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</si>
  <si>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</si>
  <si>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</si>
  <si>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</si>
  <si>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</si>
  <si>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</si>
  <si>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</si>
  <si>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</si>
  <si>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</si>
  <si>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</si>
  <si>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</si>
  <si>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</si>
  <si>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</si>
  <si>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</si>
  <si>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</si>
  <si>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</si>
  <si>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</si>
  <si>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</si>
  <si>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</si>
  <si>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</si>
  <si>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</si>
  <si>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</si>
  <si>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</si>
  <si>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</si>
  <si>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</si>
  <si>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</si>
  <si>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</si>
  <si>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</si>
  <si>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</si>
  <si>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</si>
  <si>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</si>
  <si>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</si>
  <si>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</si>
  <si>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</si>
  <si>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</si>
  <si>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</si>
  <si>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</si>
  <si>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</si>
  <si>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</si>
  <si>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</si>
  <si>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</si>
  <si>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</si>
  <si>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</si>
  <si>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</si>
  <si>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</si>
  <si>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</si>
  <si>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</si>
  <si>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</si>
  <si>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</si>
  <si>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</si>
  <si>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</si>
  <si>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</si>
  <si>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</si>
  <si>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</si>
  <si>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</si>
  <si>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</si>
  <si>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</si>
  <si>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</si>
  <si>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USEC</t>
  </si>
  <si>
    <t>USGC</t>
  </si>
  <si>
    <t>Los Angeles, Long Beach, Oakland</t>
  </si>
  <si>
    <t>20TK</t>
  </si>
  <si>
    <t>Atmosphere Control</t>
  </si>
  <si>
    <t>Atmosphere Control Transport Unit Charge</t>
  </si>
  <si>
    <t>FRT12</t>
  </si>
  <si>
    <t>Emergency Terminal Congestion</t>
  </si>
  <si>
    <t>POR80</t>
  </si>
  <si>
    <t>Extra Container Handling Dest</t>
  </si>
  <si>
    <t>4a)</t>
  </si>
  <si>
    <t>SUR59</t>
  </si>
  <si>
    <t>Los Angeles, Long Beach</t>
  </si>
  <si>
    <t>New York, Norfolk, Savannah</t>
  </si>
  <si>
    <t>ECSA</t>
  </si>
  <si>
    <t>New York, Savannah</t>
  </si>
  <si>
    <t>Shipper Owned Container</t>
  </si>
  <si>
    <t>Shipper Owned Container Surcharge</t>
  </si>
  <si>
    <t>REB72</t>
  </si>
  <si>
    <t>Basseterre, St. Kitts</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</si>
  <si>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</si>
  <si>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</si>
  <si>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</si>
  <si>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</si>
  <si>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</si>
  <si>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</si>
  <si>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</si>
  <si>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</si>
  <si>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</si>
  <si>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</si>
  <si>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</si>
  <si>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INDIA</t>
  </si>
  <si>
    <t>Gustavia, St. Barthelemy</t>
  </si>
  <si>
    <t>Road Town, Tortola</t>
  </si>
  <si>
    <t>Charlestown, Nevis</t>
  </si>
  <si>
    <t>Christiansted, St. Croix</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</si>
  <si>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</si>
  <si>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</si>
  <si>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</si>
  <si>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</si>
  <si>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</si>
  <si>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</si>
  <si>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</si>
  <si>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</si>
  <si>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</si>
  <si>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</si>
  <si>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</si>
  <si>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</si>
  <si>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</si>
  <si>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</si>
  <si>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</si>
  <si>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</si>
  <si>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</si>
  <si>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</si>
  <si>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</si>
  <si>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</si>
  <si>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</si>
  <si>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</si>
  <si>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</si>
  <si>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</si>
  <si>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</si>
  <si>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</si>
  <si>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</si>
  <si>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</si>
  <si>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</si>
  <si>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</si>
  <si>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</si>
  <si>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</si>
  <si>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</si>
  <si>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</si>
  <si>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</si>
  <si>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</si>
  <si>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</si>
  <si>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</si>
  <si>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</si>
  <si>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</si>
  <si>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</si>
  <si>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</si>
  <si>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</si>
  <si>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</si>
  <si>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</si>
  <si>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</si>
  <si>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</si>
  <si>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Charlotte Amalie, St. Thomas </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</si>
  <si>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</si>
  <si>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</si>
  <si>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</si>
  <si>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</si>
  <si>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</si>
  <si>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</si>
  <si>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</si>
  <si>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</si>
  <si>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</si>
  <si>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</si>
  <si>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</si>
  <si>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</si>
  <si>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</si>
  <si>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</si>
  <si>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</si>
  <si>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</si>
  <si>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</si>
  <si>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</si>
  <si>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</si>
  <si>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</si>
  <si>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</si>
  <si>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</si>
  <si>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</si>
  <si>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</si>
  <si>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</si>
  <si>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</si>
  <si>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</si>
  <si>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</si>
  <si>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</si>
  <si>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</si>
  <si>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</si>
  <si>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</si>
  <si>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</si>
  <si>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</si>
  <si>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</si>
  <si>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</si>
  <si>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</si>
  <si>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</si>
  <si>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</si>
  <si>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</si>
  <si>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</si>
  <si>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</si>
  <si>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</si>
  <si>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</si>
  <si>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</si>
  <si>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</si>
  <si>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</si>
  <si>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</si>
  <si>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</si>
  <si>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</si>
  <si>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</si>
  <si>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</si>
  <si>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</si>
  <si>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</si>
  <si>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</si>
  <si>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</si>
  <si>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</si>
  <si>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</si>
  <si>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</si>
  <si>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</si>
  <si>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</si>
  <si>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</si>
  <si>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</si>
  <si>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</si>
  <si>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</si>
  <si>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</si>
  <si>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</si>
  <si>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</si>
  <si>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</si>
  <si>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</si>
  <si>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</si>
  <si>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</si>
  <si>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</si>
  <si>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</si>
  <si>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</si>
  <si>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</si>
  <si>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</si>
  <si>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</si>
  <si>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</si>
  <si>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</si>
  <si>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</si>
  <si>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</si>
  <si>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</si>
  <si>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</si>
  <si>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</si>
  <si>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</si>
  <si>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</si>
  <si>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</si>
  <si>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</si>
  <si>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</si>
  <si>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</si>
  <si>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</si>
  <si>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</si>
  <si>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</si>
  <si>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</si>
  <si>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</si>
  <si>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</si>
  <si>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</si>
  <si>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</si>
  <si>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</si>
  <si>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</si>
  <si>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</si>
  <si>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</si>
  <si>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</si>
  <si>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</si>
  <si>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</si>
  <si>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</si>
  <si>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</si>
  <si>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</si>
  <si>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</si>
  <si>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</si>
  <si>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</si>
  <si>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</si>
  <si>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</si>
  <si>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</si>
  <si>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</si>
  <si>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</si>
  <si>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</si>
  <si>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</si>
  <si>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</si>
  <si>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</si>
  <si>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</si>
  <si>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</si>
  <si>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</si>
  <si>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</si>
  <si>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</si>
  <si>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</si>
  <si>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</si>
  <si>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</si>
  <si>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</si>
  <si>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</si>
  <si>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</si>
  <si>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</si>
  <si>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</si>
  <si>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</si>
  <si>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</si>
  <si>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</si>
  <si>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</si>
  <si>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</si>
  <si>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</si>
  <si>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</si>
  <si>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</si>
  <si>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</si>
  <si>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</si>
  <si>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</si>
  <si>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</si>
  <si>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</si>
  <si>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</si>
  <si>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</si>
  <si>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</si>
  <si>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</si>
  <si>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</si>
  <si>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</si>
  <si>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</si>
  <si>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</si>
  <si>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</si>
  <si>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</si>
  <si>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</si>
  <si>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</si>
  <si>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</si>
  <si>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</si>
  <si>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</si>
  <si>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</si>
  <si>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</si>
  <si>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</si>
  <si>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</si>
  <si>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</si>
  <si>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</si>
  <si>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</si>
  <si>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</si>
  <si>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</si>
  <si>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</si>
  <si>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</si>
  <si>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</si>
  <si>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</si>
  <si>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</si>
  <si>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</si>
  <si>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</si>
  <si>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</si>
  <si>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</si>
  <si>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</si>
  <si>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</si>
  <si>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</si>
  <si>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</si>
  <si>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</si>
  <si>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</si>
  <si>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</si>
  <si>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</si>
  <si>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</si>
  <si>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</si>
  <si>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</si>
  <si>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</si>
  <si>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</si>
  <si>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</si>
  <si>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</si>
  <si>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</si>
  <si>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</si>
  <si>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</si>
  <si>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</si>
  <si>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</si>
  <si>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</si>
  <si>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</si>
  <si>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</si>
  <si>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</si>
  <si>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</si>
  <si>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</si>
  <si>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</si>
  <si>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</si>
  <si>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</si>
  <si>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</si>
  <si>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</si>
  <si>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</si>
  <si>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</si>
  <si>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</si>
  <si>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</si>
  <si>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SPAIN Ports</t>
  </si>
  <si>
    <t>Houston, New Orleans</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</si>
  <si>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</si>
  <si>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</si>
  <si>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</si>
  <si>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</si>
  <si>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</si>
  <si>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</si>
  <si>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</si>
  <si>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</si>
  <si>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</si>
  <si>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</si>
  <si>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</si>
  <si>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</si>
  <si>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</si>
  <si>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</si>
  <si>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</si>
  <si>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</si>
  <si>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</si>
  <si>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</si>
  <si>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</si>
  <si>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</si>
  <si>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</si>
  <si>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</si>
  <si>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</si>
  <si>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</si>
  <si>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</si>
  <si>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New York, Savannah, Norfolk, Baltimore</t>
  </si>
  <si>
    <t>Valencia, Barcelona</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</si>
  <si>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</si>
  <si>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</si>
  <si>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</si>
  <si>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</si>
  <si>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</si>
  <si>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</si>
  <si>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</si>
  <si>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</si>
  <si>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</si>
  <si>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</si>
  <si>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</si>
  <si>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</si>
  <si>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</si>
  <si>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</si>
  <si>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</si>
  <si>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</si>
  <si>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</si>
  <si>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</si>
  <si>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</si>
  <si>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</si>
  <si>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</si>
  <si>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</si>
  <si>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</si>
  <si>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</si>
  <si>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</si>
  <si>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</si>
  <si>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</si>
  <si>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</si>
  <si>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</si>
  <si>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</si>
  <si>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</si>
  <si>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</si>
  <si>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</si>
  <si>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</si>
  <si>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</si>
  <si>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</si>
  <si>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</si>
  <si>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</si>
  <si>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</si>
  <si>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</si>
  <si>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</si>
  <si>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</si>
  <si>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</si>
  <si>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</si>
  <si>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</si>
  <si>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</si>
  <si>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</si>
  <si>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</si>
  <si>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</si>
  <si>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</si>
  <si>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</si>
  <si>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</si>
  <si>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</si>
  <si>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</si>
  <si>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Buenos Aires, Montevideo, Rio Grande, Navegantes, Itajai, Itaguai, Santos, Rio de Janeiro, Salvador, Suape, Vitoria</t>
  </si>
  <si>
    <t>Rates ex ICD do not include pre-carriage of full containers from icd to port of loading unless otherwise specified</t>
  </si>
  <si>
    <t>Cargo described FAK (Freight all kinds) is for straight loads or mixed commodities/consolidated shipments, FAK excludes: Raw Cotton, WastePaper, Metal Scrap, Logs /Lumber,Wood Pulp, KLB, Exhibition Goods, SOT's/Bulk Liquids, Wine and spirits, Tobacco, Temperature Controlled, Horse/Cattle Feed, Animal Feed (Hay, Meals of all kinds, Fish, chicken, Soy etc,), Animal Bedding (Wood Shavings), Rags, Leather Waste, Tin Plate, Steel Coils, Iron/Metal Products Loose, Alloy Scrap, Ore NOS, Carbon Black, Agricultural Products, Bagged and bulk (including but not limited to Grains, wheat, barley, lentils, soybeans, peas, Corn, Dried distilled grain), Hides, Resin and Chemicals, Automobiles, Dried Fruit and Nuts, Plastic Scrap</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</si>
  <si>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</si>
  <si>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</si>
  <si>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</si>
  <si>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</si>
  <si>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</si>
  <si>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</si>
  <si>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</si>
  <si>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</si>
  <si>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</si>
  <si>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</si>
  <si>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</si>
  <si>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</si>
  <si>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</si>
  <si>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</si>
  <si>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</si>
  <si>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</si>
  <si>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</si>
  <si>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</si>
  <si>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</si>
  <si>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</si>
  <si>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LIBERTY</t>
  </si>
  <si>
    <t>VICTORY</t>
  </si>
  <si>
    <t>PAD</t>
  </si>
  <si>
    <t>NEUR (1)</t>
  </si>
  <si>
    <t>NEUR (2)</t>
  </si>
  <si>
    <t>New York, Norfolk, Savannah, Charleston</t>
  </si>
  <si>
    <t>Antwerp, Rotterdam, Bremerhaven, Le Havre</t>
  </si>
  <si>
    <t>Rotterdam, Tilbury, Dunkerque, Le Havre</t>
  </si>
  <si>
    <t>ITALY AMERIGO</t>
  </si>
  <si>
    <t>Livorno, Genoa</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</si>
  <si>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</si>
  <si>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</si>
  <si>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</si>
  <si>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</si>
  <si>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</si>
  <si>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</si>
  <si>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</si>
  <si>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</si>
  <si>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</si>
  <si>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</si>
  <si>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</si>
  <si>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</si>
  <si>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</si>
  <si>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</si>
  <si>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</si>
  <si>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</si>
  <si>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</si>
  <si>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</si>
  <si>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</si>
  <si>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</si>
  <si>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</si>
  <si>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</si>
  <si>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</si>
  <si>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</si>
  <si>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</si>
  <si>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</si>
  <si>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</si>
  <si>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</si>
  <si>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</si>
  <si>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</si>
  <si>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</si>
  <si>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</si>
  <si>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</si>
  <si>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</si>
  <si>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</si>
  <si>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</si>
  <si>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</si>
  <si>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</si>
  <si>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</si>
  <si>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</si>
  <si>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</si>
  <si>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</si>
  <si>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</si>
  <si>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</si>
  <si>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</si>
  <si>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</si>
  <si>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</si>
  <si>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</si>
  <si>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</si>
  <si>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</si>
  <si>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</si>
  <si>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</si>
  <si>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</si>
  <si>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</si>
  <si>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</si>
  <si>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</si>
  <si>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</si>
  <si>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</si>
  <si>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</si>
  <si>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</si>
  <si>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</si>
  <si>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</si>
  <si>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</si>
  <si>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</si>
  <si>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</si>
  <si>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</si>
  <si>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</si>
  <si>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</si>
  <si>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</si>
  <si>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</si>
  <si>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CAPOD</t>
  </si>
  <si>
    <t>EC</t>
  </si>
  <si>
    <t>GC</t>
  </si>
  <si>
    <t>Houston, Mobile, New Orleans</t>
  </si>
  <si>
    <t>Xiamen, Kaohsiung, Hong Kong, Yantian</t>
  </si>
  <si>
    <t>Seattle, Tacoma</t>
  </si>
  <si>
    <t>Vancouver, Prince Rupert</t>
  </si>
  <si>
    <t>Charleston, Savannah, Miami, Houston, New Orleans</t>
  </si>
  <si>
    <t>ITALY GULF</t>
  </si>
  <si>
    <t>Livorno, Genoa, Salerno</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</si>
  <si>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</si>
  <si>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</si>
  <si>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</si>
  <si>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</si>
  <si>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</si>
  <si>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</si>
  <si>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</si>
  <si>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</si>
  <si>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</si>
  <si>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</si>
  <si>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</si>
  <si>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</si>
  <si>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</si>
  <si>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</si>
  <si>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</si>
  <si>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</si>
  <si>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</si>
  <si>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</si>
  <si>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</si>
  <si>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</si>
  <si>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</si>
  <si>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</si>
  <si>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</si>
  <si>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</si>
  <si>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</si>
  <si>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</si>
  <si>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</si>
  <si>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</si>
  <si>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</si>
  <si>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</si>
  <si>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</si>
  <si>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</si>
  <si>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</si>
  <si>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</si>
  <si>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</si>
  <si>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</si>
  <si>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</si>
  <si>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</si>
  <si>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</si>
  <si>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</si>
  <si>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</si>
  <si>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</si>
  <si>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</si>
  <si>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</si>
  <si>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</si>
  <si>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</si>
  <si>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</si>
  <si>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</si>
  <si>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</si>
  <si>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</si>
  <si>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</si>
  <si>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</si>
  <si>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</si>
  <si>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</si>
  <si>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</si>
  <si>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</si>
  <si>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</si>
  <si>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</si>
  <si>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</si>
  <si>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</si>
  <si>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</si>
  <si>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</si>
  <si>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</si>
  <si>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</si>
  <si>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</si>
  <si>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</si>
  <si>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</si>
  <si>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</si>
  <si>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</si>
  <si>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</si>
  <si>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</si>
  <si>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</si>
  <si>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</si>
  <si>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</si>
  <si>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</si>
  <si>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</si>
  <si>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</si>
  <si>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</si>
  <si>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</si>
  <si>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</si>
  <si>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</si>
  <si>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</si>
  <si>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</si>
  <si>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</si>
  <si>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</si>
  <si>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</si>
  <si>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</si>
  <si>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</si>
  <si>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</si>
  <si>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</si>
  <si>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</si>
  <si>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</si>
  <si>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</si>
  <si>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</si>
  <si>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</si>
  <si>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</si>
  <si>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</si>
  <si>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</si>
  <si>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</si>
  <si>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</si>
  <si>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</si>
  <si>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</si>
  <si>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</si>
  <si>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</si>
  <si>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</si>
  <si>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</si>
  <si>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</si>
  <si>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</si>
  <si>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</si>
  <si>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</si>
  <si>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</si>
  <si>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</si>
  <si>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</si>
  <si>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</si>
  <si>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</si>
  <si>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</si>
  <si>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</si>
  <si>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</si>
  <si>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</si>
  <si>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</si>
  <si>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</si>
  <si>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</si>
  <si>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</si>
  <si>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</si>
  <si>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</si>
  <si>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</si>
  <si>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</si>
  <si>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</si>
  <si>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</si>
  <si>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</si>
  <si>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</si>
  <si>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</si>
  <si>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</si>
  <si>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</si>
  <si>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</si>
  <si>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</si>
  <si>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</si>
  <si>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</si>
  <si>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</si>
  <si>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</si>
  <si>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</si>
  <si>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</si>
  <si>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</si>
  <si>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</si>
  <si>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</si>
  <si>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</si>
  <si>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</si>
  <si>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</si>
  <si>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</si>
  <si>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</si>
  <si>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</si>
  <si>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</si>
  <si>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</si>
  <si>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</si>
  <si>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</si>
  <si>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</si>
  <si>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</si>
  <si>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</si>
  <si>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</si>
  <si>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</si>
  <si>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</si>
  <si>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</si>
  <si>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</si>
  <si>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</si>
  <si>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</si>
  <si>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</si>
  <si>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</si>
  <si>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</si>
  <si>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</si>
  <si>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</si>
  <si>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</si>
  <si>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</si>
  <si>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</si>
  <si>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</si>
  <si>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</si>
  <si>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</si>
  <si>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</si>
  <si>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</si>
  <si>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</si>
  <si>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</si>
  <si>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</si>
  <si>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</si>
  <si>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</si>
  <si>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Busan, Hong Kong, Ningbo, Vung Tau, Port Kelang, Qingdao, Shanghai, Singapore, Xiamen, Yantian, Kaohsiung</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</si>
  <si>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</si>
  <si>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</si>
  <si>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</si>
  <si>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</si>
  <si>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</si>
  <si>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</si>
  <si>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</si>
  <si>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</si>
  <si>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</si>
  <si>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</si>
  <si>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</si>
  <si>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</si>
  <si>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</si>
  <si>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</si>
  <si>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</si>
  <si>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</si>
  <si>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</si>
  <si>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</si>
  <si>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</si>
  <si>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</si>
  <si>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</si>
  <si>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</si>
  <si>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</si>
  <si>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</si>
  <si>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</si>
  <si>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</si>
  <si>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</si>
  <si>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</si>
  <si>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PSW</t>
  </si>
  <si>
    <t>BP PNW</t>
  </si>
  <si>
    <t>BP CAPOD</t>
  </si>
  <si>
    <t>Yantian, Hong Kong, Shanghai, Ningbo, Xiamen, Kaohsiung, Qingdao, Vung Tau, Taipei, Singapore, Nansha, Tianjinxingang, Fuqing, Port Kelang, Laem Chabang, Pusan, Haiphong</t>
  </si>
  <si>
    <t>BP EC</t>
  </si>
  <si>
    <t>BP NYC</t>
  </si>
  <si>
    <t>BP GC</t>
  </si>
  <si>
    <t>BP BAL</t>
  </si>
  <si>
    <t>BP BOS</t>
  </si>
  <si>
    <t>BP CHS</t>
  </si>
  <si>
    <t>BP MIA</t>
  </si>
  <si>
    <t>Busan, Hong Kong, Ningbo, Vung Tau, Port Kelang, Qingdao, Shanghai, Singapore, Xiamen, Yantian, Kaohsiung, Laem Chabang, Haiphong</t>
  </si>
  <si>
    <t>Norfolk, Savannah</t>
  </si>
  <si>
    <t>Ningbo, Qingdao, Shanghai</t>
  </si>
  <si>
    <t>Busan, Ningbo, Qingdao, Shanghai, Hong Kong, Yantian, Xiamen, Vung Tau, Port Kelang, Singapore, Haiphong, Laem Chabang</t>
  </si>
  <si>
    <t>USTPA</t>
  </si>
  <si>
    <t>Bar Lock Security Device</t>
  </si>
  <si>
    <t>SEA07</t>
  </si>
  <si>
    <t>0000728063</t>
  </si>
  <si>
    <t>Ken O’Brien</t>
  </si>
  <si>
    <t>President</t>
  </si>
  <si>
    <t>137 W 25th Street, 3rd Floor</t>
  </si>
  <si>
    <t>New York, NY 10001</t>
  </si>
  <si>
    <t>212-947-3424</t>
  </si>
  <si>
    <t>23-3283</t>
  </si>
  <si>
    <t>kobrien@geminishippers.com; ablocker@geminishippers.com; contracts@geminishippers.com; rmoore@geminishippers.com; nuchrin@geminishippers.com</t>
  </si>
  <si>
    <t xml:space="preserve">Nancy Toma </t>
  </si>
  <si>
    <t>usa.insalesner@usa.cma-cgm.com; usa.nfang@usa.cma-cgm.com</t>
  </si>
  <si>
    <t xml:space="preserve">ALL </t>
  </si>
  <si>
    <t>USD</t>
  </si>
  <si>
    <t>1,2,3,4</t>
  </si>
  <si>
    <t xml:space="preserve">Chicago, IL </t>
  </si>
  <si>
    <t xml:space="preserve">Columbus, OH </t>
  </si>
  <si>
    <t xml:space="preserve">PSW </t>
  </si>
  <si>
    <t>Dallas, TX</t>
  </si>
  <si>
    <t>Memphis, TN</t>
  </si>
  <si>
    <t>Denver, CO</t>
  </si>
  <si>
    <t>Kansas City, KS</t>
  </si>
  <si>
    <t>Nashville, TN</t>
  </si>
  <si>
    <t xml:space="preserve">Louisville, KY  </t>
  </si>
  <si>
    <t xml:space="preserve">Omaha, NE </t>
  </si>
  <si>
    <t xml:space="preserve">St Paul, MN </t>
  </si>
  <si>
    <t xml:space="preserve">St Louis, MO </t>
  </si>
  <si>
    <t>Qingdao</t>
  </si>
  <si>
    <t xml:space="preserve">Atlanta, GA </t>
  </si>
  <si>
    <t xml:space="preserve">Charlotte, NC </t>
  </si>
  <si>
    <t xml:space="preserve">Cincinnati, OH </t>
  </si>
  <si>
    <t xml:space="preserve">Cleveland, OH </t>
  </si>
  <si>
    <t xml:space="preserve">Detroit, MI </t>
  </si>
  <si>
    <t xml:space="preserve">Houston, TX </t>
  </si>
  <si>
    <t xml:space="preserve">Indianapolis, IN </t>
  </si>
  <si>
    <t xml:space="preserve">CAPRR </t>
  </si>
  <si>
    <t>USSEA</t>
  </si>
  <si>
    <t xml:space="preserve">New York, NY </t>
  </si>
  <si>
    <t xml:space="preserve">Salt Lake City, UT </t>
  </si>
  <si>
    <t xml:space="preserve">Santa Teresa, NM </t>
  </si>
  <si>
    <t xml:space="preserve">USD </t>
  </si>
  <si>
    <t xml:space="preserve">EC </t>
  </si>
  <si>
    <t xml:space="preserve">USCHS </t>
  </si>
  <si>
    <t>USBAL</t>
  </si>
  <si>
    <t>USBOS</t>
  </si>
  <si>
    <t xml:space="preserve">USMIA </t>
  </si>
  <si>
    <t>USSAV</t>
  </si>
  <si>
    <t>ATLANTA, GA</t>
  </si>
  <si>
    <t>CHARLOTTE, NC</t>
  </si>
  <si>
    <t xml:space="preserve">USNYC </t>
  </si>
  <si>
    <t>BP TPA</t>
  </si>
  <si>
    <t xml:space="preserve">Shanghai, Ningbo, Xiamen, Yantian </t>
  </si>
  <si>
    <t xml:space="preserve">USORF </t>
  </si>
  <si>
    <t xml:space="preserve">Dillon, SC </t>
  </si>
  <si>
    <t>Greensboro, NC</t>
  </si>
  <si>
    <t>Greer, SC</t>
  </si>
  <si>
    <t xml:space="preserve">Louisville, KY </t>
  </si>
  <si>
    <t>Worcester, MA</t>
  </si>
  <si>
    <t xml:space="preserve">US </t>
  </si>
  <si>
    <t>Anqing</t>
  </si>
  <si>
    <t>CN</t>
  </si>
  <si>
    <t>CNAQG</t>
  </si>
  <si>
    <t>Bangkok</t>
  </si>
  <si>
    <t>THBKK</t>
  </si>
  <si>
    <t>Batam</t>
  </si>
  <si>
    <t>ID</t>
  </si>
  <si>
    <t>IDBTM</t>
  </si>
  <si>
    <t>Beijiao</t>
  </si>
  <si>
    <t>CNBIJ</t>
  </si>
  <si>
    <t>Belawan</t>
  </si>
  <si>
    <t>IDBLW</t>
  </si>
  <si>
    <t>MY</t>
  </si>
  <si>
    <t>Cagayan de Oro</t>
  </si>
  <si>
    <t>PH</t>
  </si>
  <si>
    <t>PHCGY</t>
  </si>
  <si>
    <t>VN</t>
  </si>
  <si>
    <t>Cebu</t>
  </si>
  <si>
    <t>PHCEB</t>
  </si>
  <si>
    <t>Changde</t>
  </si>
  <si>
    <t>CNCGD</t>
  </si>
  <si>
    <t>Changsha</t>
  </si>
  <si>
    <t>CNCSH</t>
  </si>
  <si>
    <t>Changshu</t>
  </si>
  <si>
    <t>CNCGS</t>
  </si>
  <si>
    <t>Changzhou</t>
  </si>
  <si>
    <t>CNCZX</t>
  </si>
  <si>
    <t>Chengdu</t>
  </si>
  <si>
    <t>CNCDU</t>
  </si>
  <si>
    <t>Chittagong</t>
  </si>
  <si>
    <t>BD</t>
  </si>
  <si>
    <t>BDCGP</t>
  </si>
  <si>
    <t>Chongqing</t>
  </si>
  <si>
    <t>CNCQI</t>
  </si>
  <si>
    <t>Da Nang</t>
  </si>
  <si>
    <t>VNDAD</t>
  </si>
  <si>
    <t>Dalian</t>
  </si>
  <si>
    <t>CNDAL</t>
  </si>
  <si>
    <t>Davao</t>
  </si>
  <si>
    <t>PHDVO</t>
  </si>
  <si>
    <t>Doumen</t>
  </si>
  <si>
    <t>CNDOU</t>
  </si>
  <si>
    <t>Fuqing</t>
  </si>
  <si>
    <t>CNFUG</t>
  </si>
  <si>
    <t>Gaolan</t>
  </si>
  <si>
    <t>CNGON</t>
  </si>
  <si>
    <t>Gaoming</t>
  </si>
  <si>
    <t>CNGOM</t>
  </si>
  <si>
    <t>Gongyi</t>
  </si>
  <si>
    <t>CNTSG</t>
  </si>
  <si>
    <t>Haikou</t>
  </si>
  <si>
    <t>CNHKO</t>
  </si>
  <si>
    <t>Hakata</t>
  </si>
  <si>
    <t>JP</t>
  </si>
  <si>
    <t>JPHKT</t>
  </si>
  <si>
    <t>Hiroshima</t>
  </si>
  <si>
    <t>JPHIJ</t>
  </si>
  <si>
    <t>Ho Chi Minh City</t>
  </si>
  <si>
    <t>VNSGN</t>
  </si>
  <si>
    <t>Huadu</t>
  </si>
  <si>
    <t>CNHDU</t>
  </si>
  <si>
    <t>Huangpu</t>
  </si>
  <si>
    <t>CNHUA</t>
  </si>
  <si>
    <t>Huangshi</t>
  </si>
  <si>
    <t>CNHSI</t>
  </si>
  <si>
    <t>Iyomishima</t>
  </si>
  <si>
    <t>JPIYM</t>
  </si>
  <si>
    <t>Jakarta</t>
  </si>
  <si>
    <t>IDJKT</t>
  </si>
  <si>
    <t>Jiangmen</t>
  </si>
  <si>
    <t>CNJMN</t>
  </si>
  <si>
    <t>Jiangyin</t>
  </si>
  <si>
    <t>CNJIA</t>
  </si>
  <si>
    <t>Jingzhou</t>
  </si>
  <si>
    <t>CNJGZ</t>
  </si>
  <si>
    <t>Jiujiang</t>
  </si>
  <si>
    <t>CNJUJ</t>
  </si>
  <si>
    <t>Keelung</t>
  </si>
  <si>
    <t>TW</t>
  </si>
  <si>
    <t>TWKEL</t>
  </si>
  <si>
    <t>Kuantan</t>
  </si>
  <si>
    <t>MYKUA</t>
  </si>
  <si>
    <t>Lat Krabang</t>
  </si>
  <si>
    <t>THLKR</t>
  </si>
  <si>
    <t>Lianyungang</t>
  </si>
  <si>
    <t>CNLYG</t>
  </si>
  <si>
    <t>Luzhou</t>
  </si>
  <si>
    <t>CNLUZ</t>
  </si>
  <si>
    <t>Maanshan</t>
  </si>
  <si>
    <t>CNMAA</t>
  </si>
  <si>
    <t>Macau</t>
  </si>
  <si>
    <t>MONFN</t>
  </si>
  <si>
    <t>Mafang</t>
  </si>
  <si>
    <t>CNSHM</t>
  </si>
  <si>
    <t>Makassar</t>
  </si>
  <si>
    <t>IDMAK</t>
  </si>
  <si>
    <t>Manila</t>
  </si>
  <si>
    <t>PHMNL</t>
  </si>
  <si>
    <t>Maoming</t>
  </si>
  <si>
    <t>CNMMI</t>
  </si>
  <si>
    <t>Moji</t>
  </si>
  <si>
    <t>JPMOJ</t>
  </si>
  <si>
    <t>Nagoya</t>
  </si>
  <si>
    <t>JPNGO</t>
  </si>
  <si>
    <t>Nanchang</t>
  </si>
  <si>
    <t>CNNCH</t>
  </si>
  <si>
    <t>Nanhai</t>
  </si>
  <si>
    <t>CNNAH</t>
  </si>
  <si>
    <t>Nanjing</t>
  </si>
  <si>
    <t>CNNJI</t>
  </si>
  <si>
    <t>Nansha</t>
  </si>
  <si>
    <t>CNNSA</t>
  </si>
  <si>
    <t>Nantong</t>
  </si>
  <si>
    <t>CNNTG</t>
  </si>
  <si>
    <t>Osaka</t>
  </si>
  <si>
    <t>JPOSA</t>
  </si>
  <si>
    <t>Panjang</t>
  </si>
  <si>
    <t>IDPJG</t>
  </si>
  <si>
    <t>Pasir Gudang</t>
  </si>
  <si>
    <t>MYPGU</t>
  </si>
  <si>
    <t>Penang</t>
  </si>
  <si>
    <t>MYPEN</t>
  </si>
  <si>
    <t>Perawang</t>
  </si>
  <si>
    <t>IDPWG</t>
  </si>
  <si>
    <t>Phnom Penh</t>
  </si>
  <si>
    <t>KH</t>
  </si>
  <si>
    <t>KHPNH</t>
  </si>
  <si>
    <t>Pontianak</t>
  </si>
  <si>
    <t>IDPNK</t>
  </si>
  <si>
    <t>CNTAO</t>
  </si>
  <si>
    <t>Qinzhou</t>
  </si>
  <si>
    <t>CNQZH</t>
  </si>
  <si>
    <t>Qui Nhon</t>
  </si>
  <si>
    <t>VNUIH</t>
  </si>
  <si>
    <t>Rongqi</t>
  </si>
  <si>
    <t>CNROQ</t>
  </si>
  <si>
    <t>Sanbu</t>
  </si>
  <si>
    <t>CNSBU</t>
  </si>
  <si>
    <t>Sanshui</t>
  </si>
  <si>
    <t>CNSJQ</t>
  </si>
  <si>
    <t>Semarang</t>
  </si>
  <si>
    <t>IDSRG</t>
  </si>
  <si>
    <t>Shantou</t>
  </si>
  <si>
    <t>CNSTG</t>
  </si>
  <si>
    <t>CNSNW</t>
  </si>
  <si>
    <t>Shimizu</t>
  </si>
  <si>
    <t>JPSMZ</t>
  </si>
  <si>
    <t>Shunde</t>
  </si>
  <si>
    <t>CNSUD</t>
  </si>
  <si>
    <t>Sihanoukville</t>
  </si>
  <si>
    <t>KHKOS</t>
  </si>
  <si>
    <t>Songkhla</t>
  </si>
  <si>
    <t>THSGK</t>
  </si>
  <si>
    <t>Subic Bay</t>
  </si>
  <si>
    <t>PHSFS</t>
  </si>
  <si>
    <t>Surabaya</t>
  </si>
  <si>
    <t>IDSUB</t>
  </si>
  <si>
    <t>Taicang</t>
  </si>
  <si>
    <t>CNTAC</t>
  </si>
  <si>
    <t>Taichung</t>
  </si>
  <si>
    <t>TWTXG</t>
  </si>
  <si>
    <t>Taizhou</t>
  </si>
  <si>
    <t>CNTZO</t>
  </si>
  <si>
    <t>Tanjung Pelepas</t>
  </si>
  <si>
    <t>MYTPP</t>
  </si>
  <si>
    <t>Taoyuan</t>
  </si>
  <si>
    <t>TWTYN</t>
  </si>
  <si>
    <t>CNTXG</t>
  </si>
  <si>
    <t>Tokyo</t>
  </si>
  <si>
    <t>JPTYO</t>
  </si>
  <si>
    <t>Tongling</t>
  </si>
  <si>
    <t>CNTOL</t>
  </si>
  <si>
    <t>Wenzhou</t>
  </si>
  <si>
    <t>CNWZO</t>
  </si>
  <si>
    <t>Wuhan</t>
  </si>
  <si>
    <t>CNWUH</t>
  </si>
  <si>
    <t>Wuhu</t>
  </si>
  <si>
    <t>CNWHI</t>
  </si>
  <si>
    <t>Xiaolan</t>
  </si>
  <si>
    <t>CNXAO</t>
  </si>
  <si>
    <t>Xinhui</t>
  </si>
  <si>
    <t>CNXIN</t>
  </si>
  <si>
    <t>Yangon</t>
  </si>
  <si>
    <t>MM</t>
  </si>
  <si>
    <t>MMRGN</t>
  </si>
  <si>
    <t>Yangzhou</t>
  </si>
  <si>
    <t>CNYZH</t>
  </si>
  <si>
    <t>Yantai</t>
  </si>
  <si>
    <t>CNYNT</t>
  </si>
  <si>
    <t>Yichang</t>
  </si>
  <si>
    <t>CNYIC</t>
  </si>
  <si>
    <t>Yokohama</t>
  </si>
  <si>
    <t>JPYOK</t>
  </si>
  <si>
    <t>Yueyang</t>
  </si>
  <si>
    <t>CNYYA</t>
  </si>
  <si>
    <t>Zhangjiagang</t>
  </si>
  <si>
    <t>CNZJG</t>
  </si>
  <si>
    <t>Zhanjiang</t>
  </si>
  <si>
    <t>CNZHA</t>
  </si>
  <si>
    <t>Zhaoqing</t>
  </si>
  <si>
    <t>CNZQG</t>
  </si>
  <si>
    <t>Zhapu</t>
  </si>
  <si>
    <t>CNZPU</t>
  </si>
  <si>
    <t>Zhenjiang</t>
  </si>
  <si>
    <t>CNZHE</t>
  </si>
  <si>
    <t>Zhongshan</t>
  </si>
  <si>
    <t>CNZSN</t>
  </si>
  <si>
    <t>Zhuhai</t>
  </si>
  <si>
    <t>CNZUH</t>
  </si>
  <si>
    <t xml:space="preserve">Laem Chabang </t>
  </si>
  <si>
    <t xml:space="preserve">Ho Chi Minh City </t>
  </si>
  <si>
    <t xml:space="preserve">Vung Tau </t>
  </si>
  <si>
    <t xml:space="preserve">Bullet A </t>
  </si>
  <si>
    <t xml:space="preserve">TW </t>
  </si>
  <si>
    <t xml:space="preserve">PH </t>
  </si>
  <si>
    <t xml:space="preserve">BD </t>
  </si>
  <si>
    <t xml:space="preserve">Singapore </t>
  </si>
  <si>
    <t xml:space="preserve">Shanghai </t>
  </si>
  <si>
    <t xml:space="preserve">VN </t>
  </si>
  <si>
    <t xml:space="preserve">CN </t>
  </si>
  <si>
    <t xml:space="preserve">Pusan </t>
  </si>
  <si>
    <t xml:space="preserve">ID </t>
  </si>
  <si>
    <t xml:space="preserve">MO </t>
  </si>
  <si>
    <t xml:space="preserve">Hong Kong </t>
  </si>
  <si>
    <t xml:space="preserve">Yantian </t>
  </si>
  <si>
    <t xml:space="preserve">JP </t>
  </si>
  <si>
    <t xml:space="preserve">KH </t>
  </si>
  <si>
    <t xml:space="preserve">Kaohsiung </t>
  </si>
  <si>
    <t xml:space="preserve">Ningbo </t>
  </si>
  <si>
    <t xml:space="preserve">Busan </t>
  </si>
  <si>
    <t>Yantian, Shanghai, Ningbo, Busan, Haiphong, Laem Chabang, Singapore</t>
  </si>
  <si>
    <t>Busan, Shanghai, Ningbo, Shekou, Xiamen, Hong Kong, Singapore, Yantian, Vung Tau</t>
  </si>
  <si>
    <t xml:space="preserve">Xiamen </t>
  </si>
  <si>
    <t>FOS</t>
  </si>
  <si>
    <t xml:space="preserve">USEC </t>
  </si>
  <si>
    <t xml:space="preserve">Houston </t>
  </si>
  <si>
    <t xml:space="preserve">New York </t>
  </si>
  <si>
    <t>Leixoes</t>
  </si>
  <si>
    <t>Aliaga</t>
  </si>
  <si>
    <t xml:space="preserve">Istanbul </t>
  </si>
  <si>
    <t xml:space="preserve">Mersin </t>
  </si>
  <si>
    <t xml:space="preserve">Norfolk </t>
  </si>
  <si>
    <t xml:space="preserve">Savannah </t>
  </si>
  <si>
    <t xml:space="preserve">Damietta </t>
  </si>
  <si>
    <t xml:space="preserve">Port Said </t>
  </si>
  <si>
    <t xml:space="preserve">Brunswick, ME </t>
  </si>
  <si>
    <t xml:space="preserve">PSS per mutual agreement </t>
  </si>
  <si>
    <t xml:space="preserve">Fos </t>
  </si>
  <si>
    <t xml:space="preserve">USLAX </t>
  </si>
  <si>
    <t>Mombasa</t>
  </si>
  <si>
    <t>Djibouti</t>
  </si>
  <si>
    <t>Durban</t>
  </si>
  <si>
    <t>Tamatave</t>
  </si>
  <si>
    <t>Chennai</t>
  </si>
  <si>
    <t>Cochin</t>
  </si>
  <si>
    <t>Mundra</t>
  </si>
  <si>
    <t>Nhava Sheva</t>
  </si>
  <si>
    <t>Tuticorin</t>
  </si>
  <si>
    <t>Colombo</t>
  </si>
  <si>
    <t xml:space="preserve">Pipavav </t>
  </si>
  <si>
    <t>Port Qasim</t>
  </si>
  <si>
    <t>Kolkata</t>
  </si>
  <si>
    <t>Gdynia</t>
  </si>
  <si>
    <t>Bremerhaven</t>
  </si>
  <si>
    <t xml:space="preserve">Rotterdam </t>
  </si>
  <si>
    <t xml:space="preserve">Southampton </t>
  </si>
  <si>
    <t xml:space="preserve">Greer, SC </t>
  </si>
  <si>
    <t xml:space="preserve">Charleston </t>
  </si>
  <si>
    <t xml:space="preserve">Worcester, MA </t>
  </si>
  <si>
    <t xml:space="preserve">Los Angeles </t>
  </si>
  <si>
    <t xml:space="preserve">Kolkata </t>
  </si>
  <si>
    <t xml:space="preserve">GC </t>
  </si>
  <si>
    <t xml:space="preserve">Houston, New Orleans </t>
  </si>
  <si>
    <t>Atlanta</t>
  </si>
  <si>
    <t xml:space="preserve">Dallas, TX </t>
  </si>
  <si>
    <t>Savannah</t>
  </si>
  <si>
    <t>Charleston</t>
  </si>
  <si>
    <t>New York</t>
  </si>
  <si>
    <t>Norfolk</t>
  </si>
  <si>
    <t xml:space="preserve">LAX-LGB </t>
  </si>
  <si>
    <t xml:space="preserve">NWI </t>
  </si>
  <si>
    <t>4b)</t>
  </si>
  <si>
    <t>Navegantes</t>
  </si>
  <si>
    <t>Los Angeles</t>
  </si>
  <si>
    <t>New Orleans</t>
  </si>
  <si>
    <t>Rio De Janeiro</t>
  </si>
  <si>
    <t>Port Everglades</t>
  </si>
  <si>
    <t>Santos</t>
  </si>
  <si>
    <t>Veracruz</t>
  </si>
  <si>
    <t>Houston</t>
  </si>
  <si>
    <t>0007309744</t>
  </si>
  <si>
    <t>WORLD COPPERSMITH INC</t>
  </si>
  <si>
    <t>3500 VICKSBURG LN 364</t>
  </si>
  <si>
    <t>Plymouth</t>
  </si>
  <si>
    <t>MN 55447</t>
  </si>
  <si>
    <t>UNITED STATES</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</si>
  <si>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</si>
  <si>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</si>
  <si>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</si>
  <si>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</si>
  <si>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</si>
  <si>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</si>
  <si>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</si>
  <si>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</si>
  <si>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</si>
  <si>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</si>
  <si>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</si>
  <si>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</si>
  <si>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</si>
  <si>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</si>
  <si>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IL 60047-2997</t>
  </si>
  <si>
    <t>0004090191</t>
  </si>
  <si>
    <t>ACCUTIME WATCH CORP.</t>
  </si>
  <si>
    <t>1001 6TH AVENUE</t>
  </si>
  <si>
    <t>NY 10018</t>
  </si>
  <si>
    <t>0003991527</t>
  </si>
  <si>
    <t>ADDED EXTRAS LLC</t>
  </si>
  <si>
    <t>350 5TH AVENUE 9TH FLOOR</t>
  </si>
  <si>
    <t>US</t>
  </si>
  <si>
    <t>0005328242</t>
  </si>
  <si>
    <t>ADRIANNA PAPELL, INC.</t>
  </si>
  <si>
    <t>512 SEVENTH AVENUE</t>
  </si>
  <si>
    <t>ALL LUMINUM PRODUCTS</t>
  </si>
  <si>
    <t>10981 DECATUR ROAD</t>
  </si>
  <si>
    <t>PHILADELPHIA</t>
  </si>
  <si>
    <t>PA 13673</t>
  </si>
  <si>
    <t>0005940638</t>
  </si>
  <si>
    <t>ALTROM</t>
  </si>
  <si>
    <t>2999 CIRCLE 75 PARKWAY</t>
  </si>
  <si>
    <t>ATLANTA</t>
  </si>
  <si>
    <t>GA 30336</t>
  </si>
  <si>
    <t>USA</t>
  </si>
  <si>
    <t>0004207087</t>
  </si>
  <si>
    <t>AM RETAIL GROUP, INC.</t>
  </si>
  <si>
    <t>7401 BOONE AVE,N</t>
  </si>
  <si>
    <t>BROOKLYN PARK</t>
  </si>
  <si>
    <t>MN 55428</t>
  </si>
  <si>
    <t>0006150094</t>
  </si>
  <si>
    <t>AMERICAN DAR INC</t>
  </si>
  <si>
    <t>7400 S LOOMIS BLVD</t>
  </si>
  <si>
    <t>CHICAGO</t>
  </si>
  <si>
    <t>IL</t>
  </si>
  <si>
    <t>0001349244</t>
  </si>
  <si>
    <t>AMERICAN GREETINGS</t>
  </si>
  <si>
    <t>ONE AMERICAN ROAD</t>
  </si>
  <si>
    <t>CLEVELAND</t>
  </si>
  <si>
    <t>OH</t>
  </si>
  <si>
    <t>0001675057</t>
  </si>
  <si>
    <t>AMERICAN TIRE DISTRIBUTORS</t>
  </si>
  <si>
    <t>12200 HERBERT WAYNE COURT PO BOX 3145</t>
  </si>
  <si>
    <t>HUNTERSVILLE</t>
  </si>
  <si>
    <t>NC</t>
  </si>
  <si>
    <t>AMERICAN TOOL EXCHANGE</t>
  </si>
  <si>
    <t>143330 CARMELITA ROAD</t>
  </si>
  <si>
    <t>NORWA</t>
  </si>
  <si>
    <t>AMERICAN TOURISTER</t>
  </si>
  <si>
    <t>575 WEST STREET</t>
  </si>
  <si>
    <t>MANSFIELD</t>
  </si>
  <si>
    <t>MA 02048</t>
  </si>
  <si>
    <t>AMERICAN WIDGEON</t>
  </si>
  <si>
    <t>2401 MERCED STREET SUITE 200</t>
  </si>
  <si>
    <t>LEANDO</t>
  </si>
  <si>
    <t>IA 94577</t>
  </si>
  <si>
    <t>0006257502</t>
  </si>
  <si>
    <t>ANAHEIM MANUFACTURING</t>
  </si>
  <si>
    <t>25300 AL MOEN DRIVE</t>
  </si>
  <si>
    <t>NORTH OLMSTED</t>
  </si>
  <si>
    <t>0005738078</t>
  </si>
  <si>
    <t>ANDREW AND SUZANNE CO</t>
  </si>
  <si>
    <t xml:space="preserve">	 512 SEVENTH AVENUE 31ST FLOOR</t>
  </si>
  <si>
    <t>APOLLO</t>
  </si>
  <si>
    <t>IL 60047</t>
  </si>
  <si>
    <t>0006257436</t>
  </si>
  <si>
    <t>ARMOUR LINE</t>
  </si>
  <si>
    <t>26950 SAN BERNARDINO AVENUE</t>
  </si>
  <si>
    <t>REDLANDS</t>
  </si>
  <si>
    <t>CA 92374</t>
  </si>
  <si>
    <t>0006029970</t>
  </si>
  <si>
    <t>ARTISAN 34 LLC</t>
  </si>
  <si>
    <t>195 RARITAN CENTER PARKWAY</t>
  </si>
  <si>
    <t>EDISON</t>
  </si>
  <si>
    <t>NJ</t>
  </si>
  <si>
    <t>0004387513</t>
  </si>
  <si>
    <t>As Colour Ltd</t>
  </si>
  <si>
    <t>84 CENTRAL PARK DRIVE</t>
  </si>
  <si>
    <t>Auckland</t>
  </si>
  <si>
    <t>NZ</t>
  </si>
  <si>
    <t>1 ATALANTA PLAZA</t>
  </si>
  <si>
    <t>ELIZABETH</t>
  </si>
  <si>
    <t>NJ, 07206</t>
  </si>
  <si>
    <t>0005412493</t>
  </si>
  <si>
    <t>Autopart International Inc</t>
  </si>
  <si>
    <t>192 Mansfield ave</t>
  </si>
  <si>
    <t>Norton</t>
  </si>
  <si>
    <t>MA</t>
  </si>
  <si>
    <t>0005931696</t>
  </si>
  <si>
    <t>AWW</t>
  </si>
  <si>
    <t>NJ 08837</t>
  </si>
  <si>
    <t>0005597504</t>
  </si>
  <si>
    <t>BAGARTS</t>
  </si>
  <si>
    <t>20 WEST 36TH STREET 5TH FLOOR</t>
  </si>
  <si>
    <t>BAGS INC</t>
  </si>
  <si>
    <t>404 THORN STREET</t>
  </si>
  <si>
    <t>SEWICKLEY</t>
  </si>
  <si>
    <t>PA 15143</t>
  </si>
  <si>
    <t>0005326845</t>
  </si>
  <si>
    <t>BALLET GROUP INC</t>
  </si>
  <si>
    <t>3 EMPIRE BLVD</t>
  </si>
  <si>
    <t>HACKENSACK</t>
  </si>
  <si>
    <t>NJ 07606</t>
  </si>
  <si>
    <t>BASIC RESOURCES INC</t>
  </si>
  <si>
    <t>31 WEST 34TH STREET</t>
  </si>
  <si>
    <t>NY</t>
  </si>
  <si>
    <t>BATH I</t>
  </si>
  <si>
    <t>5245 VISTA BOULEVARD SUITE F 3 339</t>
  </si>
  <si>
    <t>SPARKS</t>
  </si>
  <si>
    <t>NV</t>
  </si>
  <si>
    <t>0001054652</t>
  </si>
  <si>
    <t>BAUM BROS IMPORTS INC</t>
  </si>
  <si>
    <t>350 FIFTH AVENUE</t>
  </si>
  <si>
    <t>NY 10118</t>
  </si>
  <si>
    <t>BB EUROPE SR ITALY</t>
  </si>
  <si>
    <t>346 MADISON AVENUE</t>
  </si>
  <si>
    <t>0004779564</t>
  </si>
  <si>
    <t>BBFC LLC</t>
  </si>
  <si>
    <t>1 EAST 33RD STREET</t>
  </si>
  <si>
    <t>NY 10016</t>
  </si>
  <si>
    <t>BC</t>
  </si>
  <si>
    <t>800 N SEPULVEDA BLVD</t>
  </si>
  <si>
    <t>EL SEGUNDO</t>
  </si>
  <si>
    <t>CA 90245</t>
  </si>
  <si>
    <t>0001749634</t>
  </si>
  <si>
    <t>Beacon Intermodal Leasing LLC</t>
  </si>
  <si>
    <t>111 Huntington Avenue Suite 500</t>
  </si>
  <si>
    <t>Boston</t>
  </si>
  <si>
    <t>MA 02199</t>
  </si>
  <si>
    <t>Beijing Tianshi Special Chemical Technique Co. Ltd</t>
  </si>
  <si>
    <t>BEIJING TIANSHI SP CHEM TECHNIQUE NO. 2 GUANGYUAN EAST STREET TONGZHOU IND. DEV. ZONE, TONGZHOU</t>
  </si>
  <si>
    <t>BEIJING</t>
  </si>
  <si>
    <t>101113</t>
  </si>
  <si>
    <t>CHINA</t>
  </si>
  <si>
    <t>NO. 2 GUANGYUAN EAST STREET, TONGZHOU IND. DEV. ZONE, TONGZHOU</t>
  </si>
  <si>
    <t>BEIJING TIANSHI SPECIAL CHEMICAL TECHNIQUE CO., LTD.</t>
  </si>
  <si>
    <t>NO. 2 GUANGYUAN EAST STREET</t>
  </si>
  <si>
    <t>BEJING</t>
  </si>
  <si>
    <t>BEJING 101113</t>
  </si>
  <si>
    <t>0006381850</t>
  </si>
  <si>
    <t>BIM BAM BOO</t>
  </si>
  <si>
    <t>126 N 3RD STREET SUITE 525 MINNEAPOLIS</t>
  </si>
  <si>
    <t>MINNEAPOLIS</t>
  </si>
  <si>
    <t>SS401</t>
  </si>
  <si>
    <t>BOB MACKIE</t>
  </si>
  <si>
    <t>145 50 LIBERTY AVE</t>
  </si>
  <si>
    <t>JAMAICA</t>
  </si>
  <si>
    <t>NY 05343</t>
  </si>
  <si>
    <t>BOONE</t>
  </si>
  <si>
    <t>0005349057</t>
  </si>
  <si>
    <t>BRIAN TRADING COMPANY LLC</t>
  </si>
  <si>
    <t>6440 WEST 20TH AVENUE</t>
  </si>
  <si>
    <t>HIALEAH</t>
  </si>
  <si>
    <t>FL 33002</t>
  </si>
  <si>
    <t>0004477253</t>
  </si>
  <si>
    <t>Briggs &amp; Riley Travelware</t>
  </si>
  <si>
    <t>400 WIRELESS BLVD</t>
  </si>
  <si>
    <t>Hauppauge</t>
  </si>
  <si>
    <t>NY 11788</t>
  </si>
  <si>
    <t>BRYLANE HOME</t>
  </si>
  <si>
    <t>2300 SOUTHEASTERN AVENUE</t>
  </si>
  <si>
    <t xml:space="preserve">	 INDIANAPOLIS</t>
  </si>
  <si>
    <t>IN 46201</t>
  </si>
  <si>
    <t>0004082256</t>
  </si>
  <si>
    <t>BUENO OF CALIFORNIA INC</t>
  </si>
  <si>
    <t>2051 RAYMER AVENUE</t>
  </si>
  <si>
    <t>FULLERTON</t>
  </si>
  <si>
    <t>CA 92833</t>
  </si>
  <si>
    <t>0005336034</t>
  </si>
  <si>
    <t>BULBRITE INDUSTRIES</t>
  </si>
  <si>
    <t>145 WEST COMMERCIAL AVENUE</t>
  </si>
  <si>
    <t>MOONACHIE</t>
  </si>
  <si>
    <t>NJ 07074</t>
  </si>
  <si>
    <t>CAMPINN</t>
  </si>
  <si>
    <t>5 AMERIBAG DRIVE</t>
  </si>
  <si>
    <t>KINGSTON</t>
  </si>
  <si>
    <t>NY 02364</t>
  </si>
  <si>
    <t>0004748031</t>
  </si>
  <si>
    <t>CAPELLI NEW YORK</t>
  </si>
  <si>
    <t>1 EAST 33RD ST 9TH FLOOR</t>
  </si>
  <si>
    <t>CARE POINT</t>
  </si>
  <si>
    <t>8091 SHAFFER PARKWAY</t>
  </si>
  <si>
    <t>GREENWOOD VILLAGE</t>
  </si>
  <si>
    <t>CO 80111</t>
  </si>
  <si>
    <t>CARTER'S</t>
  </si>
  <si>
    <t>3438 PEACHTREE ROAD NE</t>
  </si>
  <si>
    <t>GA 14808</t>
  </si>
  <si>
    <t>0001826549</t>
  </si>
  <si>
    <t>CENTRIC PARTS</t>
  </si>
  <si>
    <t>14528 BONELLI ST</t>
  </si>
  <si>
    <t>CITY OF INDUSTRY</t>
  </si>
  <si>
    <t>CA 91745</t>
  </si>
  <si>
    <t>CGGROUP ARTFORM LTD.</t>
  </si>
  <si>
    <t xml:space="preserve">	 1359 BROADWAY 17TH FLOOR</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</si>
  <si>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</si>
  <si>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</si>
  <si>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</si>
  <si>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</si>
  <si>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</si>
  <si>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</si>
  <si>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</si>
  <si>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</si>
  <si>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</si>
  <si>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</si>
  <si>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</si>
  <si>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</si>
  <si>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</si>
  <si>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</si>
  <si>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</si>
  <si>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</si>
  <si>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0005328797</t>
  </si>
  <si>
    <t>COLORDRIFT LLC</t>
  </si>
  <si>
    <t>110 YORK STREET</t>
  </si>
  <si>
    <t>NY 11223</t>
  </si>
  <si>
    <t>0005125044</t>
  </si>
  <si>
    <t>CONCEPTS IN TIME LLC</t>
  </si>
  <si>
    <t>45 W 36TH ST</t>
  </si>
  <si>
    <t>0005404252</t>
  </si>
  <si>
    <t>Concepts NYC Inc</t>
  </si>
  <si>
    <t>17 State St, 21st FL</t>
  </si>
  <si>
    <t>NY 10004</t>
  </si>
  <si>
    <t>COTY US INC</t>
  </si>
  <si>
    <t>1359 BROADWAY 17TH FLOOR</t>
  </si>
  <si>
    <t>0005319667</t>
  </si>
  <si>
    <t>CRAFTWARE POTTERY AND BASKETS</t>
  </si>
  <si>
    <t>6606 GROVER STREET</t>
  </si>
  <si>
    <t>NE 68106</t>
  </si>
  <si>
    <t>CRANKY GIRLZ</t>
  </si>
  <si>
    <t>2840 S RESERVOIR STREET</t>
  </si>
  <si>
    <t>POMONA</t>
  </si>
  <si>
    <t>CA 08240</t>
  </si>
  <si>
    <t>0005949007</t>
  </si>
  <si>
    <t>CREATIVE ART</t>
  </si>
  <si>
    <t>1600 DIVISION ROAD</t>
  </si>
  <si>
    <t>WEST WARWICK</t>
  </si>
  <si>
    <t>RI 02893</t>
  </si>
  <si>
    <t>0005882051</t>
  </si>
  <si>
    <t>Crest Brands LLC</t>
  </si>
  <si>
    <t>3 WEST 35TH STREET 5TH FLOOR</t>
  </si>
  <si>
    <t>0005062973</t>
  </si>
  <si>
    <t>Crest Mills / JBL Trading</t>
  </si>
  <si>
    <t>3 West 35th Street 5th Floors</t>
  </si>
  <si>
    <t>0005327361</t>
  </si>
  <si>
    <t>Crest Mills Group</t>
  </si>
  <si>
    <t>CROSSROADS</t>
  </si>
  <si>
    <t>512 TH AVE 40TH FLR</t>
  </si>
  <si>
    <t>0001811846</t>
  </si>
  <si>
    <t>CWD LLC dba Centric Parts</t>
  </si>
  <si>
    <t>21112 S FIGUEROA ST CARSON</t>
  </si>
  <si>
    <t>CARSON</t>
  </si>
  <si>
    <t>CA 90745</t>
  </si>
  <si>
    <t>DAI HOLDING LLC</t>
  </si>
  <si>
    <t>NO STREET ADDRESS</t>
  </si>
  <si>
    <t>RANDOLPH</t>
  </si>
  <si>
    <t>MA 02368</t>
  </si>
  <si>
    <t>0005738109</t>
  </si>
  <si>
    <t>DAY TIMER</t>
  </si>
  <si>
    <t>DCW CASING LLC</t>
  </si>
  <si>
    <t>700 SOUTH FULTON AVE</t>
  </si>
  <si>
    <t>MOUNT VERNON</t>
  </si>
  <si>
    <t>NY 10550</t>
  </si>
  <si>
    <t>DEFENDER SECURITY</t>
  </si>
  <si>
    <t>0004654631</t>
  </si>
  <si>
    <t>DEKO INTERNATIONAL</t>
  </si>
  <si>
    <t>4283 SHORELINE DR</t>
  </si>
  <si>
    <t>EARTH CITY</t>
  </si>
  <si>
    <t>MO</t>
  </si>
  <si>
    <t>DENNIS FOLAND INC</t>
  </si>
  <si>
    <t xml:space="preserve">	 1500S HELLMAN AVE</t>
  </si>
  <si>
    <t>ONTARIO</t>
  </si>
  <si>
    <t>CA 91761</t>
  </si>
  <si>
    <t>0003981209</t>
  </si>
  <si>
    <t>Destination XL Group</t>
  </si>
  <si>
    <t>55 TURNPIKE ST</t>
  </si>
  <si>
    <t>CANTON</t>
  </si>
  <si>
    <t>MA 02021</t>
  </si>
  <si>
    <t>0005328799</t>
  </si>
  <si>
    <t>DGL GROUP, LTD</t>
  </si>
  <si>
    <t>DIGITAL FILM</t>
  </si>
  <si>
    <t>1 CRAGWOOD RD SUITE 200</t>
  </si>
  <si>
    <t>SOUTH PLAINFIELD</t>
  </si>
  <si>
    <t>NJ 07080</t>
  </si>
  <si>
    <t>0006040438</t>
  </si>
  <si>
    <t>DILLON YARN CORPORATION</t>
  </si>
  <si>
    <t>3250 WEST COMMERCIAL BLVD</t>
  </si>
  <si>
    <t>PA</t>
  </si>
  <si>
    <t>DIRECT MARKETING VENTURES</t>
  </si>
  <si>
    <t>MA 01001</t>
  </si>
  <si>
    <t>DISTINCTIVE APPAREL INC</t>
  </si>
  <si>
    <t xml:space="preserve">	 42 THOMAS PATTEN DRIVE</t>
  </si>
  <si>
    <t>DRAPER'S</t>
  </si>
  <si>
    <t>6509 FLYING CLOUD DRIVE</t>
  </si>
  <si>
    <t>EDEN PRAIRIE</t>
  </si>
  <si>
    <t>NY 55344</t>
  </si>
  <si>
    <t>0000355147</t>
  </si>
  <si>
    <t>DUKAL CORPORATION</t>
  </si>
  <si>
    <t>2 FLEETWOOD COURT</t>
  </si>
  <si>
    <t>RONKONKOMA</t>
  </si>
  <si>
    <t>NY 11779</t>
  </si>
  <si>
    <t>E&amp;B</t>
  </si>
  <si>
    <t>555 TAXTER ROAD SUITE 210</t>
  </si>
  <si>
    <t>ELMSFORD</t>
  </si>
  <si>
    <t>NY 10523</t>
  </si>
  <si>
    <t>E&amp;B HONGKONG LTD</t>
  </si>
  <si>
    <t>0006507865</t>
  </si>
  <si>
    <t>EAST END IMPORTS INC</t>
  </si>
  <si>
    <t>329 WYCKOFF MILLS RD, EAST WINDSOR</t>
  </si>
  <si>
    <t>New Jersey</t>
  </si>
  <si>
    <t>NJ 08520</t>
  </si>
  <si>
    <t>0006326248</t>
  </si>
  <si>
    <t>138 GEORGES RD, DAYTON</t>
  </si>
  <si>
    <t>NJ 08810</t>
  </si>
  <si>
    <t>EB BRANDS LLC</t>
  </si>
  <si>
    <t>0006381841</t>
  </si>
  <si>
    <t>ECOSENTIALS</t>
  </si>
  <si>
    <t>EIS INC</t>
  </si>
  <si>
    <t>2018 POWERS FERRY RD 500</t>
  </si>
  <si>
    <t>GA 30339</t>
  </si>
  <si>
    <t>ELLOS</t>
  </si>
  <si>
    <t>0006355695</t>
  </si>
  <si>
    <t>Endurance Fitness LLC</t>
  </si>
  <si>
    <t>NJ  08827</t>
  </si>
  <si>
    <t>0002060659</t>
  </si>
  <si>
    <t>ERWIN AND SONS DIRECT IMPORTS, INC.</t>
  </si>
  <si>
    <t>261 HERITAGE WALK</t>
  </si>
  <si>
    <t>WOODSTOCK</t>
  </si>
  <si>
    <t>GA</t>
  </si>
  <si>
    <t>0000727077</t>
  </si>
  <si>
    <t>Essex Manufacturing, Inc</t>
  </si>
  <si>
    <t>350 5th Ave</t>
  </si>
  <si>
    <t>NY, 10118</t>
  </si>
  <si>
    <t>0005352001</t>
  </si>
  <si>
    <t>EVERFLOW SUPPLIES INC</t>
  </si>
  <si>
    <t>100 MIDDLESEX AVENUE</t>
  </si>
  <si>
    <t>CARTERET</t>
  </si>
  <si>
    <t>NJ 07008</t>
  </si>
  <si>
    <t>0005314801</t>
  </si>
  <si>
    <t>EXCLUSIVE MATERIALS LLC</t>
  </si>
  <si>
    <t>1385 PASADENA ST</t>
  </si>
  <si>
    <t>LAKEWOOD</t>
  </si>
  <si>
    <t>NJ 08701</t>
  </si>
  <si>
    <t>EXPRESS SERVICE CAPITAL INC</t>
  </si>
  <si>
    <t>1410 BROADWAY ROOM 2600</t>
  </si>
  <si>
    <t>FAIRWAY TRADING LLC</t>
  </si>
  <si>
    <t>172 SCHENCK AVE</t>
  </si>
  <si>
    <t>GREAT NECK</t>
  </si>
  <si>
    <t>NY 11020</t>
  </si>
  <si>
    <t>0001435097</t>
  </si>
  <si>
    <t>FASHION ACCESSORY BAZAAR</t>
  </si>
  <si>
    <t>15 W 34TH STREET</t>
  </si>
  <si>
    <t>NY, 10001</t>
  </si>
  <si>
    <t>FDNY</t>
  </si>
  <si>
    <t>1975 MARCUS AVENUE SUITE 210</t>
  </si>
  <si>
    <t>LAKE SUCCESS</t>
  </si>
  <si>
    <t>NY 11042</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</si>
  <si>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</si>
  <si>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</si>
  <si>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</si>
  <si>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</si>
  <si>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</si>
  <si>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</si>
  <si>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</si>
  <si>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</si>
  <si>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</si>
  <si>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</si>
  <si>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</si>
  <si>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</si>
  <si>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</si>
  <si>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</si>
  <si>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</si>
  <si>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</si>
  <si>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</si>
  <si>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</si>
  <si>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</si>
  <si>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</si>
  <si>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</si>
  <si>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</si>
  <si>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</si>
  <si>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</si>
  <si>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</si>
  <si>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</si>
  <si>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</si>
  <si>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</si>
  <si>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</si>
  <si>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</si>
  <si>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0000308322</t>
  </si>
  <si>
    <t>FRANCO MANUFACTURING CO INC</t>
  </si>
  <si>
    <t>555 Prospect Street</t>
  </si>
  <si>
    <t>Metuchen</t>
  </si>
  <si>
    <t>NJ, 08840</t>
  </si>
  <si>
    <t>FULL BEAUTY BRANDS L.P.</t>
  </si>
  <si>
    <t>G.M.A. Accessories, Inc.</t>
  </si>
  <si>
    <t>3 Empire Boulevard South Hackensack</t>
  </si>
  <si>
    <t>NJ 07076</t>
  </si>
  <si>
    <t>0005575427</t>
  </si>
  <si>
    <t>GCE INTERNATIONAL</t>
  </si>
  <si>
    <t>NO 26 NORTH MINZHONG ROAD</t>
  </si>
  <si>
    <t>ZHONGSHAN</t>
  </si>
  <si>
    <t>ZHONGSHAN 528400</t>
  </si>
  <si>
    <t>0006371107</t>
  </si>
  <si>
    <t>GELLERT GLOBAL GROUP WEST</t>
  </si>
  <si>
    <t>GENERAL BINDING CORPORATION</t>
  </si>
  <si>
    <t>ZURICH</t>
  </si>
  <si>
    <t>SWITZERLAND 5330</t>
  </si>
  <si>
    <t>SWITZERLAND</t>
  </si>
  <si>
    <t>0002190225</t>
  </si>
  <si>
    <t>GENUINE PARTS COMPANY</t>
  </si>
  <si>
    <t>2999 WILDWOOD PKWY</t>
  </si>
  <si>
    <t>GA 30475</t>
  </si>
  <si>
    <t>0004208707</t>
  </si>
  <si>
    <t>GINA GROUP, LLC</t>
  </si>
  <si>
    <t>10 WEST 33RD STREET SUITE 312</t>
  </si>
  <si>
    <t>0004249011</t>
  </si>
  <si>
    <t>GLENMORE INDUSTRIES</t>
  </si>
  <si>
    <t>115 NEWFIELD AVE SUITE</t>
  </si>
  <si>
    <t>0001598143</t>
  </si>
  <si>
    <t>GLENMORE PLASTIC INDUSTRIES</t>
  </si>
  <si>
    <t>FLAT A 18/F THOMSON COMM BLDG</t>
  </si>
  <si>
    <t>WAN CHAI</t>
  </si>
  <si>
    <t>HONG KONG</t>
  </si>
  <si>
    <t>0003591848</t>
  </si>
  <si>
    <t>GMA HONG KONG LTD TRADING</t>
  </si>
  <si>
    <t>FLAT A1 19/F GO-UP COMMERCIAL BLDG</t>
  </si>
  <si>
    <t>KOWLOON</t>
  </si>
  <si>
    <t>GOLF TRAVEL BAGS</t>
  </si>
  <si>
    <t>9920 BANKSIDE DRIVE</t>
  </si>
  <si>
    <t>ROSWELL</t>
  </si>
  <si>
    <t>GA 30075</t>
  </si>
  <si>
    <t>GSC SERVICES</t>
  </si>
  <si>
    <t xml:space="preserve">	 669 GALLOP LANE</t>
  </si>
  <si>
    <t>MARYSVILLE</t>
  </si>
  <si>
    <t>OH 43040</t>
  </si>
  <si>
    <t>0005931629</t>
  </si>
  <si>
    <t>GULF COAST FANS</t>
  </si>
  <si>
    <t>300 DUNBAR AVENUE</t>
  </si>
  <si>
    <t>OLDSMAR</t>
  </si>
  <si>
    <t>FL 34677</t>
  </si>
  <si>
    <t>HABAND COMPANY LLC</t>
  </si>
  <si>
    <t>1 INTERNATIONAL BLVD SUITE 800</t>
  </si>
  <si>
    <t>MAHWAH</t>
  </si>
  <si>
    <t>NJ 047495</t>
  </si>
  <si>
    <t>0004779553</t>
  </si>
  <si>
    <t>HARRY J RASHTI CO INC.</t>
  </si>
  <si>
    <t>875 AVENUE OF THE AMERICAS</t>
  </si>
  <si>
    <t>HARTMANN LUGGAGE</t>
  </si>
  <si>
    <t>0004163403</t>
  </si>
  <si>
    <t>HENRY P THOMPSON INC</t>
  </si>
  <si>
    <t>126 MAIN STREET</t>
  </si>
  <si>
    <t>PEAPACK</t>
  </si>
  <si>
    <t>NJ 07977</t>
  </si>
  <si>
    <t>HIC ACCESSORIES</t>
  </si>
  <si>
    <t>320 5TH AVENUE SUITE 705</t>
  </si>
  <si>
    <t>HICKORY HARDWARE</t>
  </si>
  <si>
    <t>INACTIVE</t>
  </si>
  <si>
    <t>HIDEAWAY</t>
  </si>
  <si>
    <t xml:space="preserve">	 5 AMERIBAG DRIVE</t>
  </si>
  <si>
    <t>HIGH SIERRA</t>
  </si>
  <si>
    <t>HOLIDAY LUGGAGE  HOLIDAY GROUP</t>
  </si>
  <si>
    <t>700 BANYAN TRAIL</t>
  </si>
  <si>
    <t>BOCA RATON</t>
  </si>
  <si>
    <t>FL 33427</t>
  </si>
  <si>
    <t>0003672446</t>
  </si>
  <si>
    <t>HOME EXPRESSIONS</t>
  </si>
  <si>
    <t>NJ 08824</t>
  </si>
  <si>
    <t>0005943987</t>
  </si>
  <si>
    <t>HOMEMAKERS FURNITURE INC</t>
  </si>
  <si>
    <t>10215 DOUGLAS AVENUE</t>
  </si>
  <si>
    <t>URBANDALE</t>
  </si>
  <si>
    <t>IA 50322</t>
  </si>
  <si>
    <t>0004196266</t>
  </si>
  <si>
    <t>HOMEMAKERS PLAZA INC</t>
  </si>
  <si>
    <t>4000 NW URBANDALE DRIVE</t>
  </si>
  <si>
    <t>0002535017</t>
  </si>
  <si>
    <t>HTI INDUSTRIES INC</t>
  </si>
  <si>
    <t>1299 MAIN STREET</t>
  </si>
  <si>
    <t>RAHWAY</t>
  </si>
  <si>
    <t>NJ 07065</t>
  </si>
  <si>
    <t>0002710251</t>
  </si>
  <si>
    <t>HUDSON BAY COMPANY</t>
  </si>
  <si>
    <t>18111 BLUNDELL RD	 18111 BLUNDELL RD</t>
  </si>
  <si>
    <t>RICHMOND</t>
  </si>
  <si>
    <t>BC V6W 1L8</t>
  </si>
  <si>
    <t>CA</t>
  </si>
  <si>
    <t>0003420122</t>
  </si>
  <si>
    <t>HUDSONS BAY COMPANY</t>
  </si>
  <si>
    <t>2555 DOLLARD AVENUE</t>
  </si>
  <si>
    <t>QUEBEC</t>
  </si>
  <si>
    <t>QUEBEC H8N3AP</t>
  </si>
  <si>
    <t>0002832423</t>
  </si>
  <si>
    <t>HYPE WIRELESS LPD LTD</t>
  </si>
  <si>
    <t>IMAGINE POS LTD</t>
  </si>
  <si>
    <t>0005940644</t>
  </si>
  <si>
    <t>IMPACT PRODUCTS</t>
  </si>
  <si>
    <t>0000634359</t>
  </si>
  <si>
    <t>INNOVAGE LLC</t>
  </si>
  <si>
    <t>4490 VON KARMAN AVENUE</t>
  </si>
  <si>
    <t>NEWPORT BEACH</t>
  </si>
  <si>
    <t>CA 92660</t>
  </si>
  <si>
    <t>INTEGRITY OUTDOOR BRANDS</t>
  </si>
  <si>
    <t>0006279034</t>
  </si>
  <si>
    <t>INTERRA GLOBAL CORP</t>
  </si>
  <si>
    <t>800 BUSSE HIGHWAY</t>
  </si>
  <si>
    <t>PARKRIDGE</t>
  </si>
  <si>
    <t>0005738932</t>
  </si>
  <si>
    <t>J PERCY FOR MARVIN RICHARDS</t>
  </si>
  <si>
    <t>512 SEVENTH AVENUE 31ST FLOOR</t>
  </si>
  <si>
    <t>0006395109</t>
  </si>
  <si>
    <t>JACENT STRATEGIC MARKETING LLC</t>
  </si>
  <si>
    <t>860 WELSH ROAD</t>
  </si>
  <si>
    <t>HUNTINGDON VALLEY</t>
  </si>
  <si>
    <t/>
  </si>
  <si>
    <t>PA 19006</t>
  </si>
  <si>
    <t>0003503232</t>
  </si>
  <si>
    <t>JACKEL COSMETICS LIMITED</t>
  </si>
  <si>
    <t>2/F, HK SPINNERS INDUSTRIAL</t>
  </si>
  <si>
    <t>0002827339</t>
  </si>
  <si>
    <t>JACKEL INC</t>
  </si>
  <si>
    <t>1359 BROADWAY</t>
  </si>
  <si>
    <t>JACKEL INTERNATIONAL LTD.</t>
  </si>
  <si>
    <t>JACKEL VISION LTD.</t>
  </si>
  <si>
    <t>0005882059</t>
  </si>
  <si>
    <t>JBL Brands LLC</t>
  </si>
  <si>
    <t>0005882064</t>
  </si>
  <si>
    <t>JBL Kitchen LLC</t>
  </si>
  <si>
    <t>0004583481</t>
  </si>
  <si>
    <t>JBL Trading LLC</t>
  </si>
  <si>
    <t>3 WEST 35TH ST</t>
  </si>
  <si>
    <t>0005349064</t>
  </si>
  <si>
    <t>JEFFREY HOME DIVISION OF P/KAUFMANN</t>
  </si>
  <si>
    <t>3 PARK AVENUE 28TH FLOOR</t>
  </si>
  <si>
    <t>0003906919</t>
  </si>
  <si>
    <t>Jem Accessories</t>
  </si>
  <si>
    <t>1 CRAGWOOD RD</t>
  </si>
  <si>
    <t>0005862472</t>
  </si>
  <si>
    <t>Jemtronix</t>
  </si>
  <si>
    <t>32 BRUNSWICK AVE</t>
  </si>
  <si>
    <t>NJ 08817</t>
  </si>
  <si>
    <t>0001094155</t>
  </si>
  <si>
    <t>JGR COPA LLC</t>
  </si>
  <si>
    <t>5611 DEWEY STREET</t>
  </si>
  <si>
    <t>HOLLYWOOD</t>
  </si>
  <si>
    <t>FL 33023</t>
  </si>
  <si>
    <t>0004844194</t>
  </si>
  <si>
    <t>JOHDPURI INC</t>
  </si>
  <si>
    <t>260A WALSH DRIVE</t>
  </si>
  <si>
    <t>PARSIPPANY</t>
  </si>
  <si>
    <t>NJ 07054</t>
  </si>
  <si>
    <t>0002612324</t>
  </si>
  <si>
    <t>JORDANS FURNITURE INC</t>
  </si>
  <si>
    <t>450 REVOLUTIONARY DRIVE</t>
  </si>
  <si>
    <t>EAST TAUNTON</t>
  </si>
  <si>
    <t>0005339182</t>
  </si>
  <si>
    <t>Karman Inc</t>
  </si>
  <si>
    <t>14100 E 35th Place, Ste 100</t>
  </si>
  <si>
    <t>AURORA</t>
  </si>
  <si>
    <t>CO  80011</t>
  </si>
  <si>
    <t>0005333563</t>
  </si>
  <si>
    <t>KENNEY MANUFACTURING CO</t>
  </si>
  <si>
    <t>1000 JEFFERSON BLVD</t>
  </si>
  <si>
    <t>WARWICK</t>
  </si>
  <si>
    <t>RI 02886</t>
  </si>
  <si>
    <t>0005351404</t>
  </si>
  <si>
    <t>KH CHEMICALS NA INC</t>
  </si>
  <si>
    <t>1800 EAST STATE STREET SUIT 168B</t>
  </si>
  <si>
    <t>HAMILTON</t>
  </si>
  <si>
    <t>NJ 01936</t>
  </si>
  <si>
    <t>0004229635</t>
  </si>
  <si>
    <t>KH INTERNATIONAL</t>
  </si>
  <si>
    <t>1649 North Decatur Road, NE</t>
  </si>
  <si>
    <t>GA, 30307</t>
  </si>
  <si>
    <t>KIPLING</t>
  </si>
  <si>
    <t>2501 MATTHEWS INDUSTRIAL CIRCLE SUI</t>
  </si>
  <si>
    <t>SUVAL</t>
  </si>
  <si>
    <t>CA 90001</t>
  </si>
  <si>
    <t>KNITWORK PRODUCTION CORP</t>
  </si>
  <si>
    <t>5 1111 TRISTAR DRIVE</t>
  </si>
  <si>
    <t>ON L5T 1W5</t>
  </si>
  <si>
    <t>0004774668</t>
  </si>
  <si>
    <t>KOCH MEMBRANE SYSTEMS INC</t>
  </si>
  <si>
    <t>850 MAIN STREET</t>
  </si>
  <si>
    <t>WILMINGTON</t>
  </si>
  <si>
    <t>MA 01887</t>
  </si>
  <si>
    <t>0005350479</t>
  </si>
  <si>
    <t>KOMAR DISTRIBUTION SERVICES</t>
  </si>
  <si>
    <t>90 HUDSON ST</t>
  </si>
  <si>
    <t>JERSEY CITY</t>
  </si>
  <si>
    <t>0005879047</t>
  </si>
  <si>
    <t>Komar Distribution Services Inc</t>
  </si>
  <si>
    <t>400 Chicksaw</t>
  </si>
  <si>
    <t>Mcalester</t>
  </si>
  <si>
    <t>OK</t>
  </si>
  <si>
    <t>0005313763</t>
  </si>
  <si>
    <t>KOMAR KIDS LLC</t>
  </si>
  <si>
    <t>90 HUDSON STREET 9TH FLOOR</t>
  </si>
  <si>
    <t>0005738885</t>
  </si>
  <si>
    <t>Komar Layering LLC</t>
  </si>
  <si>
    <t>0005350478</t>
  </si>
  <si>
    <t>KOMAR SLEEPWEAR</t>
  </si>
  <si>
    <t>400 W CHICKASAW</t>
  </si>
  <si>
    <t>MCALESTER</t>
  </si>
  <si>
    <t>OK 74501</t>
  </si>
  <si>
    <t>0005839975</t>
  </si>
  <si>
    <t>KOOLMORE SUPPLY INC.</t>
  </si>
  <si>
    <t>1411 PRESIDENT STREET STE 3A</t>
  </si>
  <si>
    <t>LARK LUGGAGE CO INC</t>
  </si>
  <si>
    <t>LEGACY LUGGAGE CO</t>
  </si>
  <si>
    <t>0000637181</t>
  </si>
  <si>
    <t>LEISURE MERCHANDISING CORP</t>
  </si>
  <si>
    <t>105 NORTHFIELD AVENUE</t>
  </si>
  <si>
    <t>0005901625</t>
  </si>
  <si>
    <t>LIFESYTLE INTERNATIONAL LLC</t>
  </si>
  <si>
    <t>0004296370</t>
  </si>
  <si>
    <t>LINDSTROM</t>
  </si>
  <si>
    <t>2950 100TH COURT</t>
  </si>
  <si>
    <t>BLAINE</t>
  </si>
  <si>
    <t>MN 55449</t>
  </si>
  <si>
    <t>0005349146</t>
  </si>
  <si>
    <t>LINDSTROM LLC</t>
  </si>
  <si>
    <t>2950 100TH COURT N E</t>
  </si>
  <si>
    <t>MN 55001</t>
  </si>
  <si>
    <t>0004316459</t>
  </si>
  <si>
    <t>LINDSTROM METRIC LLC</t>
  </si>
  <si>
    <t>905 AVENUE T SUITE 314</t>
  </si>
  <si>
    <t>GRAND PRAIRIE</t>
  </si>
  <si>
    <t>TX 77590</t>
  </si>
  <si>
    <t>0004212320</t>
  </si>
  <si>
    <t>LOTTA LUV BEAUTY LLC</t>
  </si>
  <si>
    <t>350 5TH AVE 7TH FLOOR</t>
  </si>
  <si>
    <t>0005786103</t>
  </si>
  <si>
    <t>LOVE 2 DESIGN LLC</t>
  </si>
  <si>
    <t>15 WEST 34TH STREET</t>
  </si>
  <si>
    <t>0004672879</t>
  </si>
  <si>
    <t>MAC SWED INC</t>
  </si>
  <si>
    <t>20 WEST 36TH STREET</t>
  </si>
  <si>
    <t>MACO</t>
  </si>
  <si>
    <t>0006456091</t>
  </si>
  <si>
    <t>MAINSTREAM INTERNATIONAL</t>
  </si>
  <si>
    <t>115 NEWFIELD AVENUE</t>
  </si>
  <si>
    <t>0006457513</t>
  </si>
  <si>
    <t>MAKINS USA LLC</t>
  </si>
  <si>
    <t>12305 CARY CIRCLE</t>
  </si>
  <si>
    <t>LA VISTA</t>
  </si>
  <si>
    <t>NE 68128</t>
  </si>
  <si>
    <t>0004588117</t>
  </si>
  <si>
    <t>Master Lock Company LLC</t>
  </si>
  <si>
    <t>137 W Forest Hill Avenue</t>
  </si>
  <si>
    <t>Oak Creek</t>
  </si>
  <si>
    <t>WI</t>
  </si>
  <si>
    <t>0005966810</t>
  </si>
  <si>
    <t>MASTERBRAND CABINETS, LLC</t>
  </si>
  <si>
    <t>160 INDUSTRIAL PARK ROAD</t>
  </si>
  <si>
    <t>FERDINAND, IN</t>
  </si>
  <si>
    <t>47532</t>
  </si>
  <si>
    <t>0004539374</t>
  </si>
  <si>
    <t>C/O ADS, 1944 S. 16TH STREET</t>
  </si>
  <si>
    <t>LOUISVILLE, KY</t>
  </si>
  <si>
    <t>40210</t>
  </si>
  <si>
    <t>0002536501</t>
  </si>
  <si>
    <t>MAT HOLDINGS INC</t>
  </si>
  <si>
    <t>6700 WILDLIFE WAY</t>
  </si>
  <si>
    <t>LONG GROVE</t>
  </si>
  <si>
    <t>MBI</t>
  </si>
  <si>
    <t>1 RUE MONTAIGNE</t>
  </si>
  <si>
    <t>LA CHAPELLE SAINT MESMIN</t>
  </si>
  <si>
    <t>LOIRET 45380</t>
  </si>
  <si>
    <t>FRANCE</t>
  </si>
  <si>
    <t>MEDSHOP EXPRESS</t>
  </si>
  <si>
    <t>8300 N HAYDEN ROAD SUITE 207</t>
  </si>
  <si>
    <t>SCOTTSDALE</t>
  </si>
  <si>
    <t>AZ 85250</t>
  </si>
  <si>
    <t>MEGA METRIC</t>
  </si>
  <si>
    <t>MN 04734</t>
  </si>
  <si>
    <t>0005947231</t>
  </si>
  <si>
    <t>MERCHSOURCE LLC</t>
  </si>
  <si>
    <t>7755 IRVINE CENTER DRIVE SUIT 100</t>
  </si>
  <si>
    <t>IRVINE</t>
  </si>
  <si>
    <t>CA 92618</t>
  </si>
  <si>
    <t>MERIDIAN FURNITURE INC</t>
  </si>
  <si>
    <t>2107 WEST 5TH STREET</t>
  </si>
  <si>
    <t>NY 06234</t>
  </si>
  <si>
    <t>0006106870</t>
  </si>
  <si>
    <t>MG ACCESSORIES</t>
  </si>
  <si>
    <t>12650 NW 25TH STREET</t>
  </si>
  <si>
    <t>MIAMI</t>
  </si>
  <si>
    <t>FL</t>
  </si>
  <si>
    <t>0005315292</t>
  </si>
  <si>
    <t>Midwest Design Imports Inc</t>
  </si>
  <si>
    <t>13309 F Street</t>
  </si>
  <si>
    <t>Omaha</t>
  </si>
  <si>
    <t>NE  68137</t>
  </si>
  <si>
    <t>0004107098</t>
  </si>
  <si>
    <t>MINDWARE CORPORATION</t>
  </si>
  <si>
    <t>11112 I STREET</t>
  </si>
  <si>
    <t>68137</t>
  </si>
  <si>
    <t>0005352491</t>
  </si>
  <si>
    <t>MODERN SEATING INC</t>
  </si>
  <si>
    <t>1360 RALPH AVENUE</t>
  </si>
  <si>
    <t>0004116462</t>
  </si>
  <si>
    <t>MODWAY</t>
  </si>
  <si>
    <t>138 GEORGES ROAD</t>
  </si>
  <si>
    <t>SOUTH BRUNSWICK</t>
  </si>
  <si>
    <t>0005077689</t>
  </si>
  <si>
    <t>MOEN</t>
  </si>
  <si>
    <t>2816 BRISTOL CIR</t>
  </si>
  <si>
    <t>OAKVILLE , ON</t>
  </si>
  <si>
    <t>LSH 5S2</t>
  </si>
  <si>
    <t>0005966827</t>
  </si>
  <si>
    <t>MOEN INCORPORATED</t>
  </si>
  <si>
    <t>1700 DOBBS FARM ROAD</t>
  </si>
  <si>
    <t>KINSTON, NC </t>
  </si>
  <si>
    <t>28504</t>
  </si>
  <si>
    <t>0005327435</t>
  </si>
  <si>
    <t>2609 COX MILL ROAD</t>
  </si>
  <si>
    <t>SANFORD , NC</t>
  </si>
  <si>
    <t>27330</t>
  </si>
  <si>
    <t>0005966828</t>
  </si>
  <si>
    <t>101 INDUSTRIAL DRIVE</t>
  </si>
  <si>
    <t>NEW BERN , NC</t>
  </si>
  <si>
    <t>28562</t>
  </si>
  <si>
    <t>0005966833</t>
  </si>
  <si>
    <t>4335 NORTH ARCATA WAY</t>
  </si>
  <si>
    <t>NORTH LAS VEGAS , NV </t>
  </si>
  <si>
    <t>89030</t>
  </si>
  <si>
    <t>0001526642</t>
  </si>
  <si>
    <t>NORTH OLMSTED , OH</t>
  </si>
  <si>
    <t>44070</t>
  </si>
  <si>
    <t>0005775469</t>
  </si>
  <si>
    <t>Mr Bar-B-Q Products LLC</t>
  </si>
  <si>
    <t>10 Hub Drive Suite 101</t>
  </si>
  <si>
    <t>Melville</t>
  </si>
  <si>
    <t>NY 11747</t>
  </si>
  <si>
    <t>MUNDI LIMITED</t>
  </si>
  <si>
    <t>331 CHANGEBRIDGE RD</t>
  </si>
  <si>
    <t>IN 47922</t>
  </si>
  <si>
    <t>0005349154</t>
  </si>
  <si>
    <t>NEBRASKA FURNITURE MART</t>
  </si>
  <si>
    <t>PENNY FRITHET</t>
  </si>
  <si>
    <t>NE</t>
  </si>
  <si>
    <t>0002943450</t>
  </si>
  <si>
    <t>JONES STREET DITRIBUTION CENTER</t>
  </si>
  <si>
    <t>NE 68114</t>
  </si>
  <si>
    <t>0004813415</t>
  </si>
  <si>
    <t>NEW YORK ACCESSORY GROUP INC.</t>
  </si>
  <si>
    <t>411 5TH AVENUE 4TH FLOOR</t>
  </si>
  <si>
    <t>0006751469</t>
  </si>
  <si>
    <t>Norcraft Companies, LP</t>
  </si>
  <si>
    <t>ONE MASTERBRAND CABINETS DRIVE</t>
  </si>
  <si>
    <t>JASPER, IN</t>
  </si>
  <si>
    <t>47547</t>
  </si>
  <si>
    <t>NORTHLAND FULFILLMENT</t>
  </si>
  <si>
    <t>2 SKYLINE DRIVE</t>
  </si>
  <si>
    <t>HAWTHORNE</t>
  </si>
  <si>
    <t>NY 00501</t>
  </si>
  <si>
    <t>0006395104</t>
  </si>
  <si>
    <t>NOVELTY MANUFACTURING CO</t>
  </si>
  <si>
    <t>1330 LOOP ROAD</t>
  </si>
  <si>
    <t>LANCASTER</t>
  </si>
  <si>
    <t>PA 17601</t>
  </si>
  <si>
    <t>0000023299</t>
  </si>
  <si>
    <t>Ocean State Job Lot OSJ</t>
  </si>
  <si>
    <t>375 Commerce Park Rd North Kingstown, RI 02852</t>
  </si>
  <si>
    <t>North Kingston</t>
  </si>
  <si>
    <t>RI, 02879</t>
  </si>
  <si>
    <t>0003956821</t>
  </si>
  <si>
    <t>Ocean State Jobbers, Inc</t>
  </si>
  <si>
    <t>375 COMMERCE PARK ROAD</t>
  </si>
  <si>
    <t>NORTH KINGSTON</t>
  </si>
  <si>
    <t>RI 02852</t>
  </si>
  <si>
    <t>0005351393</t>
  </si>
  <si>
    <t>ONE DESIGN ACCESSORIES</t>
  </si>
  <si>
    <t>15 WEST 34TH ST</t>
  </si>
  <si>
    <t>new york</t>
  </si>
  <si>
    <t>us</t>
  </si>
  <si>
    <t>0001812623</t>
  </si>
  <si>
    <t>ORIENTAL TRADING COMPANY INC</t>
  </si>
  <si>
    <t>8435 SOUTH 114TH STREET</t>
  </si>
  <si>
    <t>0001692540</t>
  </si>
  <si>
    <t>ORIGIN POINT BRANDS LLC</t>
  </si>
  <si>
    <t>2543 KING ST</t>
  </si>
  <si>
    <t>CHARLESTON</t>
  </si>
  <si>
    <t>SC, 29405</t>
  </si>
  <si>
    <t>OSHKOSH B GOSH</t>
  </si>
  <si>
    <t>0004519250</t>
  </si>
  <si>
    <t>PANACEA PRODUCTS CORP</t>
  </si>
  <si>
    <t>2711 INTERNATIONAL ST</t>
  </si>
  <si>
    <t>0001565943</t>
  </si>
  <si>
    <t>PANYA ENTERPRISES, INC.</t>
  </si>
  <si>
    <t>2711 INTERNATIONAL STREET</t>
  </si>
  <si>
    <t>OH 43228</t>
  </si>
  <si>
    <t>PERMA</t>
  </si>
  <si>
    <t>0004469213</t>
  </si>
  <si>
    <t>Pic Corporation</t>
  </si>
  <si>
    <t>1101 W Elizabeth Avenue</t>
  </si>
  <si>
    <t>Linden</t>
  </si>
  <si>
    <t>NJ 07036</t>
  </si>
  <si>
    <t>PIPELINE SUPPLY INC</t>
  </si>
  <si>
    <t>CATERET</t>
  </si>
  <si>
    <t>0001526668</t>
  </si>
  <si>
    <t>PRIDE MOBILITY PRODUCTS</t>
  </si>
  <si>
    <t>182 SUSQUEHANNA AVE</t>
  </si>
  <si>
    <t>EXETER</t>
  </si>
  <si>
    <t>PA 18643</t>
  </si>
  <si>
    <t>0006083151</t>
  </si>
  <si>
    <t>PRIME FOOTWEAR GROUP</t>
  </si>
  <si>
    <t>122 AVENUE M</t>
  </si>
  <si>
    <t>0001526670</t>
  </si>
  <si>
    <t>PROMOTIONAL ALLIANCE</t>
  </si>
  <si>
    <t>9537 RICHMOND PLACE</t>
  </si>
  <si>
    <t>RANCHO CUCAMUNGO</t>
  </si>
  <si>
    <t>CA, 91730</t>
  </si>
  <si>
    <t>PURSFECTION</t>
  </si>
  <si>
    <t>2301 SW 145TH AVENUE</t>
  </si>
  <si>
    <t>MIRAMAR</t>
  </si>
  <si>
    <t>FL 32207</t>
  </si>
  <si>
    <t>QUALIS AUTOMOTIVE</t>
  </si>
  <si>
    <t>21046 S FIGUEROA STREET</t>
  </si>
  <si>
    <t>0006106863</t>
  </si>
  <si>
    <t>RAINDROP ENTERPRISES LLC</t>
  </si>
  <si>
    <t>1801 NE 123RD STREET SUITE 313</t>
  </si>
  <si>
    <t>0005949043</t>
  </si>
  <si>
    <t>RAMPAGE</t>
  </si>
  <si>
    <t>320 5TH AVENUE</t>
  </si>
  <si>
    <t>0005605660</t>
  </si>
  <si>
    <t>RAYLOC</t>
  </si>
  <si>
    <t>3100 WINDY HILL ROAD</t>
  </si>
  <si>
    <t>RBA WHOLESALE LLC</t>
  </si>
  <si>
    <t>0005335132</t>
  </si>
  <si>
    <t>RGA LEATHER WORKS</t>
  </si>
  <si>
    <t>366 5TH AVENUE STE 714</t>
  </si>
  <si>
    <t>0003730313</t>
  </si>
  <si>
    <t>RIO BRANDS LLC</t>
  </si>
  <si>
    <t>PHHILADELPHIA</t>
  </si>
  <si>
    <t>PA 19154</t>
  </si>
  <si>
    <t>0005948939</t>
  </si>
  <si>
    <t>RT SOURCING</t>
  </si>
  <si>
    <t>0005316603</t>
  </si>
  <si>
    <t>RUGGED EQUIPMENT</t>
  </si>
  <si>
    <t>10 WEST 33RD ST. SUITE 1270</t>
  </si>
  <si>
    <t>RUSSELL ATHLETIC</t>
  </si>
  <si>
    <t>0004271948</t>
  </si>
  <si>
    <t>RYNNS LUGGAGE</t>
  </si>
  <si>
    <t>0006762487</t>
  </si>
  <si>
    <t>SAMSUNG C&amp;T America Inc.</t>
  </si>
  <si>
    <t>1430 Broadway, 22nd Floor</t>
  </si>
  <si>
    <t>SARA'S PRINTS</t>
  </si>
  <si>
    <t>SAY WHAT INC</t>
  </si>
  <si>
    <t>: 1410 BROADWAY ROOM 2600</t>
  </si>
  <si>
    <t>0006307769</t>
  </si>
  <si>
    <t>SCAT ENTERPRISES</t>
  </si>
  <si>
    <t>1400 KINGSDALE AVENUE</t>
  </si>
  <si>
    <t>REDONDO BEACH</t>
  </si>
  <si>
    <t>SDC PLANT 4</t>
  </si>
  <si>
    <t>1385 BROADWAY 21ST FLOOR</t>
  </si>
  <si>
    <t>0005351476</t>
  </si>
  <si>
    <t>SEVA</t>
  </si>
  <si>
    <t>LITTLETON</t>
  </si>
  <si>
    <t>CO 80127</t>
  </si>
  <si>
    <t>SEYCHELLES</t>
  </si>
  <si>
    <t>SHARK WHEEL</t>
  </si>
  <si>
    <t>22600 LAMBERT ST 704A</t>
  </si>
  <si>
    <t>LAKE FOREST</t>
  </si>
  <si>
    <t>CA 92630</t>
  </si>
  <si>
    <t>0000477409</t>
  </si>
  <si>
    <t>SKIVA INTERNATIONAL INC</t>
  </si>
  <si>
    <t>1407 BROADWAY</t>
  </si>
  <si>
    <t>0004779560</t>
  </si>
  <si>
    <t>SME CONSOLIDATED</t>
  </si>
  <si>
    <t>0005829145</t>
  </si>
  <si>
    <t>SMILEMAKERS</t>
  </si>
  <si>
    <t>425 SHA LANE</t>
  </si>
  <si>
    <t>SPARTANBURG</t>
  </si>
  <si>
    <t>SC</t>
  </si>
  <si>
    <t>SOJAC INC</t>
  </si>
  <si>
    <t xml:space="preserve">	 10981 DECATUR ROAD</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</si>
  <si>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</si>
  <si>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</si>
  <si>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</si>
  <si>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</si>
  <si>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</si>
  <si>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</si>
  <si>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</si>
  <si>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</si>
  <si>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</si>
  <si>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</si>
  <si>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</si>
  <si>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</si>
  <si>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</si>
  <si>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</si>
  <si>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</si>
  <si>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</si>
  <si>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</si>
  <si>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</si>
  <si>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</si>
  <si>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</si>
  <si>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</si>
  <si>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</si>
  <si>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</si>
  <si>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</si>
  <si>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</si>
  <si>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</si>
  <si>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</si>
  <si>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</si>
  <si>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</si>
  <si>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</si>
  <si>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</si>
  <si>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</si>
  <si>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</si>
  <si>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</si>
  <si>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</si>
  <si>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</si>
  <si>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</si>
  <si>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</si>
  <si>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</si>
  <si>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</si>
  <si>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</si>
  <si>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</si>
  <si>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</si>
  <si>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</si>
  <si>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</si>
  <si>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</si>
  <si>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</si>
  <si>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</si>
  <si>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</si>
  <si>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</si>
  <si>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</si>
  <si>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</si>
  <si>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</si>
  <si>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</si>
  <si>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</si>
  <si>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</si>
  <si>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</si>
  <si>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0005325729</t>
  </si>
  <si>
    <t>SOUTH SEAS INTERNATIONAL LLC</t>
  </si>
  <si>
    <t>404 CANDLEWOOD COMMONS</t>
  </si>
  <si>
    <t>HOWELL</t>
  </si>
  <si>
    <t>NJ 07731</t>
  </si>
  <si>
    <t>SPALDING</t>
  </si>
  <si>
    <t>ONE FRUIT OF THE LOOM DRIVE</t>
  </si>
  <si>
    <t>BOWLING GREEN</t>
  </si>
  <si>
    <t>KY 42101</t>
  </si>
  <si>
    <t>0006383256</t>
  </si>
  <si>
    <t>SPIRIT LLC</t>
  </si>
  <si>
    <t>1400 NW 159TH STREET</t>
  </si>
  <si>
    <t>MIAMI GARDENS</t>
  </si>
  <si>
    <t>0005931710</t>
  </si>
  <si>
    <t>SPORT DESIGN</t>
  </si>
  <si>
    <t>58 VANDERBILT MOTOR PARKWAY</t>
  </si>
  <si>
    <t>COMMACK</t>
  </si>
  <si>
    <t>NY 11725</t>
  </si>
  <si>
    <t>0006111773</t>
  </si>
  <si>
    <t>SPRING FOOTWEAR CORP</t>
  </si>
  <si>
    <t>1001 W. MCNAB ROAD</t>
  </si>
  <si>
    <t>POMPANO BEACH</t>
  </si>
  <si>
    <t>STARPOINT</t>
  </si>
  <si>
    <t>0004407997</t>
  </si>
  <si>
    <t>STELFAST INC</t>
  </si>
  <si>
    <t>2780 SPECTRUM DRIVE</t>
  </si>
  <si>
    <t>ELGIN 60123</t>
  </si>
  <si>
    <t>IL 60123</t>
  </si>
  <si>
    <t>0004243502</t>
  </si>
  <si>
    <t>Stelfast Inc</t>
  </si>
  <si>
    <t>22979 Stelfast Parkway</t>
  </si>
  <si>
    <t>Strongville</t>
  </si>
  <si>
    <t>OH  44149</t>
  </si>
  <si>
    <t>0005352743</t>
  </si>
  <si>
    <t>STEVENS BABY BOOM LTD</t>
  </si>
  <si>
    <t>0004779604</t>
  </si>
  <si>
    <t>THE BETESH GROUP</t>
  </si>
  <si>
    <t>0001500752</t>
  </si>
  <si>
    <t>THE CONTAINER STORE INC</t>
  </si>
  <si>
    <t>500 FREEPORT PARKWAY</t>
  </si>
  <si>
    <t>COPPELL</t>
  </si>
  <si>
    <t>TX 75019</t>
  </si>
  <si>
    <t>THE COOKWARE COMPANY</t>
  </si>
  <si>
    <t>ANTOON CATRIESTRAAT 16</t>
  </si>
  <si>
    <t>DRONGEN</t>
  </si>
  <si>
    <t>Oost-Vlaanderen 9031</t>
  </si>
  <si>
    <t>BELGIUM</t>
  </si>
  <si>
    <t>0003796714</t>
  </si>
  <si>
    <t>THE EDWIN M. KNOWLES CHINA COMPANY</t>
  </si>
  <si>
    <t>9307 N MILWAUKEE AVENUE</t>
  </si>
  <si>
    <t>NILES</t>
  </si>
  <si>
    <t>0004192888</t>
  </si>
  <si>
    <t>THE GLOVE SOURCE INC</t>
  </si>
  <si>
    <t>9104 GUILFORD RD SUITE 1 D</t>
  </si>
  <si>
    <t>MARYLAND</t>
  </si>
  <si>
    <t>MD 21046</t>
  </si>
  <si>
    <t>0006091265</t>
  </si>
  <si>
    <t>THE HERCULES TIRE &amp; RUBBER</t>
  </si>
  <si>
    <t>12200 HERBERT WAYNE COURT SUITE 150</t>
  </si>
  <si>
    <t>0006381871</t>
  </si>
  <si>
    <t>THE NUNN COMPANY</t>
  </si>
  <si>
    <t>119 S. POLK STREET AMARILLO</t>
  </si>
  <si>
    <t>AMARILLO</t>
  </si>
  <si>
    <t>79101</t>
  </si>
  <si>
    <t>0006143338</t>
  </si>
  <si>
    <t>THERMA-TRU CORP.</t>
  </si>
  <si>
    <t>8055 N STATE RD 9</t>
  </si>
  <si>
    <t>HOWE, IN </t>
  </si>
  <si>
    <t>46746</t>
  </si>
  <si>
    <t>0004359833</t>
  </si>
  <si>
    <t>Thermwell Products Co Inc</t>
  </si>
  <si>
    <t>420 Routes 17 South</t>
  </si>
  <si>
    <t>Mawhaw</t>
  </si>
  <si>
    <t>0006346841</t>
  </si>
  <si>
    <t>TM NY BRANDS LLC 99</t>
  </si>
  <si>
    <t xml:space="preserve"> 99 WALL STREET SUITE 887</t>
  </si>
  <si>
    <t>NY 10005</t>
  </si>
  <si>
    <t>0005323423</t>
  </si>
  <si>
    <t>TRAEGER PELLET GRILLS INC</t>
  </si>
  <si>
    <t>1215 E WILMINGTON AVE</t>
  </si>
  <si>
    <t>SALT LAKE CITY</t>
  </si>
  <si>
    <t>UT 84106</t>
  </si>
  <si>
    <t>0000732851</t>
  </si>
  <si>
    <t>TRAVELPRO PRODUCTS INC</t>
  </si>
  <si>
    <t>6500 PARK OF COMMERCE BLVD</t>
  </si>
  <si>
    <t>FL 33487</t>
  </si>
  <si>
    <t>0004002915</t>
  </si>
  <si>
    <t>TRIBUTE ENERGY INC</t>
  </si>
  <si>
    <t>2100 WEST LOOP S SUITE 1220</t>
  </si>
  <si>
    <t>HOUSTON</t>
  </si>
  <si>
    <t>TX 77027</t>
  </si>
  <si>
    <t>TRIPLE PLAY</t>
  </si>
  <si>
    <t>0000594713</t>
  </si>
  <si>
    <t>TRUDEAU CORPORATION</t>
  </si>
  <si>
    <t>1600 RUE EIFFEL</t>
  </si>
  <si>
    <t>BOUCHERVILLE</t>
  </si>
  <si>
    <t>QUEBEC J4V5Y1</t>
  </si>
  <si>
    <t>TRUNK &amp; TOLLEY</t>
  </si>
  <si>
    <t>TY GLOBAL CORPORATION</t>
  </si>
  <si>
    <t>1400 BROADWAY SUITE 2202</t>
  </si>
  <si>
    <t>0004403797</t>
  </si>
  <si>
    <t>TYCHE INTERNATIONAL GROUP INC</t>
  </si>
  <si>
    <t>5 WOODLINE WAY</t>
  </si>
  <si>
    <t>PITTSTOWN</t>
  </si>
  <si>
    <t>NJ 08867</t>
  </si>
  <si>
    <t>0000732855</t>
  </si>
  <si>
    <t>United States Luggage Co</t>
  </si>
  <si>
    <t>0005824553</t>
  </si>
  <si>
    <t>United States Luggage Company, LLC</t>
  </si>
  <si>
    <t>ROOM 2503A NO.172 YUYUAN ROAD</t>
  </si>
  <si>
    <t>0005977053</t>
  </si>
  <si>
    <t>UNIVAR SOLUTIONS</t>
  </si>
  <si>
    <t>3075 HIGHLAND PARKWAY SUITE</t>
  </si>
  <si>
    <t>DOWNERS GROVE</t>
  </si>
  <si>
    <t>0005352990</t>
  </si>
  <si>
    <t>USPA ACCESSORIES LLC</t>
  </si>
  <si>
    <t>1411 BROADWAY 7TH FLOOR</t>
  </si>
  <si>
    <t>0005546631</t>
  </si>
  <si>
    <t>USPLY LLC</t>
  </si>
  <si>
    <t>5870 NW 163RD STREET</t>
  </si>
  <si>
    <t>MIAMI LAKES</t>
  </si>
  <si>
    <t>FL 33014</t>
  </si>
  <si>
    <t>0005349256</t>
  </si>
  <si>
    <t>VICMAR AUDIO</t>
  </si>
  <si>
    <t>9 KILMER CT</t>
  </si>
  <si>
    <t>0006042298</t>
  </si>
  <si>
    <t>VIPAC</t>
  </si>
  <si>
    <t>1 ETHEL ROAD SUITE 102A</t>
  </si>
  <si>
    <t>CA 08817</t>
  </si>
  <si>
    <t>0005351799</t>
  </si>
  <si>
    <t>WAYPOINT</t>
  </si>
  <si>
    <t>0001567611</t>
  </si>
  <si>
    <t>WINSTON MARKETING GROUP</t>
  </si>
  <si>
    <t>2521 BUSSE ROAD</t>
  </si>
  <si>
    <t>ELK GROVE VILLAGE</t>
  </si>
  <si>
    <t>IL 60007</t>
  </si>
  <si>
    <t>WINTERSILKS</t>
  </si>
  <si>
    <t>WOMYN HOME PRODUCTS INC.</t>
  </si>
  <si>
    <t>500 CAMPUS DRIVE SUITE 300</t>
  </si>
  <si>
    <t>IRVINTON</t>
  </si>
  <si>
    <t>NJ 07751</t>
  </si>
  <si>
    <t>0006008238</t>
  </si>
  <si>
    <t>WOODBRIDGE SUPPLY</t>
  </si>
  <si>
    <t>10 MAIN ST SUITE 130</t>
  </si>
  <si>
    <t>WOODBRIDGE</t>
  </si>
  <si>
    <t>NJ 07095</t>
  </si>
  <si>
    <t>WORLD FOREST GROUP LLC</t>
  </si>
  <si>
    <t>2100 WEST LOOP SOUTH SUITE 900</t>
  </si>
  <si>
    <t>0006447226</t>
  </si>
  <si>
    <t>WORLD FURNITURE INC</t>
  </si>
  <si>
    <t>5383 TRUMAN DRIVE</t>
  </si>
  <si>
    <t>DECATUR</t>
  </si>
  <si>
    <t>GA 30035</t>
  </si>
  <si>
    <t>0005351199</t>
  </si>
  <si>
    <t>ZMM SERVICES INC</t>
  </si>
  <si>
    <t>386 KINGSTON AVENUE 2ND FL SUITE A</t>
  </si>
  <si>
    <t>0006454748</t>
  </si>
  <si>
    <t>VEWEI INTERNATIONAL COMPANY</t>
  </si>
  <si>
    <t>700 PINNACLE CT NW 1200 SET 150</t>
  </si>
  <si>
    <t>NORCROSS</t>
  </si>
  <si>
    <t>GA 30071</t>
  </si>
  <si>
    <t>0001526692</t>
  </si>
  <si>
    <t>SAMSONITE LLC</t>
  </si>
  <si>
    <t>575 WEST STREET, SUITE 110</t>
  </si>
  <si>
    <t>0003685584</t>
  </si>
  <si>
    <t>HORIZON GROUP USA</t>
  </si>
  <si>
    <t>45 TECHNOLOGY DRIVE</t>
  </si>
  <si>
    <t>WARREN GLEN</t>
  </si>
  <si>
    <t>NJ 07059</t>
  </si>
  <si>
    <t>0007173477</t>
  </si>
  <si>
    <t>11201 GILES ROAD</t>
  </si>
  <si>
    <t>0007176700</t>
  </si>
  <si>
    <t>General Trading NA, LLC</t>
  </si>
  <si>
    <t>3000 Marcus Avenue, Suite 2W10</t>
  </si>
  <si>
    <t>New Hyde Park</t>
  </si>
  <si>
    <t>0003350487</t>
  </si>
  <si>
    <t>BASSTECH INTERNATIONAL LLC</t>
  </si>
  <si>
    <t>400 KELBY STREET</t>
  </si>
  <si>
    <t>FORT LEE</t>
  </si>
  <si>
    <t>NJ 07024</t>
  </si>
  <si>
    <t>0007218803</t>
  </si>
  <si>
    <t>PRIMARY PRODUCTS INGR AMERICAS LLC</t>
  </si>
  <si>
    <t>4464 VETERANS MEMORIAL PKWY</t>
  </si>
  <si>
    <t>LAFAYETTE</t>
  </si>
  <si>
    <t>IN 47905</t>
  </si>
  <si>
    <t>0007218808</t>
  </si>
  <si>
    <t>Cloyes Gear &amp; Products, Inc</t>
  </si>
  <si>
    <t>7800 Ball Road</t>
  </si>
  <si>
    <t>Fort Smith</t>
  </si>
  <si>
    <t>AR 72908</t>
  </si>
  <si>
    <t>0007237395</t>
  </si>
  <si>
    <t>Kirk Roberts Trading Inc</t>
  </si>
  <si>
    <t>1440 Broadway 3rd Floor</t>
  </si>
  <si>
    <t>0006417756</t>
  </si>
  <si>
    <t>Carrington Tea Company</t>
  </si>
  <si>
    <t>7 Reuten Drive</t>
  </si>
  <si>
    <t>Closter</t>
  </si>
  <si>
    <t>NJ 07624</t>
  </si>
  <si>
    <t>0007237405</t>
  </si>
  <si>
    <t>Carrington Farms</t>
  </si>
  <si>
    <t>0007237476</t>
  </si>
  <si>
    <t>Meridian Rack and Pinion LLC</t>
  </si>
  <si>
    <t>9980 Huennekens Street Suite 200</t>
  </si>
  <si>
    <t>San Diego</t>
  </si>
  <si>
    <t>CA 92121</t>
  </si>
  <si>
    <t>0007237482</t>
  </si>
  <si>
    <t>Wetherill Associates Inc</t>
  </si>
  <si>
    <t>3300 Corporate Way</t>
  </si>
  <si>
    <t>Miramar</t>
  </si>
  <si>
    <t>FL 33025</t>
  </si>
  <si>
    <t>0007241670</t>
  </si>
  <si>
    <t>Clemco Products, LLC</t>
  </si>
  <si>
    <t>1228 Tech Court</t>
  </si>
  <si>
    <t>Westminster</t>
  </si>
  <si>
    <t>MD 21157</t>
  </si>
  <si>
    <t>0006829934</t>
  </si>
  <si>
    <t>SILVER BUFFALO LLC</t>
  </si>
  <si>
    <t>141 WEST 36TH STREET 11 FLOOR</t>
  </si>
  <si>
    <t>0006359664</t>
  </si>
  <si>
    <t>PLUG POWER INC</t>
  </si>
  <si>
    <t>968 ALBANY SHAKER ROAD</t>
  </si>
  <si>
    <t>LATHAM</t>
  </si>
  <si>
    <t>NY 12110</t>
  </si>
  <si>
    <t>0007249320</t>
  </si>
  <si>
    <t>Zogo LLC</t>
  </si>
  <si>
    <t>126 N 3rd Street Suite 525</t>
  </si>
  <si>
    <t>Minneapolis</t>
  </si>
  <si>
    <t>MN 55401</t>
  </si>
  <si>
    <t>0003463068</t>
  </si>
  <si>
    <t>Mystic Inc</t>
  </si>
  <si>
    <t>463 7th Avenue 12th Floor</t>
  </si>
  <si>
    <t>10018</t>
  </si>
  <si>
    <t>0007289489</t>
  </si>
  <si>
    <t>Better Textiles USA Inc</t>
  </si>
  <si>
    <t>837 Avenue Z</t>
  </si>
  <si>
    <t>NY 11235</t>
  </si>
  <si>
    <t>0006863335</t>
  </si>
  <si>
    <t>Paxton Sales Inc</t>
  </si>
  <si>
    <t>1020 N Gloster St #147</t>
  </si>
  <si>
    <t>Tupelo</t>
  </si>
  <si>
    <t>MS 38804</t>
  </si>
  <si>
    <t>0006088293</t>
  </si>
  <si>
    <t>Vogue Home Furnishings LLC</t>
  </si>
  <si>
    <t>0007082565</t>
  </si>
  <si>
    <t>Implus Footcare LLC</t>
  </si>
  <si>
    <t>2001 TW Alexander Dr</t>
  </si>
  <si>
    <t>Burham</t>
  </si>
  <si>
    <t>NC 27709</t>
  </si>
  <si>
    <t>0001546769</t>
  </si>
  <si>
    <t>Masterbrand Cabinets, LLC</t>
  </si>
  <si>
    <t>One Masterbrand Cabinets Drive</t>
  </si>
  <si>
    <t>Jasper</t>
  </si>
  <si>
    <t>IN 47547</t>
  </si>
  <si>
    <t>0007291837</t>
  </si>
  <si>
    <t>RHL Ventures, LLC</t>
  </si>
  <si>
    <t>210 W Crossroad Square</t>
  </si>
  <si>
    <t>Salt Lake City</t>
  </si>
  <si>
    <t>UT 84115</t>
  </si>
  <si>
    <t>0003825433</t>
  </si>
  <si>
    <t>Global Advanced Metals Inc</t>
  </si>
  <si>
    <t>1223 Country Line Road</t>
  </si>
  <si>
    <t>Boyertown</t>
  </si>
  <si>
    <t>PA 19512</t>
  </si>
  <si>
    <t>0003242967</t>
  </si>
  <si>
    <t>Weirs Furniture Village</t>
  </si>
  <si>
    <t>4800 Spring Valley road</t>
  </si>
  <si>
    <t>Farmers Branch</t>
  </si>
  <si>
    <t>TX 75244</t>
  </si>
  <si>
    <t>0004535944</t>
  </si>
  <si>
    <t>Britax Child Safety, Inc</t>
  </si>
  <si>
    <t>4140 Pleasant Road</t>
  </si>
  <si>
    <t>Fort Mill</t>
  </si>
  <si>
    <t>SC 29708</t>
  </si>
  <si>
    <t>0006476425</t>
  </si>
  <si>
    <t>S &amp; J Import and Export Corp</t>
  </si>
  <si>
    <t>963 N. Fletcher Avenue</t>
  </si>
  <si>
    <t>Valley Stream</t>
  </si>
  <si>
    <t>NY 11580</t>
  </si>
  <si>
    <t>0007312407</t>
  </si>
  <si>
    <t>R &amp; S Automotive, Inc</t>
  </si>
  <si>
    <t>5985 Logistics Parkway</t>
  </si>
  <si>
    <t>Rockford</t>
  </si>
  <si>
    <t>IL 61109</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</si>
  <si>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</si>
  <si>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</si>
  <si>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</si>
  <si>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</si>
  <si>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</si>
  <si>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</si>
  <si>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</si>
  <si>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</si>
  <si>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</si>
  <si>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</si>
  <si>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</si>
  <si>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</si>
  <si>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</si>
  <si>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0007363719</t>
  </si>
  <si>
    <t>Smart LLC</t>
  </si>
  <si>
    <t>3501 Sepulveda Blvd</t>
  </si>
  <si>
    <t>Torrance</t>
  </si>
  <si>
    <t>CA 90505</t>
  </si>
  <si>
    <t>0007363728</t>
  </si>
  <si>
    <t>Chemical Guys</t>
  </si>
  <si>
    <t>0005363498</t>
  </si>
  <si>
    <t>HC FOODS CO LTD</t>
  </si>
  <si>
    <t>6414 GAYHART STREET</t>
  </si>
  <si>
    <t>Commerce</t>
  </si>
  <si>
    <t>CA 90040</t>
  </si>
  <si>
    <t>0006968850</t>
  </si>
  <si>
    <t>As Colour Inc</t>
  </si>
  <si>
    <t>1450 Charles Willard St</t>
  </si>
  <si>
    <t>Carson</t>
  </si>
  <si>
    <t>CA 90746</t>
  </si>
  <si>
    <t>0005884255</t>
  </si>
  <si>
    <t>531 PORTWALL ST SUITE 300</t>
  </si>
  <si>
    <t xml:space="preserve">TX 77029 </t>
  </si>
  <si>
    <t>0007414984</t>
  </si>
  <si>
    <t>STAR STAINLESS SCREW CO</t>
  </si>
  <si>
    <t>30 WEST END ROAD</t>
  </si>
  <si>
    <t>TOTOWA</t>
  </si>
  <si>
    <t>NJ 07512</t>
  </si>
  <si>
    <t>0007417669</t>
  </si>
  <si>
    <t>Geologistica Inc</t>
  </si>
  <si>
    <t>3151 West 5th Street Suite B</t>
  </si>
  <si>
    <t>Oxnard</t>
  </si>
  <si>
    <t>CA 93030</t>
  </si>
  <si>
    <t>0007421737</t>
  </si>
  <si>
    <t>Solutions Industries</t>
  </si>
  <si>
    <t>21555 Drake Road</t>
  </si>
  <si>
    <t>STRONGSVILLE</t>
  </si>
  <si>
    <t>OH 44149</t>
  </si>
  <si>
    <t>0007421742</t>
  </si>
  <si>
    <t>Fasteners &amp; Fittings Inc</t>
  </si>
  <si>
    <t>0007440816</t>
  </si>
  <si>
    <t>Richmont Industries LLC</t>
  </si>
  <si>
    <t>NY  10004</t>
  </si>
  <si>
    <t>0007448817</t>
  </si>
  <si>
    <t>CPL Group, Inc.</t>
  </si>
  <si>
    <t>4301 N. 56TH Street</t>
  </si>
  <si>
    <t>Tampa</t>
  </si>
  <si>
    <t>FL 33610</t>
  </si>
  <si>
    <t xml:space="preserve">LAEM CHABANG </t>
  </si>
  <si>
    <t>FASHION ACCESSORIES SHIPPERS ASSOCIATION, INC DBA GEMINI SHIPPERS ASSOCIATION</t>
  </si>
  <si>
    <t>TianjinXingang</t>
  </si>
  <si>
    <t>PSS as per mutual agreement,</t>
  </si>
  <si>
    <t>Miami</t>
  </si>
  <si>
    <t>Cleveland, OH</t>
  </si>
  <si>
    <t>To open the embedded Word document please use the following steps.
1.  Right click on the embedded file
2.  Select Document Object
3.  Click Open</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</si>
  <si>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</si>
  <si>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</si>
  <si>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</si>
  <si>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</si>
  <si>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</si>
  <si>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</si>
  <si>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</si>
  <si>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</si>
  <si>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</si>
  <si>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</si>
  <si>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</si>
  <si>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</si>
  <si>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</si>
  <si>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</si>
  <si>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LOS ANGELES</t>
  </si>
  <si>
    <t>Fuzhou</t>
  </si>
  <si>
    <t>Xiamen</t>
  </si>
  <si>
    <t>PASIR GUDANG</t>
  </si>
  <si>
    <t>OUB</t>
  </si>
  <si>
    <t>SANTOS</t>
  </si>
  <si>
    <t>BALTIMORE</t>
  </si>
  <si>
    <t>NORFOLK, VA</t>
  </si>
  <si>
    <t>RIO HAINA</t>
  </si>
  <si>
    <t>SAVANNAH</t>
  </si>
  <si>
    <t>GREENSBORO</t>
  </si>
  <si>
    <t>CARTAGENA, CO</t>
  </si>
  <si>
    <t>SAN ANTONIO</t>
  </si>
  <si>
    <t>1,2,4</t>
  </si>
  <si>
    <t>4x)</t>
  </si>
  <si>
    <t>Benghazi, Tripoli LY, El Khoms, Misurata</t>
  </si>
  <si>
    <t>North Africa 2</t>
  </si>
  <si>
    <t>Casablanca, Tanger Med, Algiers, Oran, Skikda, Bejaia, Annaba</t>
  </si>
  <si>
    <t>North Africa 1</t>
  </si>
  <si>
    <t>Koper, Rijeka, Ploce, Bar, Split, Durres</t>
  </si>
  <si>
    <t>Adriatic Ports</t>
  </si>
  <si>
    <t>Gebze, Gemlick, Istanbul (Haydarpasa), Mersin, Izmir, Istanbul (Ambarli)</t>
  </si>
  <si>
    <t>East Med 3</t>
  </si>
  <si>
    <t xml:space="preserve">Piraeus, Limassol </t>
  </si>
  <si>
    <t>East Med 2</t>
  </si>
  <si>
    <t>El Dekheila, Damietta</t>
  </si>
  <si>
    <t>East Med 1</t>
  </si>
  <si>
    <t>Genoa, Livorno, Valencia, Barcelona</t>
  </si>
  <si>
    <t>West Med 2</t>
  </si>
  <si>
    <t>Algeciras, Barcelona, Genoa, Fos Sur Mer, Valencia</t>
  </si>
  <si>
    <t>West Med 1</t>
  </si>
  <si>
    <t>New York, Norfolk, Savannah, Miami</t>
  </si>
  <si>
    <t>OUTBOUND (USA-MEDITERRANEAN)</t>
  </si>
  <si>
    <t>Pasadena, TX</t>
  </si>
  <si>
    <t>Rotterdam</t>
  </si>
  <si>
    <t>Mundra, Nhava Sheva</t>
  </si>
  <si>
    <t>ACS export</t>
  </si>
  <si>
    <t>USWC (1)</t>
  </si>
  <si>
    <t>Pasadena,TX</t>
  </si>
  <si>
    <t>FAK (Freight all kinds) is for cargo loads in carrier provided equipment and are not consolidated cargo shipments,   FAK excludes: Agricultural Products Bagged and bulk (including but not limited to Grains, wheat, barley, lentils, soybeans, peas, Corn, Dried distilled grain, rice), Animal Bedding (Wood Shavings), Animal Feed (Hay, Meals of all kinds, Fish, chicken, Soy etc,), Alloy Scrap, Automobiles, Carbon Black, Cruise Ship Supplies, Dried Fruit and Nuts, Exhibition Goods, Hides, Horse/Cattle Feed, Iron/Metal Products Loose, KLB, Logs/Lumber, Metal Scrap, Ore NOS, Plastic Scrap, Raw Cotton, Resin, SOT's/Bulk Liquids, Steel Coils, Tin Plate, Used Rubber products, Used tires, Waste Paper, Wine and spirits, and Wood Pulp,
Under this provision, rates for Cargo requiring Controlled Temperature protection, cargo which is prohibited by law, cargo of arms and/or ammunition, or articles of extraordinary (high value sensitive cargo) such as works of Art, fine jewelry, Antiques, Deeds, Drafts, precious metals, precious gems/stones, etc, may not be incorporated under Freight All Kinds (FAK),</t>
  </si>
  <si>
    <t xml:space="preserve">BP PSW </t>
  </si>
  <si>
    <t xml:space="preserve">950  </t>
  </si>
  <si>
    <t xml:space="preserve">BP PNW </t>
  </si>
  <si>
    <t xml:space="preserve">Seattle </t>
  </si>
  <si>
    <t xml:space="preserve">Haiphong </t>
  </si>
  <si>
    <t>New york</t>
  </si>
  <si>
    <t>Barcelona</t>
  </si>
  <si>
    <t>BULLET 1</t>
  </si>
  <si>
    <t xml:space="preserve">MOORESVILLE, NC </t>
  </si>
  <si>
    <t>KOBE</t>
  </si>
  <si>
    <t>LSFS</t>
  </si>
  <si>
    <t>LSS IMO2020</t>
  </si>
  <si>
    <t>100</t>
  </si>
  <si>
    <t>13</t>
  </si>
  <si>
    <t>CMDU 020, 100, 102 , 044 , 043 , 028 , 029 , 091 , 090 , 005 , 006</t>
  </si>
  <si>
    <t>Low Sulfur Surcharge</t>
  </si>
  <si>
    <t>FRT10</t>
  </si>
  <si>
    <t>Low Sulfur Surcharge IMO2020</t>
  </si>
  <si>
    <t>LSS20</t>
  </si>
  <si>
    <t>PUERTO QUETZAL</t>
  </si>
  <si>
    <t>Taipei</t>
  </si>
  <si>
    <t>0001429130</t>
  </si>
  <si>
    <t>Corinthian</t>
  </si>
  <si>
    <t>41 Henson RD</t>
  </si>
  <si>
    <t>Cornith</t>
  </si>
  <si>
    <t>MS 38834</t>
  </si>
  <si>
    <t>0007164471</t>
  </si>
  <si>
    <t>LEGEND BRANDS LLC</t>
  </si>
  <si>
    <t>10 West 33RD STREET SUITE 312</t>
  </si>
  <si>
    <t>0007052595</t>
  </si>
  <si>
    <t>LEGEND BRANDS INC</t>
  </si>
  <si>
    <t>Contingency Charge</t>
  </si>
  <si>
    <t>FRT40</t>
  </si>
  <si>
    <t>PSS6</t>
  </si>
  <si>
    <t>Peak Season Surcharge 6</t>
  </si>
  <si>
    <t>PSS06</t>
  </si>
  <si>
    <t>500</t>
  </si>
  <si>
    <t>1000</t>
  </si>
  <si>
    <t>0007731940</t>
  </si>
  <si>
    <t>Capelli Sport LLC</t>
  </si>
  <si>
    <t>3 Empire Boulevard</t>
  </si>
  <si>
    <t>South Hackensack</t>
  </si>
  <si>
    <t>0007025135</t>
  </si>
  <si>
    <t>Ross Furniture Inc</t>
  </si>
  <si>
    <t>2310 E JACKSON BLVD</t>
  </si>
  <si>
    <t>JACKSON</t>
  </si>
  <si>
    <t>MO 63755</t>
  </si>
  <si>
    <t>PSS7</t>
  </si>
  <si>
    <t>Peak Season Surcharge 7</t>
  </si>
  <si>
    <t>PSS07</t>
  </si>
  <si>
    <t>Date_</t>
  </si>
  <si>
    <t>0006897793</t>
  </si>
  <si>
    <t>771C Roosevelt Ave Unit 287</t>
  </si>
  <si>
    <t>Carteret</t>
  </si>
  <si>
    <t>Date_2/12/2024</t>
  </si>
  <si>
    <t>AFFILIATES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</si>
</sst>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9"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i/>
      <u/>
      <sz val="10"/>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9"/>
      <color indexed="81"/>
      <name val="Tahoma"/>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78">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3"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8"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1" xfId="0" applyFont="1" applyBorder="1" applyAlignment="1">
      <alignment wrapText="1"/>
    </xf>
    <xf numFmtId="0" fontId="1" fillId="0" borderId="54" xfId="0" applyFont="1" applyBorder="1" applyAlignment="1">
      <alignment wrapText="1"/>
    </xf>
    <xf numFmtId="0" fontId="1" fillId="0" borderId="69" xfId="0" applyFont="1" applyBorder="1" applyAlignment="1">
      <alignment wrapText="1"/>
    </xf>
    <xf numFmtId="0" fontId="1" fillId="0" borderId="35" xfId="0" applyFont="1" applyBorder="1" applyAlignment="1">
      <alignment wrapText="1"/>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0" fontId="17"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19"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1"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2" xfId="0" applyFont="1" applyFill="1" applyBorder="1" applyAlignment="1">
      <alignment horizontal="right"/>
    </xf>
    <xf numFmtId="0" fontId="7" fillId="2" borderId="24" xfId="0" applyFont="1" applyFill="1" applyBorder="1" applyAlignment="1">
      <alignment horizontal="left"/>
    </xf>
    <xf numFmtId="0" fontId="20" fillId="2" borderId="42" xfId="0" applyFont="1" applyFill="1" applyBorder="1" applyAlignment="1">
      <alignment horizontal="right"/>
    </xf>
    <xf numFmtId="0" fontId="1" fillId="2" borderId="19" xfId="1" applyFont="1" applyFill="1" applyBorder="1" applyAlignment="1">
      <alignment horizontal="left" wrapText="1"/>
    </xf>
    <xf numFmtId="0" fontId="20"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0"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19"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49" fontId="23" fillId="0" borderId="4" xfId="0" applyNumberFormat="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49" fontId="8" fillId="0" borderId="0" xfId="0" applyNumberFormat="1" applyFont="1" applyAlignment="1">
      <alignment vertical="center"/>
    </xf>
    <xf numFmtId="0" fontId="25" fillId="0" borderId="0" xfId="0"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24"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3"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5" fillId="2" borderId="25" xfId="0" applyFont="1" applyFill="1" applyBorder="1" applyAlignment="1">
      <alignment vertical="center"/>
    </xf>
    <xf numFmtId="49" fontId="25" fillId="2" borderId="25" xfId="0" applyNumberFormat="1" applyFont="1" applyFill="1" applyBorder="1" applyAlignment="1">
      <alignment vertical="center"/>
    </xf>
    <xf numFmtId="49" fontId="25" fillId="2" borderId="25" xfId="0" applyNumberFormat="1" applyFont="1" applyFill="1" applyBorder="1" applyAlignment="1">
      <alignment horizontal="center" vertical="center"/>
    </xf>
    <xf numFmtId="49" fontId="26" fillId="2" borderId="25" xfId="0" applyNumberFormat="1" applyFont="1" applyFill="1" applyBorder="1" applyAlignment="1">
      <alignment horizontal="center" vertical="center"/>
    </xf>
    <xf numFmtId="49" fontId="26" fillId="2" borderId="25" xfId="0" applyNumberFormat="1" applyFont="1" applyFill="1" applyBorder="1" applyAlignment="1">
      <alignment vertical="center"/>
    </xf>
    <xf numFmtId="49" fontId="26" fillId="2" borderId="26" xfId="0" applyNumberFormat="1" applyFont="1" applyFill="1" applyBorder="1" applyAlignment="1">
      <alignment vertical="center"/>
    </xf>
    <xf numFmtId="0" fontId="1" fillId="2" borderId="24" xfId="0" applyFont="1" applyFill="1" applyBorder="1" applyAlignment="1">
      <alignmen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5" fillId="2" borderId="0" xfId="0" applyNumberFormat="1" applyFont="1" applyFill="1" applyAlignment="1">
      <alignment horizontal="center" vertical="center"/>
    </xf>
    <xf numFmtId="49" fontId="26" fillId="2" borderId="0" xfId="0" applyNumberFormat="1" applyFont="1" applyFill="1" applyAlignment="1">
      <alignment horizontal="center" vertical="center"/>
    </xf>
    <xf numFmtId="49" fontId="26" fillId="2" borderId="0" xfId="0" applyNumberFormat="1" applyFont="1" applyFill="1" applyAlignment="1">
      <alignment vertical="center"/>
    </xf>
    <xf numFmtId="49" fontId="26" fillId="2" borderId="27" xfId="0" applyNumberFormat="1" applyFont="1" applyFill="1" applyBorder="1" applyAlignment="1">
      <alignment vertical="center"/>
    </xf>
    <xf numFmtId="0" fontId="1" fillId="2" borderId="28" xfId="0" applyFont="1" applyFill="1" applyBorder="1" applyAlignment="1">
      <alignment vertical="center"/>
    </xf>
    <xf numFmtId="0" fontId="25" fillId="2" borderId="28" xfId="0" applyFont="1" applyFill="1" applyBorder="1" applyAlignment="1">
      <alignment vertical="center"/>
    </xf>
    <xf numFmtId="49" fontId="25" fillId="2" borderId="28" xfId="0" applyNumberFormat="1" applyFont="1" applyFill="1" applyBorder="1" applyAlignment="1">
      <alignment vertical="center"/>
    </xf>
    <xf numFmtId="49" fontId="25" fillId="2" borderId="28" xfId="0" applyNumberFormat="1" applyFont="1" applyFill="1" applyBorder="1" applyAlignment="1">
      <alignment horizontal="center" vertical="center"/>
    </xf>
    <xf numFmtId="49" fontId="26" fillId="2" borderId="28" xfId="0" applyNumberFormat="1" applyFont="1" applyFill="1" applyBorder="1" applyAlignment="1">
      <alignment horizontal="center" vertical="center"/>
    </xf>
    <xf numFmtId="49" fontId="26" fillId="2" borderId="28" xfId="0" applyNumberFormat="1" applyFont="1" applyFill="1" applyBorder="1" applyAlignment="1">
      <alignment vertical="center"/>
    </xf>
    <xf numFmtId="49" fontId="26" fillId="2" borderId="29" xfId="0" applyNumberFormat="1" applyFont="1" applyFill="1" applyBorder="1" applyAlignment="1">
      <alignment vertical="center"/>
    </xf>
    <xf numFmtId="0" fontId="23"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3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23" fillId="0" borderId="70" xfId="0" applyFont="1" applyBorder="1" applyAlignment="1" applyProtection="1">
      <alignment horizontal="left" vertical="center"/>
      <protection locked="0"/>
    </xf>
    <xf numFmtId="0" fontId="23" fillId="0" borderId="70" xfId="0" applyFont="1" applyBorder="1" applyAlignment="1" applyProtection="1">
      <alignment horizontal="center" vertical="center"/>
      <protection locked="0"/>
    </xf>
    <xf numFmtId="165" fontId="23" fillId="0" borderId="70" xfId="0" applyNumberFormat="1" applyFont="1" applyBorder="1" applyAlignment="1" applyProtection="1">
      <alignment horizontal="right" vertical="center"/>
      <protection locked="0"/>
    </xf>
    <xf numFmtId="0" fontId="1" fillId="0" borderId="70" xfId="0" applyFont="1" applyBorder="1" applyAlignment="1" applyProtection="1">
      <alignment horizontal="center" vertical="center"/>
      <protection locked="0"/>
    </xf>
    <xf numFmtId="164" fontId="23" fillId="0" borderId="70" xfId="0" applyNumberFormat="1"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23" fillId="0" borderId="5" xfId="0" applyFont="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165" fontId="23"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23" fillId="0" borderId="5" xfId="0" applyNumberFormat="1"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0" xfId="0" applyFont="1" applyAlignment="1">
      <alignment horizontal="left" vertical="center"/>
    </xf>
    <xf numFmtId="0" fontId="1" fillId="0" borderId="0" xfId="0" applyFont="1" applyAlignment="1">
      <alignment horizontal="center" vertical="center"/>
    </xf>
    <xf numFmtId="0" fontId="23"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3" fillId="0" borderId="2"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165" fontId="23" fillId="0" borderId="3" xfId="0" applyNumberFormat="1" applyFont="1" applyBorder="1" applyAlignment="1" applyProtection="1">
      <alignment horizontal="right"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23" fillId="0" borderId="2" xfId="0" applyNumberFormat="1"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11" xfId="0" applyFont="1" applyBorder="1" applyAlignment="1" applyProtection="1">
      <alignment horizontal="center" vertical="center"/>
      <protection locked="0"/>
    </xf>
    <xf numFmtId="165" fontId="23" fillId="0" borderId="11" xfId="0" applyNumberFormat="1" applyFont="1" applyBorder="1" applyAlignment="1" applyProtection="1">
      <alignment horizontal="right" vertical="center"/>
      <protection locked="0"/>
    </xf>
    <xf numFmtId="165" fontId="23" fillId="0" borderId="12" xfId="0" applyNumberFormat="1"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3" fillId="0" borderId="11" xfId="0" applyNumberFormat="1" applyFont="1" applyBorder="1" applyAlignment="1" applyProtection="1">
      <alignment horizontal="center" vertical="center"/>
      <protection locked="0"/>
    </xf>
    <xf numFmtId="165" fontId="23" fillId="0" borderId="6" xfId="0" applyNumberFormat="1" applyFont="1" applyBorder="1" applyAlignment="1" applyProtection="1">
      <alignment horizontal="right" vertical="center"/>
      <protection locked="0"/>
    </xf>
    <xf numFmtId="0" fontId="23"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3" fillId="0" borderId="18"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8" fillId="2" borderId="25" xfId="0" applyFont="1" applyFill="1" applyBorder="1" applyAlignment="1">
      <alignment vertical="center"/>
    </xf>
    <xf numFmtId="0" fontId="27"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3"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8"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3" fillId="2" borderId="0" xfId="0" applyFont="1" applyFill="1" applyAlignment="1">
      <alignment horizontal="center" vertical="center"/>
    </xf>
    <xf numFmtId="0" fontId="1" fillId="2" borderId="27" xfId="0" applyFont="1" applyFill="1" applyBorder="1" applyAlignment="1">
      <alignment horizontal="center" vertical="center"/>
    </xf>
    <xf numFmtId="49" fontId="28"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3"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horizontal="center"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0" fillId="0" borderId="0" xfId="0" applyNumberFormat="1" applyFont="1" applyAlignment="1">
      <alignment horizontal="left" vertical="center"/>
    </xf>
    <xf numFmtId="0" fontId="20"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4"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49" fontId="23" fillId="0" borderId="10" xfId="0" applyNumberFormat="1" applyFont="1" applyBorder="1" applyAlignment="1" applyProtection="1">
      <alignment vertical="center" wrapText="1"/>
      <protection locked="0"/>
    </xf>
    <xf numFmtId="0" fontId="1" fillId="0" borderId="10" xfId="2" applyFont="1" applyBorder="1" applyAlignment="1" applyProtection="1">
      <alignment vertical="center" wrapText="1"/>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2"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70" xfId="0" applyFont="1" applyBorder="1" applyAlignment="1">
      <alignment wrapText="1"/>
    </xf>
    <xf numFmtId="0" fontId="1" fillId="0" borderId="71" xfId="0" applyFont="1" applyBorder="1" applyAlignment="1">
      <alignment wrapText="1"/>
    </xf>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1" xfId="0" applyFont="1" applyBorder="1"/>
    <xf numFmtId="0" fontId="1" fillId="0" borderId="54" xfId="0" applyFont="1" applyBorder="1"/>
    <xf numFmtId="0" fontId="1" fillId="0" borderId="57"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2" borderId="10" xfId="0" applyFont="1" applyFill="1" applyBorder="1" applyAlignment="1">
      <alignment horizontal="center" vertical="center" wrapText="1"/>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4" fillId="0" borderId="31" xfId="0" applyFont="1" applyBorder="1" applyAlignment="1">
      <alignment horizontal="center"/>
    </xf>
    <xf numFmtId="0" fontId="4" fillId="0" borderId="63" xfId="0" applyFont="1" applyBorder="1" applyAlignment="1">
      <alignment horizontal="center"/>
    </xf>
    <xf numFmtId="0" fontId="4" fillId="0" borderId="42" xfId="0" applyFont="1" applyBorder="1" applyAlignment="1">
      <alignment horizontal="center"/>
    </xf>
    <xf numFmtId="0" fontId="1" fillId="0" borderId="37" xfId="0" applyFont="1" applyBorder="1"/>
    <xf numFmtId="0" fontId="4" fillId="0" borderId="14" xfId="0" applyFont="1" applyBorder="1"/>
    <xf numFmtId="0" fontId="8" fillId="0" borderId="0" xfId="7" applyFont="1" applyAlignment="1">
      <alignment vertical="center"/>
    </xf>
    <xf numFmtId="0" fontId="19"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3" fillId="0" borderId="10" xfId="7" applyNumberFormat="1" applyFont="1" applyBorder="1" applyAlignment="1" applyProtection="1">
      <alignment vertical="center" wrapText="1"/>
      <protection locked="0"/>
    </xf>
    <xf numFmtId="0" fontId="24" fillId="0" borderId="0" xfId="7" applyFont="1" applyAlignment="1" applyProtection="1">
      <alignment vertical="center" wrapText="1"/>
      <protection locked="0"/>
    </xf>
    <xf numFmtId="49" fontId="23"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5" fillId="0" borderId="0" xfId="7" applyFont="1" applyAlignment="1">
      <alignment vertical="center"/>
    </xf>
    <xf numFmtId="49" fontId="25" fillId="0" borderId="0" xfId="7" applyNumberFormat="1" applyFont="1" applyAlignment="1">
      <alignment vertical="center"/>
    </xf>
    <xf numFmtId="49" fontId="25" fillId="0" borderId="0" xfId="7" applyNumberFormat="1" applyFont="1" applyAlignment="1">
      <alignment horizontal="center" vertical="center"/>
    </xf>
    <xf numFmtId="49" fontId="26" fillId="0" borderId="0" xfId="7" applyNumberFormat="1" applyFont="1" applyAlignment="1">
      <alignment horizontal="center" vertical="center"/>
    </xf>
    <xf numFmtId="49" fontId="26" fillId="0" borderId="0" xfId="7" applyNumberFormat="1" applyFont="1" applyAlignment="1">
      <alignment vertical="center"/>
    </xf>
    <xf numFmtId="0" fontId="24" fillId="0" borderId="0" xfId="7" applyFont="1" applyAlignment="1">
      <alignment vertical="center"/>
    </xf>
    <xf numFmtId="49" fontId="26" fillId="0" borderId="0" xfId="7" applyNumberFormat="1" applyFont="1" applyAlignment="1" applyProtection="1">
      <alignment vertical="center"/>
      <protection locked="0"/>
    </xf>
    <xf numFmtId="0" fontId="25" fillId="0" borderId="0" xfId="7" applyFont="1" applyAlignment="1" applyProtection="1">
      <alignment vertical="center"/>
      <protection locked="0"/>
    </xf>
    <xf numFmtId="0" fontId="24" fillId="0" borderId="0" xfId="7" applyFont="1" applyAlignment="1" applyProtection="1">
      <alignment vertical="center"/>
      <protection locked="0"/>
    </xf>
    <xf numFmtId="0" fontId="25" fillId="2" borderId="25" xfId="7" applyFont="1" applyFill="1" applyBorder="1" applyAlignment="1">
      <alignment vertical="center"/>
    </xf>
    <xf numFmtId="49" fontId="25" fillId="2" borderId="25" xfId="7" applyNumberFormat="1" applyFont="1" applyFill="1" applyBorder="1" applyAlignment="1">
      <alignment vertical="center"/>
    </xf>
    <xf numFmtId="49" fontId="25" fillId="2" borderId="25" xfId="7" applyNumberFormat="1" applyFont="1" applyFill="1" applyBorder="1" applyAlignment="1">
      <alignment horizontal="center" vertical="center"/>
    </xf>
    <xf numFmtId="49" fontId="26" fillId="2" borderId="25" xfId="7" applyNumberFormat="1" applyFont="1" applyFill="1" applyBorder="1" applyAlignment="1">
      <alignment horizontal="center" vertical="center"/>
    </xf>
    <xf numFmtId="49" fontId="26" fillId="2" borderId="25" xfId="7" applyNumberFormat="1" applyFont="1" applyFill="1" applyBorder="1" applyAlignment="1">
      <alignment vertical="center"/>
    </xf>
    <xf numFmtId="49" fontId="26" fillId="2" borderId="26" xfId="7" applyNumberFormat="1" applyFont="1" applyFill="1" applyBorder="1" applyAlignment="1">
      <alignment vertical="center"/>
    </xf>
    <xf numFmtId="0" fontId="25" fillId="2" borderId="0" xfId="7" applyFont="1" applyFill="1" applyAlignment="1">
      <alignment vertical="center"/>
    </xf>
    <xf numFmtId="49" fontId="25" fillId="2" borderId="0" xfId="7" applyNumberFormat="1" applyFont="1" applyFill="1" applyAlignment="1">
      <alignment vertical="center"/>
    </xf>
    <xf numFmtId="49" fontId="25" fillId="2" borderId="0" xfId="7" applyNumberFormat="1" applyFont="1" applyFill="1" applyAlignment="1">
      <alignment horizontal="center" vertical="center"/>
    </xf>
    <xf numFmtId="49" fontId="26" fillId="2" borderId="0" xfId="7" applyNumberFormat="1" applyFont="1" applyFill="1" applyAlignment="1">
      <alignment horizontal="center" vertical="center"/>
    </xf>
    <xf numFmtId="49" fontId="26" fillId="2" borderId="0" xfId="7" applyNumberFormat="1" applyFont="1" applyFill="1" applyAlignment="1">
      <alignment vertical="center"/>
    </xf>
    <xf numFmtId="49" fontId="26" fillId="2" borderId="27" xfId="7" applyNumberFormat="1" applyFont="1" applyFill="1" applyBorder="1" applyAlignment="1">
      <alignment vertical="center"/>
    </xf>
    <xf numFmtId="0" fontId="25" fillId="2" borderId="28" xfId="7" applyFont="1" applyFill="1" applyBorder="1" applyAlignment="1">
      <alignment vertical="center"/>
    </xf>
    <xf numFmtId="49" fontId="25" fillId="2" borderId="28" xfId="7" applyNumberFormat="1" applyFont="1" applyFill="1" applyBorder="1" applyAlignment="1">
      <alignment vertical="center"/>
    </xf>
    <xf numFmtId="49" fontId="25" fillId="2" borderId="28" xfId="7" applyNumberFormat="1" applyFont="1" applyFill="1" applyBorder="1" applyAlignment="1">
      <alignment horizontal="center" vertical="center"/>
    </xf>
    <xf numFmtId="49" fontId="26" fillId="2" borderId="28" xfId="7" applyNumberFormat="1" applyFont="1" applyFill="1" applyBorder="1" applyAlignment="1">
      <alignment horizontal="center" vertical="center"/>
    </xf>
    <xf numFmtId="49" fontId="26" fillId="2" borderId="28" xfId="7" applyNumberFormat="1" applyFont="1" applyFill="1" applyBorder="1" applyAlignment="1">
      <alignment vertical="center"/>
    </xf>
    <xf numFmtId="49" fontId="26" fillId="2" borderId="29" xfId="7" applyNumberFormat="1" applyFont="1" applyFill="1" applyBorder="1" applyAlignment="1">
      <alignment vertical="center"/>
    </xf>
    <xf numFmtId="0" fontId="23" fillId="0" borderId="0" xfId="7" applyFont="1" applyAlignment="1">
      <alignment horizontal="center" vertical="center"/>
    </xf>
    <xf numFmtId="0" fontId="23" fillId="0" borderId="11" xfId="7" applyFont="1" applyBorder="1" applyAlignment="1" applyProtection="1">
      <alignment horizontal="left" vertical="center"/>
      <protection locked="0"/>
    </xf>
    <xf numFmtId="0" fontId="23" fillId="0" borderId="11" xfId="7" applyFont="1" applyBorder="1" applyAlignment="1" applyProtection="1">
      <alignment horizontal="center" vertical="center"/>
      <protection locked="0"/>
    </xf>
    <xf numFmtId="165" fontId="23" fillId="0" borderId="11" xfId="7" applyNumberFormat="1" applyFont="1" applyBorder="1" applyAlignment="1" applyProtection="1">
      <alignment horizontal="right" vertical="center"/>
      <protection locked="0"/>
    </xf>
    <xf numFmtId="164" fontId="23" fillId="0" borderId="11" xfId="7" applyNumberFormat="1" applyFont="1" applyBorder="1" applyAlignment="1" applyProtection="1">
      <alignment horizontal="center" vertical="center"/>
      <protection locked="0"/>
    </xf>
    <xf numFmtId="0" fontId="23" fillId="0" borderId="12" xfId="7" applyFont="1" applyBorder="1" applyAlignment="1" applyProtection="1">
      <alignment horizontal="center" vertical="center"/>
      <protection locked="0"/>
    </xf>
    <xf numFmtId="0" fontId="23" fillId="0" borderId="5" xfId="7" applyFont="1" applyBorder="1" applyAlignment="1" applyProtection="1">
      <alignment horizontal="left" vertical="center"/>
      <protection locked="0"/>
    </xf>
    <xf numFmtId="0" fontId="23" fillId="0" borderId="5" xfId="7" applyFont="1" applyBorder="1" applyAlignment="1" applyProtection="1">
      <alignment horizontal="center" vertical="center"/>
      <protection locked="0"/>
    </xf>
    <xf numFmtId="165" fontId="23" fillId="0" borderId="5" xfId="7" applyNumberFormat="1" applyFont="1" applyBorder="1" applyAlignment="1" applyProtection="1">
      <alignment horizontal="right" vertical="center"/>
      <protection locked="0"/>
    </xf>
    <xf numFmtId="164" fontId="23" fillId="0" borderId="5" xfId="7" applyNumberFormat="1" applyFont="1" applyBorder="1" applyAlignment="1" applyProtection="1">
      <alignment horizontal="center" vertical="center"/>
      <protection locked="0"/>
    </xf>
    <xf numFmtId="0" fontId="23" fillId="0" borderId="6" xfId="7" applyFont="1" applyBorder="1" applyAlignment="1" applyProtection="1">
      <alignment horizontal="center" vertical="center"/>
      <protection locked="0"/>
    </xf>
    <xf numFmtId="0" fontId="23" fillId="0" borderId="0" xfId="7" applyFont="1" applyAlignment="1">
      <alignment horizontal="left" vertical="center"/>
    </xf>
    <xf numFmtId="0" fontId="23"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165" fontId="23" fillId="0" borderId="12" xfId="7" applyNumberFormat="1" applyFont="1" applyBorder="1" applyAlignment="1" applyProtection="1">
      <alignment horizontal="right" vertical="center"/>
      <protection locked="0"/>
    </xf>
    <xf numFmtId="0" fontId="23" fillId="0" borderId="10" xfId="7" applyFont="1" applyBorder="1" applyAlignment="1" applyProtection="1">
      <alignment horizontal="center" vertical="center"/>
      <protection locked="0"/>
    </xf>
    <xf numFmtId="165" fontId="23" fillId="0" borderId="6" xfId="7" applyNumberFormat="1" applyFont="1" applyBorder="1" applyAlignment="1" applyProtection="1">
      <alignment horizontal="right" vertical="center"/>
      <protection locked="0"/>
    </xf>
    <xf numFmtId="0" fontId="23" fillId="0" borderId="4" xfId="7" applyFont="1" applyBorder="1" applyAlignment="1" applyProtection="1">
      <alignment horizontal="center" vertical="center"/>
      <protection locked="0"/>
    </xf>
    <xf numFmtId="0" fontId="23" fillId="0" borderId="16" xfId="7" applyFont="1" applyBorder="1" applyAlignment="1" applyProtection="1">
      <alignment horizontal="center" vertical="center"/>
      <protection locked="0"/>
    </xf>
    <xf numFmtId="0" fontId="23" fillId="0" borderId="17" xfId="7" applyFont="1" applyBorder="1" applyAlignment="1" applyProtection="1">
      <alignment horizontal="center" vertical="center"/>
      <protection locked="0"/>
    </xf>
    <xf numFmtId="0" fontId="28" fillId="2" borderId="25" xfId="7" applyFont="1" applyFill="1" applyBorder="1" applyAlignment="1">
      <alignment vertical="center"/>
    </xf>
    <xf numFmtId="0" fontId="27" fillId="2" borderId="25" xfId="7" applyFont="1" applyFill="1" applyBorder="1" applyAlignment="1">
      <alignment horizontal="left" vertical="center"/>
    </xf>
    <xf numFmtId="0" fontId="23" fillId="2" borderId="25" xfId="7" applyFont="1" applyFill="1" applyBorder="1" applyAlignment="1">
      <alignment horizontal="center" vertical="center"/>
    </xf>
    <xf numFmtId="49" fontId="28" fillId="2" borderId="0" xfId="7" applyNumberFormat="1" applyFont="1" applyFill="1" applyAlignment="1">
      <alignment vertical="center"/>
    </xf>
    <xf numFmtId="0" fontId="23" fillId="2" borderId="0" xfId="7" applyFont="1" applyFill="1" applyAlignment="1">
      <alignment horizontal="center" vertical="center"/>
    </xf>
    <xf numFmtId="49" fontId="28" fillId="2" borderId="28" xfId="7" applyNumberFormat="1" applyFont="1" applyFill="1" applyBorder="1" applyAlignment="1">
      <alignment vertical="center"/>
    </xf>
    <xf numFmtId="0" fontId="23" fillId="2" borderId="28" xfId="7" applyFont="1" applyFill="1" applyBorder="1" applyAlignment="1">
      <alignment horizontal="center" vertical="center"/>
    </xf>
    <xf numFmtId="0" fontId="23" fillId="2" borderId="8" xfId="7" applyFont="1" applyFill="1" applyBorder="1" applyAlignment="1">
      <alignment horizontal="center" vertical="center" wrapText="1"/>
    </xf>
    <xf numFmtId="0" fontId="8" fillId="0" borderId="0" xfId="7" applyFont="1" applyAlignment="1">
      <alignment horizontal="left" vertical="center"/>
    </xf>
    <xf numFmtId="0" fontId="23" fillId="0" borderId="0" xfId="7"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0" fillId="0" borderId="0" xfId="7" applyNumberFormat="1" applyFont="1" applyAlignment="1">
      <alignment horizontal="left" vertical="center"/>
    </xf>
    <xf numFmtId="0" fontId="20" fillId="0" borderId="0" xfId="7" applyFont="1" applyAlignment="1">
      <alignment vertical="center"/>
    </xf>
    <xf numFmtId="49" fontId="24" fillId="2" borderId="0" xfId="7" applyNumberFormat="1" applyFont="1" applyFill="1" applyAlignment="1">
      <alignment vertical="center"/>
    </xf>
    <xf numFmtId="0" fontId="8" fillId="3" borderId="9" xfId="7" applyFont="1" applyFill="1" applyBorder="1" applyAlignment="1">
      <alignment horizontal="center" vertical="center"/>
    </xf>
    <xf numFmtId="0" fontId="1" fillId="2" borderId="11"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23" fillId="2" borderId="48" xfId="0" applyFont="1" applyFill="1" applyBorder="1" applyAlignment="1">
      <alignment horizontal="center" vertical="center" wrapText="1"/>
    </xf>
    <xf numFmtId="49" fontId="1" fillId="0" borderId="11" xfId="0" applyNumberFormat="1" applyFont="1" applyBorder="1" applyAlignment="1" applyProtection="1">
      <alignment vertical="center"/>
      <protection locked="0"/>
    </xf>
    <xf numFmtId="0" fontId="1" fillId="2" borderId="75" xfId="0" applyFont="1" applyFill="1" applyBorder="1" applyAlignment="1">
      <alignment horizontal="right"/>
    </xf>
    <xf numFmtId="0" fontId="1" fillId="5" borderId="0" xfId="0" applyFont="1" applyFill="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7" applyFont="1" applyAlignment="1">
      <alignment horizontal="center" vertical="center" wrapText="1"/>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23" fillId="0" borderId="0" xfId="7" applyFont="1" applyAlignment="1" applyProtection="1">
      <alignment horizontal="center" vertical="center" wrapText="1"/>
      <protection locked="0"/>
    </xf>
    <xf numFmtId="49" fontId="23" fillId="0" borderId="0" xfId="7" applyNumberFormat="1" applyFont="1" applyAlignment="1" applyProtection="1">
      <alignment vertical="center"/>
      <protection locked="0"/>
    </xf>
    <xf numFmtId="0" fontId="1" fillId="0" borderId="51"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1" xfId="0" applyFont="1" applyBorder="1" applyAlignment="1" applyProtection="1">
      <alignment horizontal="left" vertical="center" wrapText="1"/>
      <protection locked="0"/>
    </xf>
    <xf numFmtId="49" fontId="1" fillId="0" borderId="54" xfId="0" applyNumberFormat="1" applyFont="1" applyBorder="1" applyAlignment="1" applyProtection="1">
      <alignment horizontal="center" vertical="center"/>
      <protection locked="0"/>
    </xf>
    <xf numFmtId="164" fontId="1" fillId="0" borderId="54" xfId="0" applyNumberFormat="1" applyFont="1" applyBorder="1" applyAlignment="1" applyProtection="1">
      <alignment horizontal="center" vertical="center"/>
      <protection locked="0"/>
    </xf>
    <xf numFmtId="164" fontId="1" fillId="0" borderId="57" xfId="0" applyNumberFormat="1"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165" fontId="1" fillId="0" borderId="6"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center" vertical="center"/>
      <protection locked="0"/>
    </xf>
    <xf numFmtId="0" fontId="1" fillId="0" borderId="70" xfId="0" applyFont="1" applyBorder="1" applyAlignment="1" applyProtection="1">
      <alignment horizontal="left" vertical="center"/>
      <protection locked="0"/>
    </xf>
    <xf numFmtId="0" fontId="1" fillId="0" borderId="70" xfId="0" applyFont="1" applyBorder="1" applyAlignment="1" applyProtection="1">
      <alignment horizontal="right" vertical="center"/>
      <protection locked="0"/>
    </xf>
    <xf numFmtId="165" fontId="1" fillId="0" borderId="70" xfId="0" applyNumberFormat="1" applyFont="1" applyBorder="1" applyAlignment="1" applyProtection="1">
      <alignment horizontal="right" vertical="center"/>
      <protection locked="0"/>
    </xf>
    <xf numFmtId="164" fontId="1" fillId="0" borderId="70" xfId="0" applyNumberFormat="1"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8" fillId="0" borderId="0" xfId="0" applyNumberFormat="1" applyFont="1" applyAlignment="1" applyProtection="1">
      <alignment vertical="center" wrapText="1"/>
      <protection locked="0"/>
    </xf>
    <xf numFmtId="164" fontId="1" fillId="0" borderId="6"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2" xfId="0" applyFont="1" applyBorder="1" applyAlignment="1" applyProtection="1">
      <alignment horizontal="right" vertical="center"/>
      <protection locked="0"/>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14"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30" xfId="0" applyNumberFormat="1" applyFont="1" applyBorder="1" applyAlignment="1" applyProtection="1">
      <alignment vertical="center" wrapText="1"/>
      <protection locked="0"/>
    </xf>
    <xf numFmtId="49" fontId="1" fillId="0" borderId="24" xfId="0" applyNumberFormat="1" applyFont="1" applyBorder="1" applyAlignment="1" applyProtection="1">
      <alignment horizontal="right" vertical="center"/>
      <protection locked="0"/>
    </xf>
    <xf numFmtId="49" fontId="1" fillId="0" borderId="7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11"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5" xfId="0" applyFont="1" applyBorder="1" applyAlignment="1" applyProtection="1">
      <alignment horizontal="left" vertical="center" wrapText="1"/>
      <protection locked="0"/>
    </xf>
    <xf numFmtId="49" fontId="1" fillId="0" borderId="70" xfId="0" applyNumberFormat="1" applyFont="1" applyBorder="1" applyAlignment="1" applyProtection="1">
      <alignment horizontal="center" vertical="center"/>
      <protection locked="0"/>
    </xf>
    <xf numFmtId="164" fontId="1" fillId="0" borderId="37" xfId="0" applyNumberFormat="1" applyFont="1" applyBorder="1" applyAlignment="1" applyProtection="1">
      <alignment horizontal="center" vertical="center"/>
      <protection locked="0"/>
    </xf>
    <xf numFmtId="0" fontId="1" fillId="0" borderId="45" xfId="0" applyFont="1" applyBorder="1" applyAlignment="1" applyProtection="1">
      <alignment horizontal="left" vertical="center" wrapText="1"/>
      <protection locked="0"/>
    </xf>
    <xf numFmtId="49" fontId="1" fillId="0" borderId="47" xfId="0" applyNumberFormat="1" applyFont="1" applyBorder="1" applyAlignment="1" applyProtection="1">
      <alignment horizontal="center" vertical="center"/>
      <protection locked="0"/>
    </xf>
    <xf numFmtId="164" fontId="1" fillId="0" borderId="47" xfId="0" applyNumberFormat="1" applyFont="1" applyBorder="1" applyAlignment="1" applyProtection="1">
      <alignment horizontal="center" vertical="center"/>
      <protection locked="0"/>
    </xf>
    <xf numFmtId="164" fontId="1" fillId="0" borderId="46" xfId="0" applyNumberFormat="1" applyFont="1" applyBorder="1" applyAlignment="1" applyProtection="1">
      <alignment horizontal="center" vertical="center"/>
      <protection locked="0"/>
    </xf>
    <xf numFmtId="49" fontId="29" fillId="0" borderId="0" xfId="0" applyNumberFormat="1" applyFont="1" applyAlignment="1" applyProtection="1">
      <alignment vertical="center"/>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49" fontId="1" fillId="0" borderId="32" xfId="0" applyNumberFormat="1" applyFont="1" applyBorder="1" applyAlignment="1" applyProtection="1">
      <alignment horizontal="left" wrapText="1"/>
      <protection locked="0"/>
    </xf>
    <xf numFmtId="0" fontId="1" fillId="0" borderId="11" xfId="0" applyFont="1" applyBorder="1" applyProtection="1">
      <protection locked="0"/>
    </xf>
    <xf numFmtId="49" fontId="1" fillId="0" borderId="17" xfId="0" applyNumberFormat="1" applyFont="1" applyBorder="1" applyAlignment="1" applyProtection="1">
      <alignment horizontal="left" wrapText="1"/>
      <protection locked="0"/>
    </xf>
    <xf numFmtId="49" fontId="38" fillId="12" borderId="16" xfId="0" applyNumberFormat="1" applyFont="1" applyFill="1" applyBorder="1" applyAlignment="1" applyProtection="1">
      <alignment horizontal="left" wrapText="1"/>
      <protection locked="0"/>
    </xf>
    <xf numFmtId="49" fontId="21" fillId="12" borderId="16" xfId="0" applyNumberFormat="1" applyFont="1" applyFill="1" applyBorder="1" applyAlignment="1" applyProtection="1">
      <alignment horizontal="left"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10" xfId="4" applyBorder="1" applyAlignment="1" applyProtection="1">
      <alignment vertical="center" wrapText="1"/>
      <protection locked="0"/>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vertical="center"/>
      <protection locked="0"/>
    </xf>
    <xf numFmtId="0" fontId="1" fillId="0" borderId="2" xfId="7" applyBorder="1" applyAlignment="1" applyProtection="1">
      <alignment vertical="center"/>
      <protection locked="0"/>
    </xf>
    <xf numFmtId="0" fontId="1" fillId="0" borderId="2" xfId="7" applyBorder="1" applyAlignment="1" applyProtection="1">
      <alignment horizontal="left" vertical="center"/>
      <protection locked="0"/>
    </xf>
    <xf numFmtId="0" fontId="1" fillId="0" borderId="2" xfId="7" applyBorder="1" applyAlignment="1" applyProtection="1">
      <alignment horizontal="center" vertical="center"/>
      <protection locked="0"/>
    </xf>
    <xf numFmtId="165" fontId="1" fillId="0" borderId="2" xfId="7" applyNumberFormat="1" applyBorder="1" applyAlignment="1" applyProtection="1">
      <alignment horizontal="right"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vertical="center"/>
      <protection locked="0"/>
    </xf>
    <xf numFmtId="0" fontId="1" fillId="0" borderId="10" xfId="7" applyBorder="1" applyAlignment="1" applyProtection="1">
      <alignment vertical="center"/>
      <protection locked="0"/>
    </xf>
    <xf numFmtId="0" fontId="1" fillId="0" borderId="11" xfId="7" applyBorder="1" applyAlignment="1" applyProtection="1">
      <alignment horizontal="center" vertical="center"/>
      <protection locked="0"/>
    </xf>
    <xf numFmtId="0" fontId="1" fillId="0" borderId="4" xfId="7" applyBorder="1" applyAlignment="1" applyProtection="1">
      <alignment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2" borderId="4" xfId="7" applyFill="1" applyBorder="1" applyAlignment="1" applyProtection="1">
      <alignment horizontal="center" vertical="center" wrapText="1"/>
      <protection locked="0"/>
    </xf>
    <xf numFmtId="165" fontId="1" fillId="0" borderId="3" xfId="7" applyNumberFormat="1" applyBorder="1" applyAlignment="1" applyProtection="1">
      <alignment horizontal="right" vertical="center"/>
      <protection locked="0"/>
    </xf>
    <xf numFmtId="0" fontId="1" fillId="0" borderId="1"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10" xfId="7" applyBorder="1" applyAlignment="1" applyProtection="1">
      <alignment horizontal="left" vertical="top" wrapText="1"/>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1"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50"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9" borderId="0" xfId="7" applyFill="1" applyAlignment="1">
      <alignment vertical="center"/>
    </xf>
    <xf numFmtId="0" fontId="1" fillId="0" borderId="1" xfId="7" applyBorder="1" applyAlignment="1" applyProtection="1">
      <alignment vertical="center" wrapText="1"/>
      <protection locked="0"/>
    </xf>
    <xf numFmtId="0" fontId="1" fillId="5" borderId="4" xfId="4" applyFill="1" applyBorder="1" applyAlignment="1" applyProtection="1">
      <alignment vertical="center" wrapText="1"/>
      <protection locked="0"/>
    </xf>
    <xf numFmtId="0" fontId="1" fillId="2" borderId="47" xfId="7" applyFill="1" applyBorder="1" applyAlignment="1" applyProtection="1">
      <alignment horizontal="center" vertical="center" wrapText="1"/>
      <protection locked="0"/>
    </xf>
    <xf numFmtId="0" fontId="1" fillId="5" borderId="10" xfId="4" applyFill="1" applyBorder="1" applyAlignment="1" applyProtection="1">
      <alignment vertical="center" wrapText="1"/>
      <protection locked="0"/>
    </xf>
    <xf numFmtId="0" fontId="1" fillId="5" borderId="12" xfId="7" applyFill="1" applyBorder="1" applyAlignment="1" applyProtection="1">
      <alignment horizontal="center" vertical="center"/>
      <protection locked="0"/>
    </xf>
    <xf numFmtId="0" fontId="1" fillId="5" borderId="6" xfId="7" applyFill="1" applyBorder="1" applyAlignment="1" applyProtection="1">
      <alignment horizontal="center" vertical="center"/>
      <protection locked="0"/>
    </xf>
    <xf numFmtId="0" fontId="1" fillId="5" borderId="4" xfId="7" applyFill="1" applyBorder="1" applyAlignment="1" applyProtection="1">
      <alignment horizontal="left" vertical="center" wrapText="1"/>
      <protection locked="0"/>
    </xf>
    <xf numFmtId="49" fontId="1" fillId="5" borderId="5" xfId="7" applyNumberFormat="1" applyFill="1" applyBorder="1" applyAlignment="1" applyProtection="1">
      <alignment horizontal="center" vertical="center"/>
      <protection locked="0"/>
    </xf>
    <xf numFmtId="164" fontId="1" fillId="5" borderId="5" xfId="7" applyNumberFormat="1" applyFill="1" applyBorder="1" applyAlignment="1" applyProtection="1">
      <alignment horizontal="center" vertical="center"/>
      <protection locked="0"/>
    </xf>
    <xf numFmtId="164" fontId="1" fillId="5" borderId="6" xfId="7" applyNumberFormat="1" applyFill="1" applyBorder="1" applyAlignment="1" applyProtection="1">
      <alignment horizontal="center" vertical="center"/>
      <protection locked="0"/>
    </xf>
    <xf numFmtId="0" fontId="16" fillId="11" borderId="0" xfId="0" applyFont="1" applyFill="1" applyAlignment="1" applyProtection="1">
      <alignment horizontal="left" wrapText="1"/>
      <protection locked="0"/>
    </xf>
    <xf numFmtId="0" fontId="18"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3"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0"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1" fillId="12" borderId="22" xfId="0" applyNumberFormat="1" applyFont="1" applyFill="1" applyBorder="1" applyAlignment="1" applyProtection="1">
      <alignment horizontal="left"/>
      <protection locked="0"/>
    </xf>
    <xf numFmtId="3" fontId="21" fillId="12" borderId="34" xfId="0" applyNumberFormat="1" applyFont="1" applyFill="1" applyBorder="1" applyAlignment="1" applyProtection="1">
      <alignment horizontal="left"/>
      <protection locked="0"/>
    </xf>
    <xf numFmtId="3" fontId="21" fillId="12" borderId="23" xfId="0" applyNumberFormat="1" applyFont="1" applyFill="1" applyBorder="1" applyAlignment="1" applyProtection="1">
      <alignment horizontal="left"/>
      <protection locked="0"/>
    </xf>
    <xf numFmtId="164" fontId="21" fillId="12" borderId="22" xfId="0" applyNumberFormat="1" applyFont="1" applyFill="1" applyBorder="1" applyAlignment="1" applyProtection="1">
      <alignment horizontal="left"/>
      <protection locked="0"/>
    </xf>
    <xf numFmtId="164" fontId="21" fillId="12" borderId="34" xfId="0" applyNumberFormat="1" applyFont="1" applyFill="1" applyBorder="1" applyAlignment="1" applyProtection="1">
      <alignment horizontal="left"/>
      <protection locked="0"/>
    </xf>
    <xf numFmtId="164" fontId="21"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20"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2"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56" xfId="0" applyNumberFormat="1" applyFont="1" applyBorder="1" applyAlignment="1" applyProtection="1">
      <alignment horizontal="left"/>
      <protection locked="0"/>
    </xf>
    <xf numFmtId="49" fontId="1" fillId="0" borderId="19" xfId="7" applyNumberFormat="1" applyBorder="1" applyAlignment="1" applyProtection="1">
      <alignment horizontal="center" vertical="center"/>
      <protection locked="0"/>
    </xf>
    <xf numFmtId="49" fontId="1" fillId="0" borderId="38" xfId="7" applyNumberFormat="1" applyBorder="1" applyAlignment="1" applyProtection="1">
      <alignment horizontal="center" vertical="center"/>
      <protection locked="0"/>
    </xf>
    <xf numFmtId="49" fontId="1" fillId="0" borderId="53" xfId="7" applyNumberFormat="1" applyBorder="1" applyAlignment="1" applyProtection="1">
      <alignment horizontal="center" vertical="center"/>
      <protection locked="0"/>
    </xf>
    <xf numFmtId="0" fontId="1" fillId="0" borderId="11" xfId="7" applyBorder="1" applyAlignment="1" applyProtection="1">
      <alignment horizontal="center" vertical="center" wrapText="1"/>
      <protection locked="0"/>
    </xf>
    <xf numFmtId="0" fontId="1" fillId="0" borderId="5" xfId="7" applyBorder="1" applyAlignment="1" applyProtection="1">
      <alignment horizontal="center"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50" xfId="7" applyNumberFormat="1" applyBorder="1" applyAlignment="1" applyProtection="1">
      <alignment horizontal="center" vertical="center"/>
      <protection locked="0"/>
    </xf>
    <xf numFmtId="49" fontId="1" fillId="0" borderId="39" xfId="7" applyNumberFormat="1" applyBorder="1" applyAlignment="1" applyProtection="1">
      <alignment horizontal="center" vertical="center"/>
      <protection locked="0"/>
    </xf>
    <xf numFmtId="49" fontId="1" fillId="0" borderId="15" xfId="7" applyNumberFormat="1" applyBorder="1" applyAlignment="1" applyProtection="1">
      <alignment horizontal="center" vertical="center"/>
      <protection locked="0"/>
    </xf>
    <xf numFmtId="0" fontId="8" fillId="0" borderId="0" xfId="7" applyFont="1" applyAlignment="1">
      <alignment horizontal="center" vertical="center" wrapText="1"/>
    </xf>
    <xf numFmtId="2" fontId="1" fillId="0" borderId="30" xfId="7" applyNumberFormat="1" applyBorder="1" applyAlignment="1" applyProtection="1">
      <alignment horizontal="left" vertical="center" wrapText="1"/>
      <protection locked="0"/>
    </xf>
    <xf numFmtId="2" fontId="1" fillId="0" borderId="25" xfId="7" applyNumberFormat="1" applyBorder="1" applyAlignment="1" applyProtection="1">
      <alignment horizontal="left" vertical="center" wrapText="1"/>
      <protection locked="0"/>
    </xf>
    <xf numFmtId="2" fontId="1" fillId="0" borderId="26" xfId="7" applyNumberFormat="1"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1" fillId="2" borderId="48" xfId="7" applyFill="1" applyBorder="1" applyAlignment="1">
      <alignment horizontal="center" vertical="center" wrapText="1"/>
    </xf>
    <xf numFmtId="0" fontId="1" fillId="2" borderId="54" xfId="7" applyFill="1" applyBorder="1" applyAlignment="1">
      <alignment horizontal="center" vertical="center" wrapText="1"/>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7" fillId="2" borderId="48" xfId="7" applyFont="1" applyFill="1" applyBorder="1" applyAlignment="1">
      <alignment horizontal="center" vertical="center" wrapText="1"/>
    </xf>
    <xf numFmtId="0" fontId="17" fillId="2" borderId="54" xfId="7" applyFont="1"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0" borderId="51" xfId="7" applyBorder="1" applyAlignment="1" applyProtection="1">
      <alignment horizontal="left" vertical="center"/>
      <protection locked="0"/>
    </xf>
    <xf numFmtId="0" fontId="1" fillId="0" borderId="59" xfId="7" applyBorder="1" applyAlignment="1" applyProtection="1">
      <alignment horizontal="left"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2" borderId="49" xfId="7" applyFill="1" applyBorder="1" applyAlignment="1">
      <alignment horizontal="center" vertical="center" wrapText="1"/>
    </xf>
    <xf numFmtId="0" fontId="1" fillId="2" borderId="57" xfId="7" applyFill="1" applyBorder="1" applyAlignment="1">
      <alignment horizontal="center" vertical="center" wrapText="1"/>
    </xf>
    <xf numFmtId="0" fontId="19" fillId="2" borderId="21" xfId="7" applyFont="1" applyFill="1" applyBorder="1" applyAlignment="1">
      <alignment vertical="center"/>
    </xf>
    <xf numFmtId="0" fontId="1" fillId="0" borderId="61" xfId="7" applyBorder="1" applyAlignment="1">
      <alignment horizontal="center" vertical="center"/>
    </xf>
    <xf numFmtId="0" fontId="1" fillId="0" borderId="54" xfId="7" applyBorder="1" applyAlignment="1">
      <alignment horizontal="center" vertical="center"/>
    </xf>
    <xf numFmtId="0" fontId="1" fillId="0" borderId="57" xfId="7" applyBorder="1" applyAlignment="1">
      <alignment horizontal="center"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1" fillId="2" borderId="2" xfId="7" applyFill="1" applyBorder="1" applyAlignment="1">
      <alignment horizontal="center" vertical="center" wrapText="1"/>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8" xfId="7" applyFill="1" applyBorder="1" applyAlignment="1">
      <alignment horizontal="center" vertical="center"/>
    </xf>
    <xf numFmtId="0" fontId="1" fillId="0" borderId="51" xfId="7" applyBorder="1" applyAlignment="1" applyProtection="1">
      <alignment horizontal="left" vertical="center" wrapText="1"/>
      <protection locked="0"/>
    </xf>
    <xf numFmtId="0" fontId="1" fillId="0" borderId="59"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2" borderId="60" xfId="7" applyFill="1" applyBorder="1" applyAlignment="1">
      <alignment horizontal="center" vertical="center" wrapText="1"/>
    </xf>
    <xf numFmtId="0" fontId="1" fillId="2" borderId="61" xfId="7" applyFill="1" applyBorder="1" applyAlignment="1">
      <alignment horizontal="center" vertical="center" wrapText="1"/>
    </xf>
    <xf numFmtId="49" fontId="8" fillId="0" borderId="0" xfId="7" applyNumberFormat="1" applyFont="1" applyAlignment="1">
      <alignment horizontal="center" vertical="center" wrapText="1"/>
    </xf>
    <xf numFmtId="0" fontId="23" fillId="2" borderId="3" xfId="7" applyFont="1" applyFill="1" applyBorder="1" applyAlignment="1">
      <alignment horizontal="center" vertical="center" wrapText="1"/>
    </xf>
    <xf numFmtId="0" fontId="23" fillId="2" borderId="12" xfId="7" applyFont="1" applyFill="1" applyBorder="1" applyAlignment="1">
      <alignment horizontal="center" vertical="center" wrapText="1"/>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0" borderId="2" xfId="7" applyBorder="1" applyAlignment="1" applyProtection="1">
      <alignment horizontal="center" vertical="center" wrapText="1"/>
      <protection locked="0"/>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0" borderId="11" xfId="7" applyBorder="1" applyAlignment="1" applyProtection="1">
      <alignment vertical="center" wrapText="1" shrinkToFit="1"/>
      <protection locked="0"/>
    </xf>
    <xf numFmtId="0" fontId="1" fillId="2" borderId="5" xfId="7" applyFill="1" applyBorder="1" applyAlignment="1">
      <alignment horizontal="center" vertical="center" wrapText="1"/>
    </xf>
    <xf numFmtId="49" fontId="1" fillId="0" borderId="51" xfId="7" applyNumberFormat="1" applyBorder="1" applyAlignment="1" applyProtection="1">
      <alignment horizontal="center" vertical="center"/>
      <protection locked="0"/>
    </xf>
    <xf numFmtId="49" fontId="1" fillId="0" borderId="72" xfId="7" applyNumberFormat="1" applyBorder="1" applyAlignment="1" applyProtection="1">
      <alignment horizontal="center" vertical="center"/>
      <protection locked="0"/>
    </xf>
    <xf numFmtId="49" fontId="1" fillId="0" borderId="44" xfId="7" applyNumberFormat="1" applyBorder="1" applyAlignment="1" applyProtection="1">
      <alignment horizontal="center"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0" borderId="5" xfId="7" applyBorder="1" applyAlignment="1">
      <alignment horizontal="center" vertical="center" wrapText="1"/>
    </xf>
    <xf numFmtId="0" fontId="1" fillId="0" borderId="11" xfId="4" applyBorder="1" applyAlignment="1" applyProtection="1">
      <alignment vertical="center"/>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14" fontId="1" fillId="2" borderId="24" xfId="7" applyNumberFormat="1" applyFill="1" applyBorder="1" applyAlignment="1" applyProtection="1">
      <alignment horizontal="lef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2" xfId="7" applyNumberFormat="1" applyFill="1" applyBorder="1" applyAlignment="1">
      <alignment vertical="center"/>
    </xf>
    <xf numFmtId="0" fontId="1" fillId="0" borderId="2" xfId="7" applyBorder="1" applyAlignment="1">
      <alignment vertical="center"/>
    </xf>
    <xf numFmtId="0" fontId="1" fillId="0" borderId="11" xfId="7" applyBorder="1" applyAlignment="1" applyProtection="1">
      <alignmen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0" borderId="12" xfId="7" applyBorder="1" applyAlignment="1" applyProtection="1">
      <alignment vertical="center" wrapText="1"/>
      <protection locked="0"/>
    </xf>
    <xf numFmtId="0" fontId="1" fillId="2" borderId="48" xfId="7" applyFill="1" applyBorder="1" applyAlignment="1">
      <alignment vertical="center" wrapText="1"/>
    </xf>
    <xf numFmtId="0" fontId="1" fillId="2" borderId="49" xfId="7" applyFill="1" applyBorder="1" applyAlignment="1">
      <alignment vertical="center" wrapText="1"/>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49" fontId="1" fillId="0" borderId="12" xfId="7" applyNumberFormat="1" applyBorder="1" applyAlignment="1" applyProtection="1">
      <alignment vertical="center"/>
      <protection locked="0"/>
    </xf>
    <xf numFmtId="49" fontId="23"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49" fontId="23" fillId="0" borderId="11" xfId="7" applyNumberFormat="1" applyFont="1" applyBorder="1" applyAlignment="1" applyProtection="1">
      <alignment vertical="center"/>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0" borderId="5" xfId="7" applyBorder="1" applyAlignment="1" applyProtection="1">
      <alignment vertical="center" wrapText="1" shrinkToFit="1"/>
      <protection locked="0"/>
    </xf>
    <xf numFmtId="0" fontId="1" fillId="2" borderId="2" xfId="7" applyFill="1" applyBorder="1" applyAlignment="1">
      <alignment vertical="center" wrapText="1"/>
    </xf>
    <xf numFmtId="49" fontId="23" fillId="0" borderId="5" xfId="7" applyNumberFormat="1" applyFont="1" applyBorder="1" applyAlignment="1" applyProtection="1">
      <alignment vertical="center"/>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2" borderId="51"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63" xfId="7" applyFill="1" applyBorder="1" applyAlignment="1">
      <alignment horizontal="center" vertical="center" wrapText="1"/>
    </xf>
    <xf numFmtId="0" fontId="1" fillId="2" borderId="64" xfId="7" applyFill="1" applyBorder="1" applyAlignment="1">
      <alignment horizontal="center" vertical="center" wrapText="1"/>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1" fillId="2" borderId="65" xfId="7" applyFill="1" applyBorder="1" applyAlignment="1">
      <alignment horizontal="center" vertical="center" wrapText="1"/>
    </xf>
    <xf numFmtId="0" fontId="1" fillId="2" borderId="66" xfId="7" applyFill="1" applyBorder="1" applyAlignment="1">
      <alignment horizontal="center" vertical="center" wrapText="1"/>
    </xf>
    <xf numFmtId="0" fontId="19" fillId="2" borderId="22" xfId="7" applyFont="1" applyFill="1" applyBorder="1" applyAlignment="1">
      <alignment horizontal="left" vertical="center" wrapText="1"/>
    </xf>
    <xf numFmtId="0" fontId="19" fillId="2" borderId="34" xfId="7" applyFont="1" applyFill="1" applyBorder="1" applyAlignment="1">
      <alignment horizontal="left" vertical="center" wrapText="1"/>
    </xf>
    <xf numFmtId="0" fontId="19" fillId="2" borderId="62" xfId="7" applyFont="1" applyFill="1" applyBorder="1" applyAlignment="1">
      <alignment horizontal="left" vertical="center" wrapText="1"/>
    </xf>
    <xf numFmtId="0" fontId="19" fillId="2" borderId="30" xfId="7" applyFont="1" applyFill="1" applyBorder="1" applyAlignment="1">
      <alignment horizontal="left" vertical="center" wrapText="1"/>
    </xf>
    <xf numFmtId="0" fontId="19" fillId="2" borderId="25" xfId="7" applyFont="1" applyFill="1" applyBorder="1" applyAlignment="1">
      <alignment horizontal="left" vertical="center" wrapText="1"/>
    </xf>
    <xf numFmtId="0" fontId="19" fillId="2" borderId="65" xfId="7" applyFont="1" applyFill="1" applyBorder="1" applyAlignment="1">
      <alignment horizontal="left" vertical="center" wrapText="1"/>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9" fillId="2" borderId="22"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62" xfId="0" applyFont="1" applyFill="1" applyBorder="1" applyAlignment="1">
      <alignment horizontal="left" vertical="center" wrapText="1"/>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48" xfId="0" applyFont="1" applyFill="1" applyBorder="1" applyAlignment="1">
      <alignment horizontal="center" vertical="center" wrapText="1"/>
    </xf>
    <xf numFmtId="0" fontId="1" fillId="2" borderId="54" xfId="0" applyFont="1" applyFill="1" applyBorder="1" applyAlignment="1">
      <alignment horizontal="center" vertical="center" wrapText="1"/>
    </xf>
    <xf numFmtId="49" fontId="1" fillId="0" borderId="54"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54" xfId="0" applyFont="1" applyFill="1" applyBorder="1" applyAlignment="1">
      <alignment horizontal="center" vertical="center" wrapText="1"/>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3" fillId="2" borderId="3" xfId="0" applyFont="1" applyFill="1" applyBorder="1" applyAlignment="1">
      <alignment horizontal="center" vertical="center" wrapText="1"/>
    </xf>
    <xf numFmtId="0" fontId="23"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1"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pplyProtection="1">
      <alignment horizontal="center" vertical="center" wrapText="1"/>
      <protection locked="0"/>
    </xf>
    <xf numFmtId="0" fontId="19"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48" xfId="0" applyFont="1" applyFill="1" applyBorder="1" applyAlignment="1">
      <alignment vertical="center" wrapText="1"/>
    </xf>
    <xf numFmtId="0" fontId="1" fillId="2" borderId="49" xfId="0" applyFont="1" applyFill="1" applyBorder="1" applyAlignment="1">
      <alignment vertical="center" wrapText="1"/>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3"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3"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vertical="center"/>
      <protection locked="0"/>
    </xf>
    <xf numFmtId="0" fontId="1" fillId="2" borderId="51"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64" xfId="0" applyFont="1" applyFill="1" applyBorder="1" applyAlignment="1">
      <alignment horizontal="center" vertical="center" wrapText="1"/>
    </xf>
    <xf numFmtId="0" fontId="1" fillId="0" borderId="48" xfId="0" applyFont="1" applyBorder="1" applyAlignment="1">
      <alignment horizontal="center" vertical="center" wrapText="1"/>
    </xf>
    <xf numFmtId="0" fontId="19" fillId="2" borderId="30"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65"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pplyProtection="1">
      <alignment vertical="center" wrapText="1"/>
      <protection locked="0"/>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horizontal="center" vertical="center"/>
    </xf>
    <xf numFmtId="0" fontId="1" fillId="0" borderId="2" xfId="0" applyFont="1" applyBorder="1" applyAlignment="1">
      <alignment horizontal="center" vertical="center"/>
    </xf>
    <xf numFmtId="0" fontId="1" fillId="0" borderId="2" xfId="7" applyBorder="1" applyAlignment="1" applyProtection="1">
      <alignment vertical="center" wrapText="1"/>
      <protection locked="0"/>
    </xf>
    <xf numFmtId="0" fontId="1" fillId="0" borderId="3" xfId="7" applyBorder="1" applyAlignment="1" applyProtection="1">
      <alignment vertical="center" wrapText="1"/>
      <protection locked="0"/>
    </xf>
    <xf numFmtId="0" fontId="1" fillId="5" borderId="5" xfId="4" applyFill="1" applyBorder="1" applyAlignment="1" applyProtection="1">
      <alignment vertical="center"/>
      <protection locked="0"/>
    </xf>
    <xf numFmtId="0" fontId="1" fillId="5" borderId="5" xfId="7" applyFill="1" applyBorder="1" applyAlignment="1" applyProtection="1">
      <alignment vertical="center"/>
      <protection locked="0"/>
    </xf>
    <xf numFmtId="0" fontId="1" fillId="5" borderId="6" xfId="7" applyFill="1" applyBorder="1" applyAlignment="1" applyProtection="1">
      <alignment vertical="center"/>
      <protection locked="0"/>
    </xf>
    <xf numFmtId="49" fontId="23" fillId="0" borderId="11" xfId="0" applyNumberFormat="1" applyFont="1" applyBorder="1" applyAlignment="1" applyProtection="1">
      <alignment vertical="center"/>
      <protection locked="0"/>
    </xf>
    <xf numFmtId="0" fontId="1" fillId="0" borderId="19"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11" xfId="0" applyFont="1" applyBorder="1" applyAlignment="1" applyProtection="1">
      <alignment vertical="center" wrapText="1" shrinkToFit="1"/>
      <protection locked="0"/>
    </xf>
    <xf numFmtId="0" fontId="1" fillId="0" borderId="19" xfId="2" applyFont="1" applyBorder="1" applyAlignment="1" applyProtection="1">
      <alignment vertical="center"/>
      <protection locked="0"/>
    </xf>
    <xf numFmtId="0" fontId="1" fillId="0" borderId="38" xfId="2" applyFont="1" applyBorder="1" applyAlignment="1" applyProtection="1">
      <alignment vertical="center"/>
      <protection locked="0"/>
    </xf>
    <xf numFmtId="0" fontId="1" fillId="0" borderId="32" xfId="2" applyFont="1" applyBorder="1" applyAlignment="1" applyProtection="1">
      <alignment vertical="center"/>
      <protection locked="0"/>
    </xf>
    <xf numFmtId="0" fontId="1" fillId="0" borderId="11" xfId="2" applyFont="1" applyBorder="1" applyAlignment="1" applyProtection="1">
      <alignment vertical="center"/>
      <protection locked="0"/>
    </xf>
    <xf numFmtId="0" fontId="1" fillId="2" borderId="1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2" borderId="71" xfId="0" applyFont="1" applyFill="1" applyBorder="1" applyAlignment="1">
      <alignment horizontal="center" vertical="center" wrapText="1"/>
    </xf>
    <xf numFmtId="0" fontId="1" fillId="2" borderId="74"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12"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49" fontId="1" fillId="2" borderId="30" xfId="0" applyNumberFormat="1" applyFont="1" applyFill="1" applyBorder="1" applyAlignment="1" applyProtection="1">
      <alignment vertical="center" wrapText="1"/>
      <protection locked="0"/>
    </xf>
    <xf numFmtId="14" fontId="1" fillId="2" borderId="24" xfId="0" applyNumberFormat="1" applyFont="1" applyFill="1" applyBorder="1" applyAlignment="1" applyProtection="1">
      <alignment horizontal="left" vertical="center" wrapText="1"/>
      <protection locked="0"/>
    </xf>
    <xf numFmtId="2" fontId="1" fillId="0" borderId="30" xfId="0" applyNumberFormat="1" applyFont="1" applyBorder="1" applyAlignment="1" applyProtection="1">
      <alignment horizontal="left" vertical="center" wrapText="1"/>
      <protection locked="0"/>
    </xf>
    <xf numFmtId="2" fontId="1" fillId="0" borderId="25" xfId="0" applyNumberFormat="1" applyFont="1" applyBorder="1" applyAlignment="1" applyProtection="1">
      <alignment horizontal="left" vertical="center" wrapText="1"/>
      <protection locked="0"/>
    </xf>
    <xf numFmtId="2" fontId="1" fillId="0" borderId="26" xfId="0" applyNumberFormat="1" applyFont="1"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49" fontId="1" fillId="0" borderId="2" xfId="7" applyNumberFormat="1" applyBorder="1" applyAlignment="1" applyProtection="1">
      <alignment horizontal="center" vertical="center"/>
      <protection locked="0"/>
    </xf>
    <xf numFmtId="49" fontId="1" fillId="0" borderId="5" xfId="7" applyNumberFormat="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0" fontId="1" fillId="2" borderId="47" xfId="7" applyFill="1" applyBorder="1" applyAlignment="1">
      <alignment horizontal="center" vertical="center" wrapText="1"/>
    </xf>
    <xf numFmtId="0" fontId="1" fillId="2" borderId="45" xfId="7" applyFill="1" applyBorder="1" applyAlignment="1">
      <alignment horizontal="center" vertical="center" wrapText="1"/>
    </xf>
    <xf numFmtId="0" fontId="1" fillId="2" borderId="46" xfId="7" applyFill="1"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0" borderId="47" xfId="7" applyBorder="1" applyAlignment="1">
      <alignment horizontal="center" vertical="center" wrapText="1"/>
    </xf>
    <xf numFmtId="0" fontId="1" fillId="5" borderId="5" xfId="7" applyFill="1" applyBorder="1" applyAlignment="1" applyProtection="1">
      <alignment horizontal="center" vertical="center" wrapText="1"/>
      <protection locked="0"/>
    </xf>
    <xf numFmtId="49" fontId="1" fillId="5" borderId="5" xfId="7" applyNumberFormat="1" applyFill="1" applyBorder="1" applyAlignment="1" applyProtection="1">
      <alignment horizontal="center" vertical="center"/>
      <protection locked="0"/>
    </xf>
    <xf numFmtId="0" fontId="1" fillId="0" borderId="5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67" xfId="0" applyFont="1" applyFill="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49" fontId="1" fillId="0" borderId="51" xfId="0" applyNumberFormat="1" applyFont="1" applyBorder="1" applyAlignment="1" applyProtection="1">
      <alignment horizontal="center" vertical="center"/>
      <protection locked="0"/>
    </xf>
    <xf numFmtId="49" fontId="1" fillId="0" borderId="72"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49" fontId="1" fillId="0" borderId="71" xfId="0" applyNumberFormat="1" applyFont="1" applyBorder="1" applyAlignment="1" applyProtection="1">
      <alignment horizontal="center" vertical="center"/>
      <protection locked="0"/>
    </xf>
    <xf numFmtId="49" fontId="1" fillId="0" borderId="36" xfId="0" applyNumberFormat="1" applyFon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8"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22" fillId="2" borderId="62"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2" fillId="2" borderId="21" xfId="0" applyFont="1" applyFill="1" applyBorder="1" applyAlignment="1">
      <alignment vertical="center"/>
    </xf>
    <xf numFmtId="49" fontId="13" fillId="0" borderId="0" xfId="0" applyNumberFormat="1" applyFont="1" applyAlignment="1">
      <alignment horizontal="center" vertical="center" wrapText="1"/>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A2820BB8-0394-474A-A823-398172876F35}"/>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0</xdr:row>
          <xdr:rowOff>0</xdr:rowOff>
        </xdr:from>
        <xdr:to>
          <xdr:col>15</xdr:col>
          <xdr:colOff>371475</xdr:colOff>
          <xdr:row>40</xdr:row>
          <xdr:rowOff>285750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00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57150</xdr:colOff>
      <xdr:row>29</xdr:row>
      <xdr:rowOff>104775</xdr:rowOff>
    </xdr:from>
    <xdr:to>
      <xdr:col>1</xdr:col>
      <xdr:colOff>2057400</xdr:colOff>
      <xdr:row>31</xdr:row>
      <xdr:rowOff>133985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7553325"/>
          <a:ext cx="20002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488950</xdr:rowOff>
    </xdr:from>
    <xdr:to>
      <xdr:col>3</xdr:col>
      <xdr:colOff>266883</xdr:colOff>
      <xdr:row>17</xdr:row>
      <xdr:rowOff>94117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88950"/>
          <a:ext cx="3568883" cy="26734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microsoft.com/office/2006/relationships/xlExternalLinkPath/xlPathMissing" Target="Non-exempt%20Inbound%20Outbound%20template%20V40%20-%20June%2015%2020231" TargetMode="External"/><Relationship Id="rId1" Type="http://schemas.microsoft.com/office/2006/relationships/xlExternalLinkPath/xlPathMissing" Target="Non-exempt%20Inbound%20Outbound%20template%20V40%20-%20June%2015%2020231"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3.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4.bin"/><Relationship Id="rId5" Type="http://schemas.openxmlformats.org/officeDocument/2006/relationships/printerSettings" Target="../printerSettings/printerSettings5.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5.bin"/><Relationship Id="rId5" Type="http://schemas.openxmlformats.org/officeDocument/2006/relationships/printerSettings" Target="../printerSettings/printerSettings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6.bin"/><Relationship Id="rId5" Type="http://schemas.openxmlformats.org/officeDocument/2006/relationships/printerSettings" Target="../printerSettings/printerSettings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7.bin"/><Relationship Id="rId5" Type="http://schemas.openxmlformats.org/officeDocument/2006/relationships/printerSettings" Target="../printerSettings/printerSettings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6" Type="http://schemas.openxmlformats.org/officeDocument/2006/relationships/comments" Target="../comments7.xml"/><Relationship Id="rId5" Type="http://schemas.openxmlformats.org/officeDocument/2006/relationships/vmlDrawing" Target="../drawings/vmlDrawing8.vml"/><Relationship Id="rId4"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8.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9.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1.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9.bin"/><Relationship Id="rId5" Type="http://schemas.openxmlformats.org/officeDocument/2006/relationships/printerSettings" Target="../printerSettings/printerSettings13.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2.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0.bin"/><Relationship Id="rId5" Type="http://schemas.openxmlformats.org/officeDocument/2006/relationships/printerSettings" Target="../printerSettings/printerSettings14.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4.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1.bin"/><Relationship Id="rId5" Type="http://schemas.openxmlformats.org/officeDocument/2006/relationships/printerSettings" Target="../printerSettings/printerSettings16.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microsoft.com/office/2006/relationships/xlExternalLinkPath/xlPathMissing" Target="Non-exempt%20Inbound%20Outbound%20template%20V40%20-%20May%2011%2020231" TargetMode="External"/><Relationship Id="rId1" Type="http://schemas.microsoft.com/office/2006/relationships/xlExternalLinkPath/xlPathMissing" Target="Non-exempt%20Inbound%20Outbound%20template%20V40%20-%20May%2011%2020231" TargetMode="External"/><Relationship Id="rId5" Type="http://schemas.openxmlformats.org/officeDocument/2006/relationships/comments" Target="../comments14.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6.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2.bin"/><Relationship Id="rId5" Type="http://schemas.openxmlformats.org/officeDocument/2006/relationships/printerSettings" Target="../printerSettings/printerSettings18.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19.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externalLinkPath" Target="file:///\\06C615E7\Non-exempt%20Inbound%20Outbound%20template%20V40%20-%20Apr%2027%202023.xltx%3fCT=1683416332736&amp;OR=DocLib" TargetMode="External"/><Relationship Id="rId7" Type="http://schemas.openxmlformats.org/officeDocument/2006/relationships/vmlDrawing" Target="../drawings/vmlDrawing17.vml"/><Relationship Id="rId2"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5C615E7" TargetMode="External"/><Relationship Id="rId1" Type="http://schemas.openxmlformats.org/officeDocument/2006/relationships/externalLinkPath" Target="file:///\\05C615E7\Non-exempt%20Inbound%20Outbound%20template%20V40%20-%20Apr%2027%202023.xltx%3fCT=1683416332736&amp;OR=DocLib" TargetMode="External"/><Relationship Id="rId6" Type="http://schemas.openxmlformats.org/officeDocument/2006/relationships/customProperty" Target="../customProperty13.bin"/><Relationship Id="rId5" Type="http://schemas.openxmlformats.org/officeDocument/2006/relationships/printerSettings" Target="../printerSettings/printerSettings19.bin"/><Relationship Id="rId4" Type="http://schemas.microsoft.com/office/2019/04/relationships/externalLinkLongPath" Target="https://cmacgmgroup.sharepoint.com/sites/CMA-CCACommercial/Bids-and-Contract-Administration/Shared%20Documents/Service%20Contract%20Templates/Non-exempt%20Inbound%20Outbound%20template%20V40%20-%20Apr%2027%202023.xltx?CT=1683416332736&amp;OR=DocLib?06C615E7"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9"/>
  <sheetViews>
    <sheetView showGridLines="0" zoomScaleNormal="100" zoomScaleSheetLayoutView="100" workbookViewId="0"/>
  </sheetViews>
  <sheetFormatPr defaultColWidth="9.42578125" defaultRowHeight="12.75" outlineLevelRow="1" x14ac:dyDescent="0.2"/>
  <cols>
    <col min="1" max="1" width="9.42578125" style="23"/>
    <col min="2" max="2" width="38.42578125" style="23" customWidth="1"/>
    <col min="3" max="3" width="52" style="23" customWidth="1"/>
    <col min="4" max="16384" width="9.42578125" style="23"/>
  </cols>
  <sheetData>
    <row r="1" spans="1:17" ht="61.5" customHeight="1" x14ac:dyDescent="0.2">
      <c r="A1" s="35"/>
      <c r="B1" s="35"/>
      <c r="C1" s="35"/>
      <c r="D1" s="35"/>
      <c r="F1" s="34"/>
      <c r="G1" s="36"/>
      <c r="H1" s="754" t="s">
        <v>2807</v>
      </c>
      <c r="I1" s="754"/>
      <c r="J1" s="754"/>
      <c r="K1" s="754"/>
      <c r="L1" s="754"/>
      <c r="M1" s="754"/>
      <c r="N1" s="754"/>
      <c r="O1" s="754"/>
      <c r="P1" s="754"/>
      <c r="Q1" s="36"/>
    </row>
    <row r="2" spans="1:17" outlineLevel="1" x14ac:dyDescent="0.2">
      <c r="A2" s="35"/>
      <c r="B2" s="758" t="str">
        <f>CONCATENATE("AMENDMENT ",Cover!B2," TO SERVICE CONTRACT ",Cover!B1)</f>
        <v>AMENDMENT 25 TO SERVICE CONTRACT 23-3283</v>
      </c>
      <c r="C2" s="758"/>
      <c r="D2" s="35"/>
      <c r="F2" s="34"/>
      <c r="Q2" s="36"/>
    </row>
    <row r="3" spans="1:17" ht="8.1" customHeight="1" outlineLevel="1" x14ac:dyDescent="0.2">
      <c r="A3" s="35"/>
      <c r="D3" s="35"/>
      <c r="F3" s="34"/>
      <c r="Q3" s="36"/>
    </row>
    <row r="4" spans="1:17" ht="85.5" customHeight="1" outlineLevel="1" x14ac:dyDescent="0.2">
      <c r="A4" s="35"/>
      <c r="B4" s="756"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56"/>
      <c r="D4" s="35"/>
      <c r="F4" s="34"/>
      <c r="Q4" s="36"/>
    </row>
    <row r="5" spans="1:17" ht="8.1" customHeight="1" outlineLevel="1" x14ac:dyDescent="0.2">
      <c r="A5" s="35"/>
      <c r="D5" s="35"/>
      <c r="F5" s="34"/>
      <c r="Q5" s="36"/>
    </row>
    <row r="6" spans="1:17" ht="23.25" customHeight="1" outlineLevel="1" x14ac:dyDescent="0.2">
      <c r="A6" s="35"/>
      <c r="B6" s="757" t="s">
        <v>2808</v>
      </c>
      <c r="C6" s="756"/>
      <c r="D6" s="35"/>
      <c r="F6" s="34"/>
      <c r="Q6" s="36"/>
    </row>
    <row r="7" spans="1:17" ht="8.1" customHeight="1" outlineLevel="1" x14ac:dyDescent="0.2">
      <c r="A7" s="35"/>
      <c r="D7" s="35"/>
      <c r="F7" s="34"/>
      <c r="Q7" s="36"/>
    </row>
    <row r="8" spans="1:17" ht="30.75" customHeight="1" outlineLevel="1" x14ac:dyDescent="0.2">
      <c r="A8" s="35"/>
      <c r="B8" s="756" t="s">
        <v>2809</v>
      </c>
      <c r="C8" s="756"/>
      <c r="D8" s="35"/>
      <c r="F8" s="34"/>
      <c r="Q8" s="36"/>
    </row>
    <row r="9" spans="1:17" ht="8.1" customHeight="1" outlineLevel="1" x14ac:dyDescent="0.2">
      <c r="A9" s="35"/>
      <c r="D9" s="35"/>
      <c r="F9" s="34"/>
      <c r="Q9" s="36"/>
    </row>
    <row r="10" spans="1:17" outlineLevel="1" x14ac:dyDescent="0.2">
      <c r="A10" s="35"/>
      <c r="B10" s="756" t="s">
        <v>1025</v>
      </c>
      <c r="C10" s="756"/>
      <c r="D10" s="35"/>
      <c r="F10" s="34"/>
      <c r="Q10" s="36"/>
    </row>
    <row r="11" spans="1:17" ht="8.1" customHeight="1" outlineLevel="1" x14ac:dyDescent="0.2">
      <c r="A11" s="35"/>
      <c r="D11" s="35"/>
      <c r="F11" s="34"/>
      <c r="Q11" s="36"/>
    </row>
    <row r="12" spans="1:17" outlineLevel="1" x14ac:dyDescent="0.2">
      <c r="A12" s="35"/>
      <c r="B12" s="37" t="s">
        <v>233</v>
      </c>
      <c r="C12" s="37" t="s">
        <v>234</v>
      </c>
      <c r="D12" s="35"/>
      <c r="F12" s="34"/>
      <c r="Q12" s="36"/>
    </row>
    <row r="13" spans="1:17" outlineLevel="1" x14ac:dyDescent="0.2">
      <c r="A13" s="35"/>
      <c r="B13" s="23" t="s">
        <v>232</v>
      </c>
      <c r="C13" s="23" t="s">
        <v>490</v>
      </c>
      <c r="D13" s="35"/>
      <c r="F13" s="34"/>
      <c r="Q13" s="36"/>
    </row>
    <row r="14" spans="1:17" outlineLevel="1" x14ac:dyDescent="0.2">
      <c r="A14" s="35"/>
      <c r="B14" s="38">
        <v>3</v>
      </c>
      <c r="C14" s="39" t="s">
        <v>2917</v>
      </c>
      <c r="D14" s="35"/>
      <c r="F14" s="34"/>
      <c r="Q14" s="36"/>
    </row>
    <row r="15" spans="1:17" outlineLevel="1" x14ac:dyDescent="0.2">
      <c r="A15" s="35"/>
      <c r="B15" s="38"/>
      <c r="C15" s="39"/>
      <c r="D15" s="35"/>
      <c r="F15" s="34"/>
      <c r="Q15" s="36"/>
    </row>
    <row r="16" spans="1:17" outlineLevel="1" x14ac:dyDescent="0.2">
      <c r="A16" s="35"/>
      <c r="B16" s="38"/>
      <c r="C16" s="39"/>
      <c r="D16" s="35"/>
      <c r="F16" s="34"/>
      <c r="Q16" s="36"/>
    </row>
    <row r="17" spans="1:17" outlineLevel="1" x14ac:dyDescent="0.2">
      <c r="A17" s="35"/>
      <c r="B17" s="38"/>
      <c r="C17" s="39"/>
      <c r="D17" s="35"/>
      <c r="F17" s="34"/>
      <c r="Q17" s="36"/>
    </row>
    <row r="18" spans="1:17" outlineLevel="1" x14ac:dyDescent="0.2">
      <c r="A18" s="35"/>
      <c r="B18" s="38"/>
      <c r="C18" s="39"/>
      <c r="D18" s="35"/>
      <c r="F18" s="34"/>
      <c r="Q18" s="36"/>
    </row>
    <row r="19" spans="1:17" outlineLevel="1" x14ac:dyDescent="0.2">
      <c r="A19" s="35"/>
      <c r="B19" s="38"/>
      <c r="C19" s="39"/>
      <c r="D19" s="35"/>
      <c r="F19" s="34"/>
      <c r="Q19" s="36"/>
    </row>
    <row r="20" spans="1:17" outlineLevel="1" x14ac:dyDescent="0.2">
      <c r="A20" s="35"/>
      <c r="B20" s="38"/>
      <c r="C20" s="39"/>
      <c r="D20" s="35"/>
      <c r="F20" s="34"/>
      <c r="Q20" s="36"/>
    </row>
    <row r="21" spans="1:17" outlineLevel="1" x14ac:dyDescent="0.2">
      <c r="A21" s="35"/>
      <c r="B21" s="38"/>
      <c r="C21" s="39"/>
      <c r="D21" s="35"/>
      <c r="F21" s="34"/>
      <c r="Q21" s="36"/>
    </row>
    <row r="22" spans="1:17" outlineLevel="1" x14ac:dyDescent="0.2">
      <c r="A22" s="35"/>
      <c r="B22" s="38"/>
      <c r="C22" s="39"/>
      <c r="D22" s="35"/>
      <c r="F22" s="34"/>
      <c r="Q22" s="36"/>
    </row>
    <row r="23" spans="1:17" ht="8.1" customHeight="1" outlineLevel="1" x14ac:dyDescent="0.2">
      <c r="A23" s="35"/>
      <c r="D23" s="35"/>
      <c r="F23" s="34"/>
      <c r="Q23" s="36"/>
    </row>
    <row r="24" spans="1:17" ht="47.25" customHeight="1" outlineLevel="1" x14ac:dyDescent="0.2">
      <c r="A24" s="35"/>
      <c r="B24" s="757" t="s">
        <v>238</v>
      </c>
      <c r="C24" s="756"/>
      <c r="D24" s="35"/>
      <c r="F24" s="34"/>
      <c r="Q24" s="36"/>
    </row>
    <row r="25" spans="1:17" ht="8.1" customHeight="1" outlineLevel="1" x14ac:dyDescent="0.2">
      <c r="A25" s="35"/>
      <c r="D25" s="35"/>
      <c r="F25" s="34"/>
      <c r="Q25" s="36"/>
    </row>
    <row r="26" spans="1:17" ht="52.5" customHeight="1" outlineLevel="1" x14ac:dyDescent="0.2">
      <c r="A26" s="35"/>
      <c r="B26" s="755" t="s">
        <v>1036</v>
      </c>
      <c r="C26" s="756"/>
      <c r="D26" s="35"/>
      <c r="F26" s="34"/>
      <c r="Q26" s="36"/>
    </row>
    <row r="27" spans="1:17" ht="8.1" customHeight="1" outlineLevel="1" x14ac:dyDescent="0.2">
      <c r="A27" s="35"/>
      <c r="D27" s="35"/>
      <c r="F27" s="34"/>
      <c r="Q27" s="36"/>
    </row>
    <row r="28" spans="1:17" ht="52.5" customHeight="1" outlineLevel="1" x14ac:dyDescent="0.2">
      <c r="A28" s="35"/>
      <c r="B28" s="757" t="s">
        <v>1061</v>
      </c>
      <c r="C28" s="756"/>
      <c r="D28" s="35"/>
      <c r="F28" s="34"/>
      <c r="Q28" s="36"/>
    </row>
    <row r="29" spans="1:17" ht="8.1" customHeight="1" outlineLevel="1" x14ac:dyDescent="0.2">
      <c r="A29" s="35"/>
      <c r="D29" s="35"/>
      <c r="F29" s="34"/>
      <c r="Q29" s="36"/>
    </row>
    <row r="30" spans="1:17" outlineLevel="1" x14ac:dyDescent="0.2">
      <c r="A30" s="35"/>
      <c r="D30" s="35"/>
      <c r="F30" s="34"/>
      <c r="Q30" s="36"/>
    </row>
    <row r="31" spans="1:17" outlineLevel="1" x14ac:dyDescent="0.2">
      <c r="A31" s="35"/>
      <c r="D31" s="35"/>
      <c r="F31" s="34"/>
      <c r="Q31" s="36"/>
    </row>
    <row r="32" spans="1:17" outlineLevel="1" x14ac:dyDescent="0.2">
      <c r="A32" s="35"/>
      <c r="B32" s="503"/>
      <c r="C32" s="40" t="s">
        <v>39</v>
      </c>
      <c r="D32" s="35"/>
      <c r="F32" s="34"/>
      <c r="Q32" s="36"/>
    </row>
    <row r="33" spans="1:17" outlineLevel="1" x14ac:dyDescent="0.2">
      <c r="A33" s="35"/>
      <c r="B33" s="503" t="s">
        <v>40</v>
      </c>
      <c r="C33" s="41" t="s">
        <v>40</v>
      </c>
      <c r="D33" s="35"/>
      <c r="F33" s="34"/>
      <c r="Q33" s="36"/>
    </row>
    <row r="34" spans="1:17" outlineLevel="1" x14ac:dyDescent="0.2">
      <c r="A34" s="35"/>
      <c r="C34" s="40"/>
      <c r="D34" s="35"/>
      <c r="F34" s="34"/>
      <c r="Q34" s="36"/>
    </row>
    <row r="35" spans="1:17" outlineLevel="1" x14ac:dyDescent="0.2">
      <c r="A35" s="35"/>
      <c r="B35" s="23" t="s">
        <v>2916</v>
      </c>
      <c r="C35" s="23" t="s">
        <v>2912</v>
      </c>
      <c r="D35" s="35"/>
      <c r="F35" s="34"/>
      <c r="Q35" s="36"/>
    </row>
    <row r="36" spans="1:17" outlineLevel="1" x14ac:dyDescent="0.2">
      <c r="A36" s="35"/>
      <c r="B36" s="23" t="s">
        <v>895</v>
      </c>
      <c r="C36" s="41" t="str">
        <f>IF(Cover!B9="","Name:  ________________________",Cover!B9)</f>
        <v>Ken O’Brien</v>
      </c>
      <c r="D36" s="35"/>
      <c r="F36" s="34"/>
      <c r="Q36" s="36"/>
    </row>
    <row r="37" spans="1:17" outlineLevel="1" x14ac:dyDescent="0.2">
      <c r="A37" s="35"/>
      <c r="B37" s="23" t="s">
        <v>1099</v>
      </c>
      <c r="C37" s="41" t="str">
        <f>IF(Cover!B10="","Title:  _________________________",Cover!B10)</f>
        <v>President</v>
      </c>
      <c r="D37" s="35"/>
      <c r="F37" s="34"/>
      <c r="Q37" s="36"/>
    </row>
    <row r="38" spans="1:17" outlineLevel="1" x14ac:dyDescent="0.2">
      <c r="A38" s="35"/>
      <c r="B38" s="503" t="s">
        <v>314</v>
      </c>
      <c r="D38" s="35"/>
      <c r="F38" s="34"/>
      <c r="Q38" s="36"/>
    </row>
    <row r="39" spans="1:17" outlineLevel="1" x14ac:dyDescent="0.2">
      <c r="A39" s="35"/>
      <c r="B39" s="503" t="s">
        <v>512</v>
      </c>
      <c r="C39" s="41" t="s">
        <v>511</v>
      </c>
      <c r="D39" s="35"/>
      <c r="F39" s="34"/>
      <c r="Q39" s="36"/>
    </row>
    <row r="40" spans="1:17" ht="34.5" customHeight="1" outlineLevel="1" thickBot="1" x14ac:dyDescent="0.25">
      <c r="A40" s="35"/>
      <c r="B40" s="42" t="s">
        <v>38</v>
      </c>
      <c r="C40" s="43" t="str">
        <f>IF(Cover!B7="","(Merchant)",Cover!B7)</f>
        <v>FASHION ACCESSORIES SHIPPERS ASSOCIATION, INC DBA GEMINI SHIPPERS ASSOCIATION</v>
      </c>
      <c r="D40" s="35"/>
      <c r="F40" s="34"/>
      <c r="Q40" s="36"/>
    </row>
    <row r="41" spans="1:17" ht="33.75" customHeight="1" x14ac:dyDescent="0.2">
      <c r="A41" s="35"/>
      <c r="B41" s="35"/>
      <c r="C41" s="35"/>
      <c r="D41" s="35"/>
      <c r="F41" s="34"/>
      <c r="G41" s="34"/>
      <c r="H41" s="34"/>
      <c r="I41" s="34"/>
      <c r="J41" s="34"/>
      <c r="K41" s="34"/>
      <c r="L41" s="34"/>
      <c r="M41" s="34"/>
      <c r="N41" s="34"/>
      <c r="O41" s="34"/>
      <c r="P41" s="34"/>
      <c r="Q41" s="36"/>
    </row>
    <row r="84" ht="12.75" customHeight="1" x14ac:dyDescent="0.2"/>
    <row r="85" ht="12.75" customHeight="1" x14ac:dyDescent="0.2"/>
    <row r="86" ht="12.75" customHeight="1" x14ac:dyDescent="0.2"/>
    <row r="87" ht="13.5" customHeight="1" x14ac:dyDescent="0.2"/>
    <row r="88" ht="12.75" customHeight="1" x14ac:dyDescent="0.2"/>
    <row r="89" ht="12.75" customHeight="1" x14ac:dyDescent="0.2"/>
    <row r="90" ht="12.75" customHeight="1" x14ac:dyDescent="0.2"/>
    <row r="91" ht="13.5" customHeight="1" x14ac:dyDescent="0.2"/>
    <row r="92" ht="12.75" customHeight="1" x14ac:dyDescent="0.2"/>
    <row r="93" ht="12.75" customHeight="1" x14ac:dyDescent="0.2"/>
    <row r="94" ht="12.75" customHeight="1" x14ac:dyDescent="0.2"/>
    <row r="95" ht="13.5" customHeight="1" x14ac:dyDescent="0.2"/>
    <row r="96" ht="12.75" customHeight="1" x14ac:dyDescent="0.2"/>
    <row r="97" ht="12.75" customHeight="1" x14ac:dyDescent="0.2"/>
    <row r="98" ht="12.75" customHeight="1" x14ac:dyDescent="0.2"/>
    <row r="99" ht="13.5" customHeight="1" x14ac:dyDescent="0.2"/>
  </sheetData>
  <sheetProtection formatCells="0" formatColumns="0" formatRows="0" insertColumns="0" insertRows="0" deleteColumns="0" deleteRows="0" sort="0" autoFilter="0"/>
  <mergeCells count="9">
    <mergeCell ref="H1:P1"/>
    <mergeCell ref="B26:C26"/>
    <mergeCell ref="B28:C28"/>
    <mergeCell ref="B2:C2"/>
    <mergeCell ref="B4:C4"/>
    <mergeCell ref="B6:C6"/>
    <mergeCell ref="B8:C8"/>
    <mergeCell ref="B10:C10"/>
    <mergeCell ref="B24:C24"/>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49505" r:id="rId5">
          <objectPr defaultSize="0" autoPict="0" r:id="rId6">
            <anchor moveWithCells="1">
              <from>
                <xdr:col>6</xdr:col>
                <xdr:colOff>257175</xdr:colOff>
                <xdr:row>0</xdr:row>
                <xdr:rowOff>0</xdr:rowOff>
              </from>
              <to>
                <xdr:col>15</xdr:col>
                <xdr:colOff>371475</xdr:colOff>
                <xdr:row>40</xdr:row>
                <xdr:rowOff>285750</xdr:rowOff>
              </to>
            </anchor>
          </objectPr>
        </oleObject>
      </mc:Choice>
      <mc:Fallback>
        <oleObject progId="Document" shapeId="14950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opLeftCell="A36" zoomScaleNormal="100" zoomScaleSheetLayoutView="75" workbookViewId="0"/>
  </sheetViews>
  <sheetFormatPr defaultColWidth="9.42578125" defaultRowHeight="12.75" x14ac:dyDescent="0.2"/>
  <cols>
    <col min="1" max="1" width="64.5703125" style="503" customWidth="1"/>
    <col min="2" max="2" width="12.5703125" style="503" customWidth="1"/>
    <col min="3" max="3" width="71.5703125" style="503" customWidth="1"/>
    <col min="4" max="4" width="5.42578125" style="503" customWidth="1"/>
    <col min="5" max="5" width="11" style="503" hidden="1" customWidth="1"/>
    <col min="6" max="6" width="4.42578125" style="503" customWidth="1"/>
    <col min="7" max="8" width="9.42578125" style="503"/>
    <col min="9" max="9" width="5.42578125" style="503" customWidth="1"/>
    <col min="10" max="16384" width="9.42578125" style="503"/>
  </cols>
  <sheetData>
    <row r="1" spans="1:9" ht="18" customHeight="1" thickBot="1" x14ac:dyDescent="0.25">
      <c r="A1" s="44" t="s">
        <v>480</v>
      </c>
      <c r="B1" s="795" t="s">
        <v>1171</v>
      </c>
      <c r="C1" s="773"/>
      <c r="D1" s="774"/>
      <c r="F1" s="23"/>
      <c r="G1" s="45"/>
      <c r="H1" s="45"/>
      <c r="I1" s="45"/>
    </row>
    <row r="2" spans="1:9" ht="18" customHeight="1" thickBot="1" x14ac:dyDescent="0.25">
      <c r="A2" s="44" t="s">
        <v>481</v>
      </c>
      <c r="B2" s="796">
        <v>25</v>
      </c>
      <c r="C2" s="797"/>
      <c r="D2" s="798"/>
      <c r="G2" s="45"/>
      <c r="H2" s="45"/>
      <c r="I2" s="45"/>
    </row>
    <row r="3" spans="1:9" ht="18" customHeight="1" thickBot="1" x14ac:dyDescent="0.25">
      <c r="A3" s="44" t="s">
        <v>482</v>
      </c>
      <c r="B3" s="799">
        <v>45334</v>
      </c>
      <c r="C3" s="800"/>
      <c r="D3" s="801"/>
      <c r="G3" s="45"/>
      <c r="H3" s="45"/>
      <c r="I3" s="45"/>
    </row>
    <row r="4" spans="1:9" ht="13.5" thickBot="1" x14ac:dyDescent="0.25">
      <c r="A4" s="46" t="s">
        <v>1030</v>
      </c>
      <c r="B4" s="47">
        <f>MQC!E8</f>
        <v>3000</v>
      </c>
      <c r="C4" s="802" t="s">
        <v>556</v>
      </c>
      <c r="D4" s="803"/>
      <c r="G4" s="45"/>
      <c r="H4" s="45"/>
      <c r="I4" s="45"/>
    </row>
    <row r="5" spans="1:9" ht="15.75" customHeight="1" thickBot="1" x14ac:dyDescent="0.25">
      <c r="A5" s="46" t="s">
        <v>1031</v>
      </c>
      <c r="B5" s="804">
        <v>45078</v>
      </c>
      <c r="C5" s="805"/>
      <c r="D5" s="806"/>
      <c r="G5" s="45"/>
      <c r="H5" s="45"/>
      <c r="I5" s="45"/>
    </row>
    <row r="6" spans="1:9" ht="18" customHeight="1" thickBot="1" x14ac:dyDescent="0.25">
      <c r="A6" s="48" t="s">
        <v>1032</v>
      </c>
      <c r="B6" s="804">
        <v>45412</v>
      </c>
      <c r="C6" s="805"/>
      <c r="D6" s="806"/>
      <c r="G6" s="45"/>
      <c r="H6" s="45"/>
      <c r="I6" s="45"/>
    </row>
    <row r="7" spans="1:9" ht="20.100000000000001" customHeight="1" thickBot="1" x14ac:dyDescent="0.25">
      <c r="A7" s="46" t="s">
        <v>1033</v>
      </c>
      <c r="B7" s="807" t="s">
        <v>2802</v>
      </c>
      <c r="C7" s="770"/>
      <c r="D7" s="771"/>
    </row>
    <row r="8" spans="1:9" ht="20.100000000000001" customHeight="1" thickBot="1" x14ac:dyDescent="0.25">
      <c r="A8" s="49" t="s">
        <v>153</v>
      </c>
      <c r="B8" s="795" t="s">
        <v>1165</v>
      </c>
      <c r="C8" s="773"/>
      <c r="D8" s="774"/>
    </row>
    <row r="9" spans="1:9" ht="18" customHeight="1" thickBot="1" x14ac:dyDescent="0.25">
      <c r="A9" s="50" t="s">
        <v>2810</v>
      </c>
      <c r="B9" s="775" t="s">
        <v>1166</v>
      </c>
      <c r="C9" s="770"/>
      <c r="D9" s="771"/>
    </row>
    <row r="10" spans="1:9" ht="18" customHeight="1" thickBot="1" x14ac:dyDescent="0.25">
      <c r="A10" s="51" t="s">
        <v>503</v>
      </c>
      <c r="B10" s="775" t="s">
        <v>1167</v>
      </c>
      <c r="C10" s="770"/>
      <c r="D10" s="771"/>
    </row>
    <row r="11" spans="1:9" ht="18" customHeight="1" thickBot="1" x14ac:dyDescent="0.25">
      <c r="A11" s="52" t="s">
        <v>483</v>
      </c>
      <c r="B11" s="775" t="s">
        <v>1168</v>
      </c>
      <c r="C11" s="770"/>
      <c r="D11" s="771"/>
      <c r="E11" s="53"/>
    </row>
    <row r="12" spans="1:9" ht="18" customHeight="1" x14ac:dyDescent="0.2">
      <c r="A12" s="52"/>
      <c r="B12" s="808" t="s">
        <v>1169</v>
      </c>
      <c r="C12" s="809"/>
      <c r="D12" s="810"/>
      <c r="E12" s="53"/>
    </row>
    <row r="13" spans="1:9" ht="18" customHeight="1" thickBot="1" x14ac:dyDescent="0.25">
      <c r="A13" s="54"/>
      <c r="B13" s="811"/>
      <c r="C13" s="812"/>
      <c r="D13" s="813"/>
      <c r="E13" s="53"/>
    </row>
    <row r="14" spans="1:9" ht="18" customHeight="1" thickBot="1" x14ac:dyDescent="0.25">
      <c r="A14" s="55" t="s">
        <v>484</v>
      </c>
      <c r="B14" s="775" t="s">
        <v>1170</v>
      </c>
      <c r="C14" s="770"/>
      <c r="D14" s="771"/>
    </row>
    <row r="15" spans="1:9" ht="18" customHeight="1" thickBot="1" x14ac:dyDescent="0.25">
      <c r="A15" s="56" t="s">
        <v>485</v>
      </c>
      <c r="B15" s="775"/>
      <c r="C15" s="770"/>
      <c r="D15" s="771"/>
    </row>
    <row r="16" spans="1:9" ht="42" customHeight="1" thickBot="1" x14ac:dyDescent="0.25">
      <c r="A16" s="44" t="s">
        <v>486</v>
      </c>
      <c r="B16" s="814" t="s">
        <v>1172</v>
      </c>
      <c r="C16" s="815"/>
      <c r="D16" s="816"/>
    </row>
    <row r="17" spans="1:6" ht="18" hidden="1" customHeight="1" thickBot="1" x14ac:dyDescent="0.25">
      <c r="A17" s="57" t="s">
        <v>587</v>
      </c>
      <c r="B17" s="820"/>
      <c r="C17" s="821"/>
      <c r="D17" s="822"/>
    </row>
    <row r="18" spans="1:6" ht="14.1" customHeight="1" thickBot="1" x14ac:dyDescent="0.25">
      <c r="A18" s="58" t="s">
        <v>2811</v>
      </c>
      <c r="B18" s="817" t="s">
        <v>499</v>
      </c>
      <c r="C18" s="818"/>
      <c r="D18" s="819"/>
    </row>
    <row r="19" spans="1:6" ht="18" customHeight="1" thickBot="1" x14ac:dyDescent="0.25">
      <c r="A19" s="495" t="s">
        <v>510</v>
      </c>
      <c r="B19" s="775"/>
      <c r="C19" s="770"/>
      <c r="D19" s="771"/>
    </row>
    <row r="20" spans="1:6" ht="18" customHeight="1" thickBot="1" x14ac:dyDescent="0.25">
      <c r="A20" s="44" t="s">
        <v>524</v>
      </c>
      <c r="B20" s="496" t="s">
        <v>399</v>
      </c>
      <c r="C20" s="496"/>
      <c r="D20" s="496"/>
    </row>
    <row r="21" spans="1:6" ht="18" customHeight="1" thickBot="1" x14ac:dyDescent="0.25">
      <c r="A21" s="54" t="s">
        <v>498</v>
      </c>
      <c r="B21" s="775"/>
      <c r="C21" s="770"/>
      <c r="D21" s="771"/>
    </row>
    <row r="22" spans="1:6" ht="14.25" customHeight="1" thickBot="1" x14ac:dyDescent="0.25">
      <c r="A22" s="59" t="s">
        <v>509</v>
      </c>
      <c r="B22" s="772"/>
      <c r="C22" s="773"/>
      <c r="D22" s="774"/>
    </row>
    <row r="23" spans="1:6" ht="19.350000000000001" customHeight="1" thickBot="1" x14ac:dyDescent="0.25">
      <c r="A23" s="16" t="s">
        <v>557</v>
      </c>
      <c r="B23" s="804"/>
      <c r="C23" s="805"/>
      <c r="D23" s="806"/>
      <c r="E23" s="17"/>
    </row>
    <row r="24" spans="1:6" ht="14.1" customHeight="1" thickBot="1" x14ac:dyDescent="0.25">
      <c r="A24" s="60" t="s">
        <v>558</v>
      </c>
      <c r="B24" s="769"/>
      <c r="C24" s="770"/>
      <c r="D24" s="771"/>
      <c r="E24" s="17"/>
      <c r="F24" s="17"/>
    </row>
    <row r="25" spans="1:6" ht="50.25" customHeight="1" thickBot="1" x14ac:dyDescent="0.25">
      <c r="A25" s="61" t="s">
        <v>2812</v>
      </c>
      <c r="B25" s="772"/>
      <c r="C25" s="773"/>
      <c r="D25" s="774"/>
    </row>
    <row r="26" spans="1:6" ht="50.1" customHeight="1" thickBot="1" x14ac:dyDescent="0.25">
      <c r="A26" s="71" t="s">
        <v>501</v>
      </c>
      <c r="B26" s="776"/>
      <c r="C26" s="777"/>
      <c r="D26" s="778"/>
    </row>
    <row r="27" spans="1:6" ht="17.25" customHeight="1" thickBot="1" x14ac:dyDescent="0.25">
      <c r="A27" s="62" t="s">
        <v>2813</v>
      </c>
      <c r="B27" s="775" t="s">
        <v>2876</v>
      </c>
      <c r="C27" s="770"/>
      <c r="D27" s="771"/>
    </row>
    <row r="28" spans="1:6" ht="5.25" customHeight="1" thickBot="1" x14ac:dyDescent="0.25">
      <c r="A28" s="502"/>
      <c r="B28" s="791"/>
      <c r="C28" s="792"/>
      <c r="D28" s="792"/>
    </row>
    <row r="29" spans="1:6" x14ac:dyDescent="0.2">
      <c r="A29" s="500" t="s">
        <v>159</v>
      </c>
      <c r="B29" s="779"/>
      <c r="C29" s="780"/>
      <c r="D29" s="781"/>
    </row>
    <row r="30" spans="1:6" ht="13.5" thickBot="1" x14ac:dyDescent="0.25">
      <c r="A30" s="63" t="s">
        <v>160</v>
      </c>
      <c r="B30" s="788" t="s">
        <v>161</v>
      </c>
      <c r="C30" s="789"/>
      <c r="D30" s="790"/>
    </row>
    <row r="31" spans="1:6" ht="13.5" thickBot="1" x14ac:dyDescent="0.25">
      <c r="A31" s="59" t="s">
        <v>559</v>
      </c>
      <c r="B31" s="782" t="s">
        <v>1173</v>
      </c>
      <c r="C31" s="783"/>
      <c r="D31" s="784"/>
    </row>
    <row r="32" spans="1:6" ht="13.5" thickBot="1" x14ac:dyDescent="0.25">
      <c r="A32" s="64"/>
      <c r="B32" s="782" t="s">
        <v>1174</v>
      </c>
      <c r="C32" s="783"/>
      <c r="D32" s="784"/>
    </row>
    <row r="33" spans="1:5" ht="13.5" thickBot="1" x14ac:dyDescent="0.25">
      <c r="A33" s="785" t="s">
        <v>489</v>
      </c>
      <c r="B33" s="786"/>
      <c r="C33" s="786"/>
      <c r="D33" s="787"/>
    </row>
    <row r="34" spans="1:5" s="23" customFormat="1" x14ac:dyDescent="0.2">
      <c r="A34" s="501" t="s">
        <v>116</v>
      </c>
      <c r="B34" s="65" t="s">
        <v>347</v>
      </c>
      <c r="C34" s="793" t="s">
        <v>504</v>
      </c>
      <c r="D34" s="794"/>
      <c r="E34" s="23" t="str">
        <f>A34</f>
        <v>CMDU#044</v>
      </c>
    </row>
    <row r="35" spans="1:5" s="23" customFormat="1" ht="13.5" customHeight="1" x14ac:dyDescent="0.2">
      <c r="A35" s="66" t="s">
        <v>116</v>
      </c>
      <c r="B35" s="66" t="s">
        <v>505</v>
      </c>
      <c r="C35" s="763" t="s">
        <v>540</v>
      </c>
      <c r="D35" s="764"/>
      <c r="E35" s="23" t="str">
        <f t="shared" ref="E35:E56" si="0">A35</f>
        <v>CMDU#044</v>
      </c>
    </row>
    <row r="36" spans="1:5" s="23" customFormat="1" x14ac:dyDescent="0.2">
      <c r="A36" s="497" t="s">
        <v>176</v>
      </c>
      <c r="B36" s="66" t="s">
        <v>494</v>
      </c>
      <c r="C36" s="763" t="s">
        <v>495</v>
      </c>
      <c r="D36" s="764"/>
      <c r="E36" s="23" t="str">
        <f t="shared" si="0"/>
        <v>CMDU#043 B1</v>
      </c>
    </row>
    <row r="37" spans="1:5" s="23" customFormat="1" x14ac:dyDescent="0.2">
      <c r="A37" s="497" t="s">
        <v>177</v>
      </c>
      <c r="B37" s="66" t="s">
        <v>496</v>
      </c>
      <c r="C37" s="763" t="s">
        <v>532</v>
      </c>
      <c r="D37" s="764"/>
      <c r="E37" s="23" t="str">
        <f t="shared" si="0"/>
        <v>CMDU#043 B2</v>
      </c>
    </row>
    <row r="38" spans="1:5" s="23" customFormat="1" x14ac:dyDescent="0.2">
      <c r="A38" s="497" t="s">
        <v>117</v>
      </c>
      <c r="B38" s="66" t="s">
        <v>508</v>
      </c>
      <c r="C38" s="763" t="s">
        <v>544</v>
      </c>
      <c r="D38" s="764"/>
      <c r="E38" s="23" t="str">
        <f t="shared" si="0"/>
        <v>CMDU#028</v>
      </c>
    </row>
    <row r="39" spans="1:5" s="23" customFormat="1" x14ac:dyDescent="0.2">
      <c r="A39" s="497" t="s">
        <v>117</v>
      </c>
      <c r="B39" s="66" t="s">
        <v>507</v>
      </c>
      <c r="C39" s="763" t="s">
        <v>545</v>
      </c>
      <c r="D39" s="764"/>
      <c r="E39" s="23" t="str">
        <f t="shared" si="0"/>
        <v>CMDU#028</v>
      </c>
    </row>
    <row r="40" spans="1:5" s="23" customFormat="1" x14ac:dyDescent="0.2">
      <c r="A40" s="497" t="s">
        <v>117</v>
      </c>
      <c r="B40" s="66" t="s">
        <v>546</v>
      </c>
      <c r="C40" s="763" t="s">
        <v>547</v>
      </c>
      <c r="D40" s="764"/>
      <c r="E40" s="23" t="str">
        <f t="shared" si="0"/>
        <v>CMDU#028</v>
      </c>
    </row>
    <row r="41" spans="1:5" s="23" customFormat="1" x14ac:dyDescent="0.2">
      <c r="A41" s="497" t="s">
        <v>117</v>
      </c>
      <c r="B41" s="66" t="s">
        <v>348</v>
      </c>
      <c r="C41" s="767" t="s">
        <v>349</v>
      </c>
      <c r="D41" s="768"/>
      <c r="E41" s="23" t="str">
        <f>A41</f>
        <v>CMDU#028</v>
      </c>
    </row>
    <row r="42" spans="1:5" s="23" customFormat="1" x14ac:dyDescent="0.2">
      <c r="A42" s="497" t="s">
        <v>178</v>
      </c>
      <c r="B42" s="66" t="s">
        <v>526</v>
      </c>
      <c r="C42" s="763" t="s">
        <v>533</v>
      </c>
      <c r="D42" s="764"/>
      <c r="E42" s="23" t="str">
        <f t="shared" si="0"/>
        <v>CMDU#029 D1</v>
      </c>
    </row>
    <row r="43" spans="1:5" s="23" customFormat="1" x14ac:dyDescent="0.2">
      <c r="A43" s="497" t="s">
        <v>179</v>
      </c>
      <c r="B43" s="66" t="s">
        <v>527</v>
      </c>
      <c r="C43" s="763" t="s">
        <v>534</v>
      </c>
      <c r="D43" s="764"/>
      <c r="E43" s="23" t="str">
        <f t="shared" si="0"/>
        <v>CMDU#029 D2</v>
      </c>
    </row>
    <row r="44" spans="1:5" s="23" customFormat="1" x14ac:dyDescent="0.2">
      <c r="A44" s="497" t="s">
        <v>832</v>
      </c>
      <c r="B44" s="66" t="s">
        <v>834</v>
      </c>
      <c r="C44" s="497" t="s">
        <v>833</v>
      </c>
      <c r="D44" s="498"/>
    </row>
    <row r="45" spans="1:5" s="23" customFormat="1" x14ac:dyDescent="0.2">
      <c r="A45" s="497" t="s">
        <v>117</v>
      </c>
      <c r="B45" s="66" t="s">
        <v>551</v>
      </c>
      <c r="C45" s="763" t="s">
        <v>555</v>
      </c>
      <c r="D45" s="764"/>
      <c r="E45" s="23" t="str">
        <f t="shared" si="0"/>
        <v>CMDU#028</v>
      </c>
    </row>
    <row r="46" spans="1:5" s="23" customFormat="1" x14ac:dyDescent="0.2">
      <c r="A46" s="497" t="s">
        <v>117</v>
      </c>
      <c r="B46" s="66" t="s">
        <v>319</v>
      </c>
      <c r="C46" s="497" t="s">
        <v>320</v>
      </c>
      <c r="D46" s="498"/>
      <c r="E46" s="23" t="str">
        <f t="shared" si="0"/>
        <v>CMDU#028</v>
      </c>
    </row>
    <row r="47" spans="1:5" s="23" customFormat="1" x14ac:dyDescent="0.2">
      <c r="A47" s="497" t="s">
        <v>180</v>
      </c>
      <c r="B47" s="66" t="s">
        <v>530</v>
      </c>
      <c r="C47" s="763" t="s">
        <v>528</v>
      </c>
      <c r="D47" s="764"/>
      <c r="E47" s="23" t="str">
        <f t="shared" si="0"/>
        <v>CMDU#029 F1</v>
      </c>
    </row>
    <row r="48" spans="1:5" s="23" customFormat="1" x14ac:dyDescent="0.2">
      <c r="A48" s="497" t="s">
        <v>181</v>
      </c>
      <c r="B48" s="66" t="s">
        <v>531</v>
      </c>
      <c r="C48" s="763" t="s">
        <v>529</v>
      </c>
      <c r="D48" s="764"/>
      <c r="E48" s="23" t="str">
        <f t="shared" si="0"/>
        <v>CMDU#029 F2</v>
      </c>
    </row>
    <row r="49" spans="1:5" s="23" customFormat="1" x14ac:dyDescent="0.2">
      <c r="A49" s="497" t="s">
        <v>437</v>
      </c>
      <c r="B49" s="66" t="s">
        <v>187</v>
      </c>
      <c r="C49" s="763" t="s">
        <v>186</v>
      </c>
      <c r="D49" s="764"/>
      <c r="E49" s="23" t="str">
        <f>A49</f>
        <v>CMDU#029 F3</v>
      </c>
    </row>
    <row r="50" spans="1:5" s="23" customFormat="1" x14ac:dyDescent="0.2">
      <c r="A50" s="497" t="s">
        <v>550</v>
      </c>
      <c r="B50" s="66" t="s">
        <v>506</v>
      </c>
      <c r="C50" s="763" t="s">
        <v>552</v>
      </c>
      <c r="D50" s="764"/>
      <c r="E50" s="23" t="str">
        <f t="shared" si="0"/>
        <v>CMDU#091</v>
      </c>
    </row>
    <row r="51" spans="1:5" s="23" customFormat="1" x14ac:dyDescent="0.2">
      <c r="A51" s="497" t="s">
        <v>182</v>
      </c>
      <c r="B51" s="66" t="s">
        <v>536</v>
      </c>
      <c r="C51" s="763" t="s">
        <v>541</v>
      </c>
      <c r="D51" s="764"/>
      <c r="E51" s="23" t="str">
        <f t="shared" si="0"/>
        <v>CMDU#090 H1</v>
      </c>
    </row>
    <row r="52" spans="1:5" s="23" customFormat="1" x14ac:dyDescent="0.2">
      <c r="A52" s="497" t="s">
        <v>183</v>
      </c>
      <c r="B52" s="66" t="s">
        <v>537</v>
      </c>
      <c r="C52" s="763" t="s">
        <v>542</v>
      </c>
      <c r="D52" s="764"/>
      <c r="E52" s="23" t="str">
        <f t="shared" si="0"/>
        <v>CMDU#090 H2</v>
      </c>
    </row>
    <row r="53" spans="1:5" s="23" customFormat="1" x14ac:dyDescent="0.2">
      <c r="A53" s="497" t="s">
        <v>116</v>
      </c>
      <c r="B53" s="66" t="s">
        <v>491</v>
      </c>
      <c r="C53" s="763" t="s">
        <v>543</v>
      </c>
      <c r="D53" s="764"/>
      <c r="E53" s="23" t="str">
        <f t="shared" si="0"/>
        <v>CMDU#044</v>
      </c>
    </row>
    <row r="54" spans="1:5" s="23" customFormat="1" x14ac:dyDescent="0.2">
      <c r="A54" s="497" t="s">
        <v>118</v>
      </c>
      <c r="B54" s="66" t="s">
        <v>492</v>
      </c>
      <c r="C54" s="763" t="s">
        <v>548</v>
      </c>
      <c r="D54" s="764"/>
      <c r="E54" s="23" t="str">
        <f t="shared" si="0"/>
        <v>CMDU#101</v>
      </c>
    </row>
    <row r="55" spans="1:5" s="68" customFormat="1" ht="25.5" customHeight="1" x14ac:dyDescent="0.2">
      <c r="A55" s="499" t="s">
        <v>184</v>
      </c>
      <c r="B55" s="67" t="s">
        <v>525</v>
      </c>
      <c r="C55" s="765" t="s">
        <v>535</v>
      </c>
      <c r="D55" s="766"/>
      <c r="E55" s="23" t="str">
        <f t="shared" si="0"/>
        <v>CMDU#043 J1</v>
      </c>
    </row>
    <row r="56" spans="1:5" s="23" customFormat="1" x14ac:dyDescent="0.2">
      <c r="A56" s="497" t="s">
        <v>185</v>
      </c>
      <c r="B56" s="66" t="s">
        <v>549</v>
      </c>
      <c r="C56" s="761" t="s">
        <v>152</v>
      </c>
      <c r="D56" s="762"/>
      <c r="E56" s="23" t="str">
        <f t="shared" si="0"/>
        <v>CMDU#043 N1</v>
      </c>
    </row>
    <row r="57" spans="1:5" s="23" customFormat="1" x14ac:dyDescent="0.2">
      <c r="A57" s="497" t="s">
        <v>785</v>
      </c>
      <c r="B57" s="66" t="s">
        <v>783</v>
      </c>
      <c r="C57" s="761" t="s">
        <v>784</v>
      </c>
      <c r="D57" s="762"/>
    </row>
    <row r="58" spans="1:5" s="23" customFormat="1" x14ac:dyDescent="0.2">
      <c r="A58" s="497" t="s">
        <v>788</v>
      </c>
      <c r="B58" s="66" t="s">
        <v>786</v>
      </c>
      <c r="C58" s="761" t="s">
        <v>787</v>
      </c>
      <c r="D58" s="762"/>
    </row>
    <row r="59" spans="1:5" s="23" customFormat="1" x14ac:dyDescent="0.2">
      <c r="A59" s="497" t="s">
        <v>790</v>
      </c>
      <c r="B59" s="66" t="s">
        <v>789</v>
      </c>
      <c r="C59" s="761" t="s">
        <v>791</v>
      </c>
      <c r="D59" s="762"/>
    </row>
    <row r="60" spans="1:5" x14ac:dyDescent="0.2">
      <c r="A60" s="497" t="s">
        <v>793</v>
      </c>
      <c r="B60" s="66" t="s">
        <v>792</v>
      </c>
      <c r="C60" s="761" t="s">
        <v>794</v>
      </c>
      <c r="D60" s="762"/>
    </row>
    <row r="61" spans="1:5" x14ac:dyDescent="0.2">
      <c r="A61" s="497"/>
      <c r="B61" s="66" t="s">
        <v>321</v>
      </c>
      <c r="C61" s="761" t="s">
        <v>322</v>
      </c>
      <c r="D61" s="762"/>
    </row>
    <row r="62" spans="1:5" ht="13.5" thickBot="1" x14ac:dyDescent="0.25">
      <c r="A62" s="69"/>
      <c r="B62" s="70" t="s">
        <v>497</v>
      </c>
      <c r="C62" s="759" t="s">
        <v>497</v>
      </c>
      <c r="D62" s="760"/>
    </row>
    <row r="63" spans="1:5" x14ac:dyDescent="0.2">
      <c r="A63" s="23"/>
      <c r="B63" s="23"/>
      <c r="C63" s="23"/>
      <c r="D63" s="23"/>
    </row>
  </sheetData>
  <sheetProtection algorithmName="SHA-512" hashValue="Xnp0sKH7msJDfi58wmBDF3N3KyVILEFG0adNABgBe2sqxsaj8lQU0YEVoE0Pl21xyi1TrSNF9ZGlBCRUHrXoaw==" saltValue="a+jpXqtjKyQ5rbB7KV8/Rg==" spinCount="100000" sheet="1" objects="1" scenarios="1" formatCells="0" formatColumns="0" formatRows="0" insertColumns="0" insertRows="0" deleteColumns="0" deleteRows="0" sort="0" autoFilter="0"/>
  <mergeCells count="58">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19:D19"/>
    <mergeCell ref="B7:D7"/>
    <mergeCell ref="B10:D10"/>
    <mergeCell ref="B12:D13"/>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72"/>
    <col min="2" max="2" width="7.5703125" style="72" bestFit="1" customWidth="1"/>
    <col min="3" max="3" width="12.5703125" style="72" bestFit="1" customWidth="1"/>
    <col min="4" max="4" width="6.42578125" style="72" customWidth="1"/>
    <col min="5" max="5" width="10.42578125" style="72" bestFit="1" customWidth="1"/>
    <col min="6" max="16384" width="11.42578125" style="72"/>
  </cols>
  <sheetData>
    <row r="1" spans="1:5" ht="13.5" thickBot="1" x14ac:dyDescent="0.25">
      <c r="A1" s="2"/>
    </row>
    <row r="2" spans="1:5" ht="13.5" thickBot="1" x14ac:dyDescent="0.25">
      <c r="B2" s="73" t="s">
        <v>561</v>
      </c>
      <c r="C2" s="74" t="s">
        <v>490</v>
      </c>
      <c r="D2" s="75"/>
      <c r="E2" s="76" t="s">
        <v>562</v>
      </c>
    </row>
    <row r="3" spans="1:5" x14ac:dyDescent="0.2">
      <c r="C3" s="77" t="s">
        <v>1175</v>
      </c>
      <c r="D3" s="78"/>
      <c r="E3" s="79">
        <v>3000</v>
      </c>
    </row>
    <row r="4" spans="1:5" x14ac:dyDescent="0.2">
      <c r="C4" s="80"/>
      <c r="D4" s="81"/>
      <c r="E4" s="82"/>
    </row>
    <row r="5" spans="1:5" x14ac:dyDescent="0.2">
      <c r="C5" s="80"/>
      <c r="D5" s="81"/>
      <c r="E5" s="82"/>
    </row>
    <row r="6" spans="1:5" ht="13.5" thickBot="1" x14ac:dyDescent="0.25">
      <c r="C6" s="83"/>
      <c r="D6" s="84"/>
      <c r="E6" s="85"/>
    </row>
    <row r="7" spans="1:5" ht="13.5" thickBot="1" x14ac:dyDescent="0.25"/>
    <row r="8" spans="1:5" ht="13.5" thickBot="1" x14ac:dyDescent="0.25">
      <c r="C8" s="86" t="s">
        <v>563</v>
      </c>
      <c r="D8" s="542"/>
      <c r="E8" s="87">
        <f>SUM(E3:E6)</f>
        <v>3000</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41B2-A5C2-4096-B29D-137F7E07295E}">
  <sheetPr>
    <pageSetUpPr fitToPage="1"/>
  </sheetPr>
  <dimension ref="A1:BB212"/>
  <sheetViews>
    <sheetView showGridLines="0" zoomScaleNormal="100" zoomScaleSheetLayoutView="75" workbookViewId="0">
      <selection sqref="A1:B1"/>
    </sheetView>
  </sheetViews>
  <sheetFormatPr defaultColWidth="9.42578125" defaultRowHeight="12.75" x14ac:dyDescent="0.2"/>
  <cols>
    <col min="1" max="1" width="25.42578125" style="610" customWidth="1"/>
    <col min="2" max="2" width="21.5703125" style="610" bestFit="1" customWidth="1"/>
    <col min="3" max="3" width="18.42578125" style="610" customWidth="1"/>
    <col min="4" max="4" width="17.42578125" style="610" customWidth="1"/>
    <col min="5" max="5" width="19.42578125" style="610" customWidth="1"/>
    <col min="6" max="6" width="12.42578125" style="655" customWidth="1"/>
    <col min="7" max="8" width="17.42578125" style="655" customWidth="1"/>
    <col min="9" max="9" width="17.5703125" style="655" customWidth="1"/>
    <col min="10" max="10" width="23.42578125" style="610" bestFit="1" customWidth="1"/>
    <col min="11" max="11" width="18.42578125" style="610" bestFit="1" customWidth="1"/>
    <col min="12" max="12" width="18.5703125" style="610" customWidth="1"/>
    <col min="13" max="13" width="17.42578125" style="610" customWidth="1"/>
    <col min="14" max="14" width="17.5703125" style="610" customWidth="1"/>
    <col min="15" max="16" width="16.5703125" style="610" customWidth="1"/>
    <col min="17" max="17" width="17.5703125" style="610" customWidth="1"/>
    <col min="18" max="18" width="15.5703125" style="610" customWidth="1"/>
    <col min="19" max="21" width="16.5703125" style="610" customWidth="1"/>
    <col min="22" max="22" width="17.5703125" style="610" customWidth="1"/>
    <col min="23" max="23" width="18" style="610" customWidth="1"/>
    <col min="24" max="24" width="12.5703125" style="610" customWidth="1"/>
    <col min="25" max="25" width="16.5703125" style="610" customWidth="1"/>
    <col min="26" max="26" width="9.5703125" style="610" customWidth="1"/>
    <col min="27" max="27" width="14.42578125" style="610" customWidth="1"/>
    <col min="28" max="28" width="9.5703125" style="610" customWidth="1"/>
    <col min="29" max="29" width="14.42578125" style="610" customWidth="1"/>
    <col min="30" max="16384" width="9.42578125" style="610"/>
  </cols>
  <sheetData>
    <row r="1" spans="1:54" x14ac:dyDescent="0.2">
      <c r="A1" s="837" t="s">
        <v>476</v>
      </c>
      <c r="B1" s="839"/>
      <c r="C1" s="942" t="str">
        <f>Cover!B1</f>
        <v>23-3283</v>
      </c>
      <c r="D1" s="943"/>
      <c r="E1" s="943"/>
      <c r="F1" s="944"/>
      <c r="G1" s="610"/>
      <c r="H1" s="610"/>
      <c r="I1" s="610"/>
    </row>
    <row r="2" spans="1:54" x14ac:dyDescent="0.2">
      <c r="A2" s="913" t="s">
        <v>1034</v>
      </c>
      <c r="B2" s="914"/>
      <c r="C2" s="915"/>
      <c r="D2" s="916"/>
      <c r="E2" s="916"/>
      <c r="F2" s="917"/>
      <c r="G2" s="610"/>
      <c r="H2" s="610"/>
      <c r="I2" s="610"/>
    </row>
    <row r="3" spans="1:54" x14ac:dyDescent="0.2">
      <c r="A3" s="913" t="s">
        <v>487</v>
      </c>
      <c r="B3" s="914"/>
      <c r="C3" s="945">
        <f>Cover!B2</f>
        <v>25</v>
      </c>
      <c r="D3" s="946"/>
      <c r="E3" s="946"/>
      <c r="F3" s="947"/>
      <c r="G3" s="610"/>
      <c r="H3" s="610"/>
      <c r="I3" s="610"/>
    </row>
    <row r="4" spans="1:54" x14ac:dyDescent="0.2">
      <c r="A4" s="913" t="s">
        <v>1029</v>
      </c>
      <c r="B4" s="914"/>
      <c r="C4" s="912" t="str">
        <f>Cover!B7</f>
        <v>FASHION ACCESSORIES SHIPPERS ASSOCIATION, INC DBA GEMINI SHIPPERS ASSOCIATION</v>
      </c>
      <c r="D4" s="829"/>
      <c r="E4" s="829"/>
      <c r="F4" s="830"/>
      <c r="G4" s="610"/>
      <c r="H4" s="610"/>
      <c r="I4" s="610"/>
    </row>
    <row r="5" spans="1:54" x14ac:dyDescent="0.2">
      <c r="A5" s="913" t="s">
        <v>493</v>
      </c>
      <c r="B5" s="914"/>
      <c r="C5" s="915" t="s">
        <v>505</v>
      </c>
      <c r="D5" s="916"/>
      <c r="E5" s="916"/>
      <c r="F5" s="917"/>
      <c r="G5" s="610"/>
      <c r="H5" s="610"/>
      <c r="I5" s="610"/>
    </row>
    <row r="6" spans="1:54" ht="15.75" customHeight="1" x14ac:dyDescent="0.2">
      <c r="A6" s="913" t="s">
        <v>477</v>
      </c>
      <c r="B6" s="914"/>
      <c r="C6" s="915" t="s">
        <v>540</v>
      </c>
      <c r="D6" s="916"/>
      <c r="E6" s="916"/>
      <c r="F6" s="917"/>
      <c r="G6" s="610"/>
      <c r="H6" s="610"/>
      <c r="I6" s="610"/>
    </row>
    <row r="7" spans="1:54" ht="15.75" customHeight="1" x14ac:dyDescent="0.2">
      <c r="A7" s="913" t="s">
        <v>567</v>
      </c>
      <c r="B7" s="914"/>
      <c r="C7" s="915" t="s">
        <v>116</v>
      </c>
      <c r="D7" s="916"/>
      <c r="E7" s="916"/>
      <c r="F7" s="917"/>
      <c r="G7" s="610"/>
      <c r="H7" s="610"/>
      <c r="I7" s="610"/>
    </row>
    <row r="8" spans="1:54" ht="2.25" customHeight="1" thickBot="1" x14ac:dyDescent="0.25">
      <c r="A8" s="921"/>
      <c r="B8" s="922"/>
      <c r="C8" s="923"/>
      <c r="D8" s="924"/>
      <c r="E8" s="924"/>
      <c r="F8" s="925"/>
      <c r="G8" s="610"/>
      <c r="H8" s="610"/>
      <c r="I8" s="610"/>
    </row>
    <row r="9" spans="1:54" x14ac:dyDescent="0.2">
      <c r="A9" s="418">
        <v>40</v>
      </c>
      <c r="B9" s="418" t="s">
        <v>2826</v>
      </c>
      <c r="D9" s="613"/>
      <c r="E9" s="613"/>
      <c r="F9" s="614"/>
      <c r="G9" s="610"/>
      <c r="H9" s="610"/>
      <c r="I9" s="610"/>
    </row>
    <row r="10" spans="1:54" ht="13.5" thickBot="1" x14ac:dyDescent="0.25">
      <c r="A10" s="419"/>
      <c r="D10" s="613"/>
      <c r="E10" s="613"/>
      <c r="F10" s="614"/>
      <c r="G10" s="615"/>
      <c r="H10" s="613"/>
      <c r="I10" s="613"/>
      <c r="J10" s="613"/>
    </row>
    <row r="11" spans="1:54" ht="13.5" thickBot="1" x14ac:dyDescent="0.25">
      <c r="A11" s="420" t="s">
        <v>568</v>
      </c>
      <c r="B11" s="616"/>
      <c r="D11" s="613"/>
      <c r="E11" s="613"/>
      <c r="F11" s="614"/>
      <c r="G11" s="615"/>
      <c r="H11" s="613"/>
      <c r="I11" s="613"/>
      <c r="J11" s="613"/>
    </row>
    <row r="12" spans="1:54" s="617" customFormat="1" ht="13.5" thickBot="1" x14ac:dyDescent="0.25">
      <c r="A12" s="926" t="s">
        <v>570</v>
      </c>
      <c r="B12" s="927"/>
      <c r="C12" s="927"/>
      <c r="D12" s="927"/>
      <c r="E12" s="927"/>
      <c r="F12" s="927"/>
      <c r="G12" s="927"/>
      <c r="H12" s="927"/>
      <c r="I12" s="927"/>
      <c r="J12" s="928"/>
    </row>
    <row r="13" spans="1:54" ht="17.25" customHeight="1" x14ac:dyDescent="0.2">
      <c r="A13" s="618" t="s">
        <v>571</v>
      </c>
      <c r="B13" s="949" t="s">
        <v>572</v>
      </c>
      <c r="C13" s="949"/>
      <c r="D13" s="949"/>
      <c r="E13" s="949"/>
      <c r="F13" s="949"/>
      <c r="G13" s="949"/>
      <c r="H13" s="949"/>
      <c r="I13" s="949"/>
      <c r="J13" s="918" t="s">
        <v>576</v>
      </c>
      <c r="K13" s="919"/>
      <c r="L13" s="935" t="s">
        <v>577</v>
      </c>
      <c r="M13" s="936"/>
      <c r="N13" s="418" t="s">
        <v>4</v>
      </c>
    </row>
    <row r="14" spans="1:54" s="611" customFormat="1" x14ac:dyDescent="0.2">
      <c r="A14" s="620" t="s">
        <v>2869</v>
      </c>
      <c r="B14" s="920" t="s">
        <v>470</v>
      </c>
      <c r="C14" s="920"/>
      <c r="D14" s="920"/>
      <c r="E14" s="920"/>
      <c r="F14" s="920"/>
      <c r="G14" s="920"/>
      <c r="H14" s="920"/>
      <c r="I14" s="920"/>
      <c r="J14" s="937"/>
      <c r="K14" s="910"/>
      <c r="L14" s="937"/>
      <c r="M14" s="938"/>
      <c r="N14" s="611" t="str">
        <f>IF($A14&gt;0,$A14,"")</f>
        <v>BULLET 1</v>
      </c>
    </row>
    <row r="15" spans="1:54" s="423" customFormat="1" x14ac:dyDescent="0.2">
      <c r="A15" s="422"/>
      <c r="B15" s="901"/>
      <c r="C15" s="901"/>
      <c r="D15" s="901"/>
      <c r="E15" s="901"/>
      <c r="F15" s="901"/>
      <c r="G15" s="901"/>
      <c r="H15" s="901"/>
      <c r="I15" s="901"/>
      <c r="J15" s="941"/>
      <c r="K15" s="910"/>
      <c r="L15" s="941"/>
      <c r="M15" s="938"/>
      <c r="N15" s="421" t="str">
        <f>IF($A15&gt;0,$A15,"")</f>
        <v/>
      </c>
      <c r="BB15" s="611"/>
    </row>
    <row r="16" spans="1:54" s="423" customFormat="1" x14ac:dyDescent="0.2">
      <c r="A16" s="422"/>
      <c r="B16" s="901"/>
      <c r="C16" s="901"/>
      <c r="D16" s="901"/>
      <c r="E16" s="901"/>
      <c r="F16" s="901"/>
      <c r="G16" s="901"/>
      <c r="H16" s="901"/>
      <c r="I16" s="901"/>
      <c r="J16" s="941"/>
      <c r="K16" s="910"/>
      <c r="L16" s="941"/>
      <c r="M16" s="938"/>
      <c r="N16" s="421" t="str">
        <f>IF($A16&gt;0,$A16,"")</f>
        <v/>
      </c>
      <c r="BB16" s="611"/>
    </row>
    <row r="17" spans="1:54" s="423" customFormat="1" ht="13.5" thickBot="1" x14ac:dyDescent="0.25">
      <c r="A17" s="424"/>
      <c r="B17" s="948"/>
      <c r="C17" s="948"/>
      <c r="D17" s="948"/>
      <c r="E17" s="948"/>
      <c r="F17" s="948"/>
      <c r="G17" s="948"/>
      <c r="H17" s="948"/>
      <c r="I17" s="948"/>
      <c r="J17" s="950"/>
      <c r="K17" s="933"/>
      <c r="L17" s="939"/>
      <c r="M17" s="940"/>
      <c r="N17" s="421" t="str">
        <f>IF($A17&gt;0,$A17,"")</f>
        <v/>
      </c>
      <c r="BB17" s="611"/>
    </row>
    <row r="18" spans="1:54" s="431" customFormat="1" ht="13.5" thickBot="1" x14ac:dyDescent="0.25">
      <c r="A18" s="425"/>
      <c r="B18" s="610"/>
      <c r="C18" s="426"/>
      <c r="D18" s="427"/>
      <c r="E18" s="427"/>
      <c r="F18" s="428"/>
      <c r="G18" s="428"/>
      <c r="H18" s="429"/>
      <c r="I18" s="430"/>
      <c r="J18" s="430"/>
      <c r="K18" s="426"/>
      <c r="L18" s="426"/>
      <c r="M18" s="426"/>
      <c r="N18" s="421" t="str">
        <f>IF($A18&gt;0,$A18,"")</f>
        <v/>
      </c>
      <c r="O18" s="426"/>
      <c r="P18" s="426"/>
      <c r="Q18" s="426"/>
      <c r="BB18" s="611"/>
    </row>
    <row r="19" spans="1:54" s="431" customFormat="1" ht="13.5" thickBot="1" x14ac:dyDescent="0.25">
      <c r="A19" s="420" t="s">
        <v>402</v>
      </c>
      <c r="B19" s="624"/>
      <c r="I19" s="430"/>
      <c r="J19" s="430"/>
      <c r="K19" s="426"/>
      <c r="L19" s="426"/>
      <c r="M19" s="426"/>
      <c r="N19" s="426"/>
      <c r="O19" s="426"/>
      <c r="P19" s="426"/>
      <c r="Q19" s="426"/>
    </row>
    <row r="20" spans="1:54" s="431" customFormat="1" x14ac:dyDescent="0.2">
      <c r="A20" s="625" t="s">
        <v>402</v>
      </c>
      <c r="B20" s="930" t="s">
        <v>572</v>
      </c>
      <c r="C20" s="930"/>
      <c r="D20" s="930"/>
      <c r="E20" s="930"/>
      <c r="F20" s="930"/>
      <c r="G20" s="930"/>
      <c r="H20" s="931"/>
      <c r="I20" s="430"/>
      <c r="J20" s="430"/>
      <c r="K20" s="426"/>
      <c r="L20" s="426"/>
      <c r="M20" s="426"/>
      <c r="N20" s="426"/>
      <c r="O20" s="426"/>
      <c r="P20" s="426"/>
      <c r="Q20" s="426"/>
    </row>
    <row r="21" spans="1:54" s="434" customFormat="1" ht="15.75" customHeight="1" x14ac:dyDescent="0.2">
      <c r="A21" s="620"/>
      <c r="B21" s="920"/>
      <c r="C21" s="920"/>
      <c r="D21" s="920"/>
      <c r="E21" s="920"/>
      <c r="F21" s="920"/>
      <c r="G21" s="920"/>
      <c r="H21" s="929"/>
      <c r="I21" s="545"/>
      <c r="J21" s="432"/>
      <c r="K21" s="433"/>
      <c r="L21" s="433"/>
      <c r="M21" s="433"/>
      <c r="N21" s="433"/>
      <c r="O21" s="433"/>
      <c r="P21" s="433"/>
      <c r="Q21" s="433"/>
    </row>
    <row r="22" spans="1:54" s="434" customFormat="1" x14ac:dyDescent="0.2">
      <c r="A22" s="626"/>
      <c r="B22" s="920"/>
      <c r="C22" s="920"/>
      <c r="D22" s="920"/>
      <c r="E22" s="920"/>
      <c r="F22" s="920"/>
      <c r="G22" s="920"/>
      <c r="H22" s="929"/>
      <c r="I22" s="432"/>
      <c r="J22" s="432"/>
      <c r="K22" s="433"/>
      <c r="L22" s="433"/>
      <c r="M22" s="433"/>
      <c r="N22" s="433"/>
      <c r="O22" s="433"/>
      <c r="P22" s="433"/>
      <c r="Q22" s="433"/>
    </row>
    <row r="23" spans="1:54" s="434" customFormat="1" x14ac:dyDescent="0.2">
      <c r="A23" s="626"/>
      <c r="B23" s="909"/>
      <c r="C23" s="910"/>
      <c r="D23" s="910"/>
      <c r="E23" s="910"/>
      <c r="F23" s="910"/>
      <c r="G23" s="910"/>
      <c r="H23" s="911"/>
      <c r="I23" s="432"/>
      <c r="J23" s="432"/>
      <c r="K23" s="433"/>
      <c r="L23" s="433"/>
      <c r="M23" s="433"/>
      <c r="N23" s="433"/>
      <c r="O23" s="433"/>
      <c r="P23" s="433"/>
      <c r="Q23" s="433"/>
    </row>
    <row r="24" spans="1:54" s="434" customFormat="1" ht="13.5" thickBot="1" x14ac:dyDescent="0.25">
      <c r="A24" s="627"/>
      <c r="B24" s="932"/>
      <c r="C24" s="933"/>
      <c r="D24" s="933"/>
      <c r="E24" s="933"/>
      <c r="F24" s="933"/>
      <c r="G24" s="933"/>
      <c r="H24" s="934"/>
      <c r="I24" s="432"/>
      <c r="J24" s="432"/>
      <c r="K24" s="433"/>
      <c r="L24" s="433"/>
      <c r="M24" s="433"/>
      <c r="N24" s="433"/>
      <c r="O24" s="433"/>
      <c r="P24" s="433"/>
      <c r="Q24" s="433"/>
    </row>
    <row r="25" spans="1:54" s="431" customFormat="1" ht="13.5" thickBot="1" x14ac:dyDescent="0.25">
      <c r="A25" s="610"/>
      <c r="B25" s="628"/>
      <c r="C25" s="628"/>
      <c r="D25" s="628"/>
      <c r="E25" s="628"/>
      <c r="F25" s="628"/>
      <c r="G25" s="628"/>
      <c r="H25" s="628"/>
      <c r="I25" s="430"/>
      <c r="J25" s="430"/>
      <c r="K25" s="426"/>
      <c r="L25" s="426"/>
      <c r="M25" s="426"/>
      <c r="N25" s="426"/>
      <c r="O25" s="426"/>
      <c r="P25" s="426"/>
      <c r="Q25" s="426"/>
      <c r="R25" s="426"/>
      <c r="S25" s="426"/>
      <c r="T25" s="426"/>
      <c r="U25" s="426"/>
    </row>
    <row r="26" spans="1:54" s="431" customFormat="1" ht="13.5" thickBot="1" x14ac:dyDescent="0.25">
      <c r="A26" s="420" t="s">
        <v>578</v>
      </c>
      <c r="B26" s="616"/>
      <c r="I26" s="430"/>
      <c r="J26" s="430"/>
      <c r="K26" s="426"/>
      <c r="L26" s="426"/>
      <c r="M26" s="426"/>
      <c r="N26" s="426"/>
      <c r="O26" s="426"/>
      <c r="P26" s="426"/>
      <c r="Q26" s="426"/>
      <c r="R26" s="426"/>
      <c r="S26" s="426"/>
      <c r="T26" s="426"/>
      <c r="U26" s="426"/>
    </row>
    <row r="27" spans="1:54" s="431" customFormat="1" x14ac:dyDescent="0.2">
      <c r="A27" s="629" t="s">
        <v>2814</v>
      </c>
      <c r="B27" s="630"/>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631" t="s">
        <v>580</v>
      </c>
      <c r="B28" s="632"/>
      <c r="C28" s="441"/>
      <c r="D28" s="442"/>
      <c r="E28" s="442"/>
      <c r="F28" s="443"/>
      <c r="G28" s="443"/>
      <c r="H28" s="443"/>
      <c r="I28" s="444"/>
      <c r="J28" s="445"/>
      <c r="K28" s="446"/>
      <c r="L28" s="426"/>
      <c r="M28" s="426"/>
      <c r="N28" s="426"/>
      <c r="O28" s="426"/>
      <c r="P28" s="426"/>
      <c r="Q28" s="426"/>
      <c r="R28" s="426"/>
    </row>
    <row r="29" spans="1:54" s="431" customFormat="1" ht="13.5" thickBot="1" x14ac:dyDescent="0.25">
      <c r="A29" s="612" t="s">
        <v>166</v>
      </c>
      <c r="B29" s="633"/>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638" customFormat="1" ht="32.25" customHeight="1" x14ac:dyDescent="0.2">
      <c r="A30" s="906" t="s">
        <v>581</v>
      </c>
      <c r="B30" s="877" t="s">
        <v>582</v>
      </c>
      <c r="C30" s="877" t="s">
        <v>11</v>
      </c>
      <c r="D30" s="877" t="s">
        <v>12</v>
      </c>
      <c r="E30" s="877" t="s">
        <v>13</v>
      </c>
      <c r="F30" s="877" t="s">
        <v>14</v>
      </c>
      <c r="G30" s="877" t="s">
        <v>15</v>
      </c>
      <c r="H30" s="877" t="s">
        <v>16</v>
      </c>
      <c r="I30" s="877" t="s">
        <v>17</v>
      </c>
      <c r="J30" s="877" t="s">
        <v>18</v>
      </c>
      <c r="K30" s="877" t="s">
        <v>19</v>
      </c>
      <c r="L30" s="877" t="s">
        <v>20</v>
      </c>
      <c r="M30" s="636"/>
      <c r="N30" s="636"/>
      <c r="O30" s="636"/>
      <c r="P30" s="636"/>
      <c r="Q30" s="636"/>
      <c r="R30" s="636"/>
      <c r="S30" s="636"/>
      <c r="T30" s="636"/>
      <c r="U30" s="636"/>
      <c r="V30" s="636"/>
      <c r="W30" s="636"/>
      <c r="X30" s="877" t="s">
        <v>22</v>
      </c>
      <c r="Y30" s="877" t="s">
        <v>23</v>
      </c>
      <c r="Z30" s="877" t="s">
        <v>24</v>
      </c>
      <c r="AA30" s="951" t="s">
        <v>335</v>
      </c>
    </row>
    <row r="31" spans="1:54" s="638" customFormat="1" ht="13.5" thickBot="1" x14ac:dyDescent="0.25">
      <c r="A31" s="907"/>
      <c r="B31" s="902"/>
      <c r="C31" s="902"/>
      <c r="D31" s="902"/>
      <c r="E31" s="902"/>
      <c r="F31" s="902"/>
      <c r="G31" s="908"/>
      <c r="H31" s="902"/>
      <c r="I31" s="902"/>
      <c r="J31" s="902"/>
      <c r="K31" s="902"/>
      <c r="L31" s="902"/>
      <c r="M31" s="641"/>
      <c r="N31" s="641"/>
      <c r="O31" s="641"/>
      <c r="P31" s="641"/>
      <c r="Q31" s="641"/>
      <c r="R31" s="641"/>
      <c r="S31" s="641"/>
      <c r="T31" s="641"/>
      <c r="U31" s="641"/>
      <c r="V31" s="641"/>
      <c r="W31" s="641"/>
      <c r="X31" s="902"/>
      <c r="Y31" s="902"/>
      <c r="Z31" s="902"/>
      <c r="AA31" s="952"/>
    </row>
    <row r="32" spans="1:54" s="650" customFormat="1" x14ac:dyDescent="0.2">
      <c r="A32" s="643" t="s">
        <v>2869</v>
      </c>
      <c r="B32" s="644" t="s">
        <v>2870</v>
      </c>
      <c r="C32" s="645" t="s">
        <v>2829</v>
      </c>
      <c r="D32" s="645" t="s">
        <v>2871</v>
      </c>
      <c r="E32" s="645"/>
      <c r="F32" s="645" t="s">
        <v>134</v>
      </c>
      <c r="G32" s="646" t="s">
        <v>47</v>
      </c>
      <c r="H32" s="645" t="s">
        <v>1176</v>
      </c>
      <c r="I32" s="647">
        <v>2377</v>
      </c>
      <c r="J32" s="647">
        <v>2940</v>
      </c>
      <c r="K32" s="647">
        <v>2940</v>
      </c>
      <c r="L32" s="647"/>
      <c r="M32" s="646"/>
      <c r="N32" s="646"/>
      <c r="O32" s="646"/>
      <c r="P32" s="646"/>
      <c r="Q32" s="646"/>
      <c r="R32" s="646"/>
      <c r="S32" s="646"/>
      <c r="T32" s="646"/>
      <c r="U32" s="646"/>
      <c r="V32" s="646"/>
      <c r="W32" s="646"/>
      <c r="X32" s="648"/>
      <c r="Y32" s="648"/>
      <c r="Z32" s="646" t="s">
        <v>2835</v>
      </c>
      <c r="AA32" s="649" t="s">
        <v>395</v>
      </c>
    </row>
    <row r="33" spans="1:29" s="650" customFormat="1" x14ac:dyDescent="0.2">
      <c r="A33" s="651"/>
      <c r="B33" s="454"/>
      <c r="C33" s="454"/>
      <c r="D33" s="454"/>
      <c r="E33" s="454"/>
      <c r="F33" s="454"/>
      <c r="G33" s="455"/>
      <c r="H33" s="454"/>
      <c r="I33" s="456"/>
      <c r="J33" s="456"/>
      <c r="K33" s="456"/>
      <c r="L33" s="456"/>
      <c r="M33" s="652"/>
      <c r="N33" s="455"/>
      <c r="O33" s="455"/>
      <c r="P33" s="652"/>
      <c r="Q33" s="652"/>
      <c r="R33" s="652"/>
      <c r="S33" s="455"/>
      <c r="T33" s="455"/>
      <c r="U33" s="455"/>
      <c r="V33" s="455"/>
      <c r="W33" s="455"/>
      <c r="X33" s="457"/>
      <c r="Y33" s="457"/>
      <c r="Z33" s="455"/>
      <c r="AA33" s="458"/>
    </row>
    <row r="34" spans="1:29" s="650" customFormat="1" x14ac:dyDescent="0.2">
      <c r="A34" s="651"/>
      <c r="B34" s="454"/>
      <c r="C34" s="454"/>
      <c r="D34" s="454"/>
      <c r="E34" s="454"/>
      <c r="F34" s="454"/>
      <c r="G34" s="455"/>
      <c r="H34" s="454"/>
      <c r="I34" s="456"/>
      <c r="J34" s="456"/>
      <c r="K34" s="456"/>
      <c r="L34" s="456"/>
      <c r="M34" s="652"/>
      <c r="N34" s="455"/>
      <c r="O34" s="455"/>
      <c r="P34" s="652"/>
      <c r="Q34" s="652"/>
      <c r="R34" s="652"/>
      <c r="S34" s="455"/>
      <c r="T34" s="455"/>
      <c r="U34" s="455"/>
      <c r="V34" s="455"/>
      <c r="W34" s="455"/>
      <c r="X34" s="457"/>
      <c r="Y34" s="457"/>
      <c r="Z34" s="455"/>
      <c r="AA34" s="458"/>
    </row>
    <row r="35" spans="1:29" s="650" customFormat="1" ht="13.5" thickBot="1" x14ac:dyDescent="0.25">
      <c r="A35" s="653"/>
      <c r="B35" s="459"/>
      <c r="C35" s="459"/>
      <c r="D35" s="459"/>
      <c r="E35" s="459"/>
      <c r="F35" s="459"/>
      <c r="G35" s="460"/>
      <c r="H35" s="459"/>
      <c r="I35" s="461"/>
      <c r="J35" s="461"/>
      <c r="K35" s="461"/>
      <c r="L35" s="461"/>
      <c r="M35" s="460"/>
      <c r="N35" s="460"/>
      <c r="O35" s="460"/>
      <c r="P35" s="654"/>
      <c r="Q35" s="654"/>
      <c r="R35" s="654"/>
      <c r="S35" s="460"/>
      <c r="T35" s="460"/>
      <c r="U35" s="460"/>
      <c r="V35" s="460"/>
      <c r="W35" s="460"/>
      <c r="X35" s="462"/>
      <c r="Y35" s="462"/>
      <c r="Z35" s="460"/>
      <c r="AA35" s="463"/>
    </row>
    <row r="36" spans="1:29" x14ac:dyDescent="0.2">
      <c r="A36" s="464"/>
      <c r="B36" s="464"/>
      <c r="C36" s="464"/>
      <c r="D36" s="464"/>
      <c r="E36" s="464"/>
      <c r="F36" s="464"/>
      <c r="G36" s="453"/>
      <c r="H36" s="453"/>
      <c r="I36" s="453"/>
      <c r="J36" s="453"/>
      <c r="K36" s="453"/>
      <c r="L36" s="453"/>
      <c r="M36" s="655"/>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650"/>
      <c r="Q38" s="650"/>
      <c r="R38" s="650"/>
      <c r="S38" s="433"/>
      <c r="T38" s="433"/>
      <c r="U38" s="433"/>
      <c r="V38" s="433"/>
      <c r="W38" s="465"/>
    </row>
    <row r="39" spans="1:29" ht="15.75" customHeight="1" x14ac:dyDescent="0.2">
      <c r="A39" s="906" t="s">
        <v>581</v>
      </c>
      <c r="B39" s="877" t="s">
        <v>582</v>
      </c>
      <c r="C39" s="877" t="s">
        <v>11</v>
      </c>
      <c r="D39" s="877" t="s">
        <v>12</v>
      </c>
      <c r="E39" s="877" t="s">
        <v>13</v>
      </c>
      <c r="F39" s="877" t="s">
        <v>14</v>
      </c>
      <c r="G39" s="877" t="s">
        <v>15</v>
      </c>
      <c r="H39" s="877" t="s">
        <v>16</v>
      </c>
      <c r="I39" s="877" t="s">
        <v>26</v>
      </c>
      <c r="J39" s="877" t="s">
        <v>27</v>
      </c>
      <c r="K39" s="955" t="s">
        <v>281</v>
      </c>
      <c r="L39" s="634" t="s">
        <v>62</v>
      </c>
      <c r="M39" s="635" t="s">
        <v>63</v>
      </c>
      <c r="N39" s="637" t="s">
        <v>64</v>
      </c>
      <c r="O39" s="636"/>
      <c r="P39" s="636"/>
      <c r="Q39" s="636"/>
      <c r="R39" s="636"/>
      <c r="S39" s="636"/>
      <c r="T39" s="636"/>
      <c r="U39" s="636"/>
      <c r="V39" s="636"/>
      <c r="W39" s="636"/>
      <c r="X39" s="877" t="s">
        <v>22</v>
      </c>
      <c r="Y39" s="877" t="s">
        <v>23</v>
      </c>
      <c r="Z39" s="877" t="s">
        <v>24</v>
      </c>
      <c r="AA39" s="951" t="s">
        <v>335</v>
      </c>
    </row>
    <row r="40" spans="1:29" ht="32.1" customHeight="1" thickBot="1" x14ac:dyDescent="0.25">
      <c r="A40" s="907"/>
      <c r="B40" s="902"/>
      <c r="C40" s="902"/>
      <c r="D40" s="902"/>
      <c r="E40" s="902"/>
      <c r="F40" s="902"/>
      <c r="G40" s="908"/>
      <c r="H40" s="902"/>
      <c r="I40" s="902"/>
      <c r="J40" s="902"/>
      <c r="K40" s="956"/>
      <c r="L40" s="639" t="s">
        <v>65</v>
      </c>
      <c r="M40" s="640" t="s">
        <v>66</v>
      </c>
      <c r="N40" s="642" t="s">
        <v>67</v>
      </c>
      <c r="O40" s="656"/>
      <c r="P40" s="641"/>
      <c r="Q40" s="641"/>
      <c r="R40" s="641"/>
      <c r="S40" s="641"/>
      <c r="T40" s="641"/>
      <c r="U40" s="641"/>
      <c r="V40" s="641"/>
      <c r="W40" s="641"/>
      <c r="X40" s="902"/>
      <c r="Y40" s="902"/>
      <c r="Z40" s="902"/>
      <c r="AA40" s="952"/>
    </row>
    <row r="41" spans="1:29" s="650" customFormat="1" x14ac:dyDescent="0.2">
      <c r="A41" s="643"/>
      <c r="B41" s="645"/>
      <c r="C41" s="645"/>
      <c r="D41" s="645"/>
      <c r="E41" s="645"/>
      <c r="F41" s="645"/>
      <c r="G41" s="646"/>
      <c r="H41" s="645"/>
      <c r="I41" s="647"/>
      <c r="J41" s="647"/>
      <c r="K41" s="657"/>
      <c r="L41" s="658"/>
      <c r="M41" s="646"/>
      <c r="N41" s="649"/>
      <c r="O41" s="658"/>
      <c r="P41" s="646"/>
      <c r="Q41" s="646"/>
      <c r="R41" s="646"/>
      <c r="S41" s="646"/>
      <c r="T41" s="646"/>
      <c r="U41" s="646"/>
      <c r="V41" s="646"/>
      <c r="W41" s="646"/>
      <c r="X41" s="648"/>
      <c r="Y41" s="648"/>
      <c r="Z41" s="646"/>
      <c r="AA41" s="649"/>
    </row>
    <row r="42" spans="1:29" s="650" customFormat="1" x14ac:dyDescent="0.2">
      <c r="A42" s="651"/>
      <c r="B42" s="454"/>
      <c r="C42" s="454"/>
      <c r="D42" s="454"/>
      <c r="E42" s="454"/>
      <c r="F42" s="454"/>
      <c r="G42" s="455"/>
      <c r="H42" s="454"/>
      <c r="I42" s="456"/>
      <c r="J42" s="456"/>
      <c r="K42" s="467"/>
      <c r="L42" s="468"/>
      <c r="M42" s="455"/>
      <c r="N42" s="458"/>
      <c r="O42" s="659"/>
      <c r="P42" s="652"/>
      <c r="Q42" s="652"/>
      <c r="R42" s="652"/>
      <c r="S42" s="455"/>
      <c r="T42" s="455"/>
      <c r="U42" s="455"/>
      <c r="V42" s="455"/>
      <c r="W42" s="455"/>
      <c r="X42" s="457"/>
      <c r="Y42" s="457"/>
      <c r="Z42" s="455"/>
      <c r="AA42" s="458"/>
    </row>
    <row r="43" spans="1:29" s="650" customFormat="1" x14ac:dyDescent="0.2">
      <c r="A43" s="651"/>
      <c r="B43" s="454"/>
      <c r="C43" s="454"/>
      <c r="D43" s="454"/>
      <c r="E43" s="454"/>
      <c r="F43" s="454"/>
      <c r="G43" s="455"/>
      <c r="H43" s="454"/>
      <c r="I43" s="456"/>
      <c r="J43" s="456"/>
      <c r="K43" s="467"/>
      <c r="L43" s="468"/>
      <c r="M43" s="455"/>
      <c r="N43" s="458"/>
      <c r="O43" s="659"/>
      <c r="P43" s="652"/>
      <c r="Q43" s="652"/>
      <c r="R43" s="652"/>
      <c r="S43" s="455"/>
      <c r="T43" s="455"/>
      <c r="U43" s="455"/>
      <c r="V43" s="455"/>
      <c r="W43" s="455"/>
      <c r="X43" s="457"/>
      <c r="Y43" s="457"/>
      <c r="Z43" s="455"/>
      <c r="AA43" s="458"/>
    </row>
    <row r="44" spans="1:29" s="650" customFormat="1" ht="13.5" thickBot="1" x14ac:dyDescent="0.25">
      <c r="A44" s="653"/>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660"/>
      <c r="P45" s="465"/>
      <c r="Q45" s="465"/>
      <c r="R45" s="465"/>
      <c r="S45" s="650"/>
      <c r="T45" s="650"/>
      <c r="U45" s="650"/>
      <c r="V45" s="650"/>
      <c r="W45" s="650"/>
      <c r="X45" s="453"/>
    </row>
    <row r="46" spans="1:29" ht="13.5" thickBot="1" x14ac:dyDescent="0.25">
      <c r="A46" s="464"/>
      <c r="B46" s="464"/>
      <c r="C46" s="464"/>
      <c r="D46" s="464"/>
      <c r="E46" s="464"/>
      <c r="F46" s="464"/>
      <c r="G46" s="453"/>
      <c r="H46" s="453"/>
      <c r="I46" s="453"/>
      <c r="J46" s="453"/>
      <c r="K46" s="453"/>
      <c r="L46" s="453"/>
      <c r="M46" s="453"/>
      <c r="N46" s="453"/>
      <c r="O46" s="660"/>
      <c r="P46" s="465"/>
      <c r="Q46" s="465"/>
      <c r="R46" s="465"/>
      <c r="S46" s="650"/>
      <c r="T46" s="650"/>
      <c r="U46" s="650"/>
      <c r="V46" s="650"/>
      <c r="W46" s="650"/>
      <c r="X46" s="453"/>
    </row>
    <row r="47" spans="1:29" ht="13.5" thickBot="1" x14ac:dyDescent="0.25">
      <c r="A47" s="840" t="s">
        <v>293</v>
      </c>
      <c r="B47" s="899"/>
      <c r="C47" s="899"/>
      <c r="D47" s="900"/>
      <c r="E47" s="464"/>
      <c r="F47" s="464"/>
      <c r="G47" s="453"/>
      <c r="H47" s="453"/>
      <c r="I47" s="453"/>
      <c r="J47" s="453"/>
      <c r="K47" s="453"/>
      <c r="L47" s="453"/>
      <c r="M47" s="453"/>
      <c r="N47" s="453"/>
      <c r="O47" s="650"/>
      <c r="P47" s="465"/>
      <c r="Q47" s="465"/>
      <c r="R47" s="465"/>
      <c r="S47" s="433"/>
      <c r="T47" s="433"/>
      <c r="U47" s="433"/>
      <c r="V47" s="433"/>
      <c r="W47" s="465"/>
      <c r="X47" s="453"/>
      <c r="Y47" s="453"/>
    </row>
    <row r="48" spans="1:29" ht="15.75" customHeight="1" x14ac:dyDescent="0.2">
      <c r="A48" s="906" t="s">
        <v>581</v>
      </c>
      <c r="B48" s="877" t="s">
        <v>582</v>
      </c>
      <c r="C48" s="877" t="s">
        <v>11</v>
      </c>
      <c r="D48" s="877" t="s">
        <v>12</v>
      </c>
      <c r="E48" s="877" t="s">
        <v>13</v>
      </c>
      <c r="F48" s="877" t="s">
        <v>14</v>
      </c>
      <c r="G48" s="877" t="s">
        <v>15</v>
      </c>
      <c r="H48" s="877" t="s">
        <v>16</v>
      </c>
      <c r="I48" s="877">
        <v>20</v>
      </c>
      <c r="J48" s="877">
        <v>40</v>
      </c>
      <c r="K48" s="877" t="s">
        <v>19</v>
      </c>
      <c r="L48" s="951" t="s">
        <v>20</v>
      </c>
      <c r="M48" s="953" t="s">
        <v>28</v>
      </c>
      <c r="N48" s="661" t="s">
        <v>68</v>
      </c>
      <c r="O48" s="635" t="s">
        <v>63</v>
      </c>
      <c r="P48" s="637" t="s">
        <v>64</v>
      </c>
      <c r="Q48" s="636" t="s">
        <v>143</v>
      </c>
      <c r="R48" s="636" t="s">
        <v>70</v>
      </c>
      <c r="S48" s="636"/>
      <c r="T48" s="636"/>
      <c r="U48" s="636"/>
      <c r="V48" s="636"/>
      <c r="W48" s="636"/>
      <c r="X48" s="636"/>
      <c r="Y48" s="636"/>
      <c r="Z48" s="877" t="s">
        <v>22</v>
      </c>
      <c r="AA48" s="877" t="s">
        <v>23</v>
      </c>
      <c r="AB48" s="877" t="s">
        <v>24</v>
      </c>
      <c r="AC48" s="951" t="s">
        <v>335</v>
      </c>
    </row>
    <row r="49" spans="1:29" ht="39" thickBot="1" x14ac:dyDescent="0.25">
      <c r="A49" s="907"/>
      <c r="B49" s="902"/>
      <c r="C49" s="902"/>
      <c r="D49" s="902"/>
      <c r="E49" s="902"/>
      <c r="F49" s="902"/>
      <c r="G49" s="908"/>
      <c r="H49" s="902"/>
      <c r="I49" s="902"/>
      <c r="J49" s="902"/>
      <c r="K49" s="902"/>
      <c r="L49" s="952"/>
      <c r="M49" s="954"/>
      <c r="N49" s="662" t="s">
        <v>69</v>
      </c>
      <c r="O49" s="640" t="s">
        <v>66</v>
      </c>
      <c r="P49" s="642" t="s">
        <v>67</v>
      </c>
      <c r="Q49" s="656" t="s">
        <v>83</v>
      </c>
      <c r="R49" s="641" t="s">
        <v>83</v>
      </c>
      <c r="S49" s="641"/>
      <c r="T49" s="641"/>
      <c r="U49" s="641"/>
      <c r="V49" s="641"/>
      <c r="W49" s="641"/>
      <c r="X49" s="641"/>
      <c r="Y49" s="641"/>
      <c r="Z49" s="908"/>
      <c r="AA49" s="908"/>
      <c r="AB49" s="908"/>
      <c r="AC49" s="952"/>
    </row>
    <row r="50" spans="1:29" s="650" customFormat="1" x14ac:dyDescent="0.2">
      <c r="A50" s="643"/>
      <c r="B50" s="645"/>
      <c r="C50" s="645"/>
      <c r="D50" s="645"/>
      <c r="E50" s="645"/>
      <c r="F50" s="645"/>
      <c r="G50" s="646"/>
      <c r="H50" s="645"/>
      <c r="I50" s="647"/>
      <c r="J50" s="647"/>
      <c r="K50" s="647"/>
      <c r="L50" s="657"/>
      <c r="M50" s="663"/>
      <c r="N50" s="658"/>
      <c r="O50" s="646"/>
      <c r="P50" s="649"/>
      <c r="Q50" s="658"/>
      <c r="R50" s="646"/>
      <c r="S50" s="646"/>
      <c r="T50" s="646"/>
      <c r="U50" s="646"/>
      <c r="V50" s="646"/>
      <c r="W50" s="646"/>
      <c r="X50" s="646"/>
      <c r="Y50" s="646"/>
      <c r="Z50" s="648"/>
      <c r="AA50" s="648"/>
      <c r="AB50" s="646"/>
      <c r="AC50" s="649"/>
    </row>
    <row r="51" spans="1:29" s="650" customFormat="1" x14ac:dyDescent="0.2">
      <c r="A51" s="651"/>
      <c r="B51" s="454"/>
      <c r="C51" s="454"/>
      <c r="D51" s="454"/>
      <c r="E51" s="454"/>
      <c r="F51" s="454"/>
      <c r="G51" s="455"/>
      <c r="H51" s="454"/>
      <c r="I51" s="456"/>
      <c r="J51" s="456"/>
      <c r="K51" s="456"/>
      <c r="L51" s="467"/>
      <c r="M51" s="471"/>
      <c r="N51" s="468"/>
      <c r="O51" s="455"/>
      <c r="P51" s="458"/>
      <c r="Q51" s="659"/>
      <c r="R51" s="652"/>
      <c r="S51" s="652"/>
      <c r="T51" s="652"/>
      <c r="U51" s="652"/>
      <c r="V51" s="652"/>
      <c r="W51" s="455"/>
      <c r="X51" s="455"/>
      <c r="Y51" s="455"/>
      <c r="Z51" s="457"/>
      <c r="AA51" s="457"/>
      <c r="AB51" s="455"/>
      <c r="AC51" s="458"/>
    </row>
    <row r="52" spans="1:29" s="650" customFormat="1" x14ac:dyDescent="0.2">
      <c r="A52" s="651"/>
      <c r="B52" s="454"/>
      <c r="C52" s="454"/>
      <c r="D52" s="454"/>
      <c r="E52" s="454"/>
      <c r="F52" s="454"/>
      <c r="G52" s="455"/>
      <c r="H52" s="454"/>
      <c r="I52" s="456"/>
      <c r="J52" s="456"/>
      <c r="K52" s="456"/>
      <c r="L52" s="467"/>
      <c r="M52" s="471"/>
      <c r="N52" s="468"/>
      <c r="O52" s="455"/>
      <c r="P52" s="458"/>
      <c r="Q52" s="659"/>
      <c r="R52" s="652"/>
      <c r="S52" s="652"/>
      <c r="T52" s="652"/>
      <c r="U52" s="652"/>
      <c r="V52" s="652"/>
      <c r="W52" s="455"/>
      <c r="X52" s="455"/>
      <c r="Y52" s="455"/>
      <c r="Z52" s="457"/>
      <c r="AA52" s="457"/>
      <c r="AB52" s="455"/>
      <c r="AC52" s="458"/>
    </row>
    <row r="53" spans="1:29" s="650" customFormat="1" ht="13.5" thickBot="1" x14ac:dyDescent="0.25">
      <c r="A53" s="653"/>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655"/>
      <c r="L55" s="453"/>
      <c r="M55" s="453"/>
      <c r="N55" s="453"/>
      <c r="S55" s="453"/>
      <c r="T55" s="453"/>
      <c r="U55" s="453"/>
    </row>
    <row r="56" spans="1:29" ht="13.5" thickBot="1" x14ac:dyDescent="0.25">
      <c r="A56" s="464"/>
      <c r="B56" s="464"/>
      <c r="C56" s="464"/>
      <c r="D56" s="464"/>
      <c r="E56" s="453"/>
      <c r="F56" s="453"/>
      <c r="G56" s="453"/>
      <c r="H56" s="453"/>
      <c r="I56" s="453"/>
      <c r="J56" s="655"/>
      <c r="K56" s="655"/>
      <c r="L56" s="655"/>
      <c r="M56" s="655"/>
      <c r="R56" s="655"/>
    </row>
    <row r="57" spans="1:29" ht="13.5" thickBot="1" x14ac:dyDescent="0.25">
      <c r="A57" s="840" t="s">
        <v>29</v>
      </c>
      <c r="B57" s="899"/>
      <c r="C57" s="900"/>
      <c r="D57" s="464"/>
      <c r="E57" s="464"/>
      <c r="F57" s="453"/>
      <c r="G57" s="453"/>
      <c r="H57" s="453"/>
      <c r="I57" s="453"/>
      <c r="J57" s="453"/>
      <c r="K57" s="655"/>
      <c r="L57" s="655"/>
      <c r="M57" s="655"/>
      <c r="N57" s="655"/>
      <c r="S57" s="655"/>
      <c r="T57" s="655"/>
      <c r="U57" s="655"/>
    </row>
    <row r="58" spans="1:29" ht="13.5" thickBot="1" x14ac:dyDescent="0.25">
      <c r="A58" s="851" t="s">
        <v>579</v>
      </c>
      <c r="B58" s="852"/>
      <c r="C58" s="853"/>
      <c r="D58" s="464"/>
      <c r="E58" s="464"/>
      <c r="F58" s="464"/>
      <c r="G58" s="453"/>
      <c r="H58" s="453"/>
      <c r="I58" s="453"/>
      <c r="J58" s="453"/>
      <c r="K58" s="453"/>
      <c r="L58" s="655"/>
      <c r="N58" s="655"/>
      <c r="O58" s="655"/>
      <c r="V58" s="655"/>
    </row>
    <row r="59" spans="1:29" x14ac:dyDescent="0.2">
      <c r="A59" s="664" t="s">
        <v>30</v>
      </c>
      <c r="B59" s="473"/>
      <c r="C59" s="474" t="s">
        <v>151</v>
      </c>
      <c r="D59" s="665"/>
      <c r="E59" s="665"/>
      <c r="F59" s="666"/>
      <c r="G59" s="666"/>
      <c r="H59" s="665"/>
      <c r="I59" s="666"/>
      <c r="J59" s="665"/>
      <c r="K59" s="475"/>
      <c r="L59" s="667"/>
      <c r="N59" s="655"/>
      <c r="O59" s="655"/>
      <c r="P59" s="655"/>
    </row>
    <row r="60" spans="1:29" x14ac:dyDescent="0.2">
      <c r="A60" s="631" t="s">
        <v>580</v>
      </c>
      <c r="B60" s="476"/>
      <c r="C60" s="476"/>
      <c r="D60" s="668"/>
      <c r="E60" s="668"/>
      <c r="F60" s="669"/>
      <c r="G60" s="669"/>
      <c r="H60" s="668"/>
      <c r="I60" s="669"/>
      <c r="J60" s="668"/>
      <c r="K60" s="477"/>
      <c r="L60" s="670"/>
      <c r="N60" s="655"/>
      <c r="O60" s="655"/>
      <c r="P60" s="655"/>
    </row>
    <row r="61" spans="1:29" x14ac:dyDescent="0.2">
      <c r="A61" s="631" t="s">
        <v>167</v>
      </c>
      <c r="B61" s="476"/>
      <c r="C61" s="476"/>
      <c r="D61" s="668"/>
      <c r="E61" s="668"/>
      <c r="F61" s="669"/>
      <c r="G61" s="669"/>
      <c r="H61" s="668"/>
      <c r="I61" s="669"/>
      <c r="J61" s="668"/>
      <c r="K61" s="477"/>
      <c r="L61" s="670"/>
      <c r="N61" s="655"/>
      <c r="O61" s="655"/>
      <c r="P61" s="655"/>
    </row>
    <row r="62" spans="1:29" x14ac:dyDescent="0.2">
      <c r="A62" s="631" t="s">
        <v>904</v>
      </c>
      <c r="B62" s="476"/>
      <c r="C62" s="476"/>
      <c r="D62" s="668"/>
      <c r="E62" s="668"/>
      <c r="F62" s="669"/>
      <c r="G62" s="669"/>
      <c r="H62" s="668"/>
      <c r="I62" s="669"/>
      <c r="J62" s="668"/>
      <c r="K62" s="477"/>
      <c r="L62" s="670"/>
      <c r="N62" s="655"/>
      <c r="O62" s="655"/>
      <c r="P62" s="655"/>
    </row>
    <row r="63" spans="1:29" ht="13.5" thickBot="1" x14ac:dyDescent="0.25">
      <c r="A63" s="612" t="s">
        <v>905</v>
      </c>
      <c r="B63" s="478"/>
      <c r="C63" s="478"/>
      <c r="D63" s="671"/>
      <c r="E63" s="671"/>
      <c r="F63" s="672"/>
      <c r="G63" s="672"/>
      <c r="H63" s="671"/>
      <c r="I63" s="672"/>
      <c r="J63" s="671"/>
      <c r="K63" s="479"/>
      <c r="L63" s="673"/>
      <c r="N63" s="655"/>
      <c r="O63" s="655"/>
      <c r="P63" s="655"/>
    </row>
    <row r="64" spans="1:29" ht="13.5" thickBot="1" x14ac:dyDescent="0.25">
      <c r="A64" s="674"/>
      <c r="B64" s="615"/>
      <c r="C64" s="655"/>
      <c r="D64" s="464"/>
      <c r="E64" s="464"/>
      <c r="F64" s="464"/>
      <c r="G64" s="464"/>
      <c r="H64" s="453"/>
      <c r="I64" s="453"/>
      <c r="J64" s="453"/>
      <c r="K64" s="453"/>
      <c r="L64" s="453"/>
      <c r="M64" s="655"/>
      <c r="O64" s="655"/>
      <c r="P64" s="655"/>
      <c r="Q64" s="453"/>
    </row>
    <row r="65" spans="1:24" s="638" customFormat="1" ht="26.25" thickBot="1" x14ac:dyDescent="0.25">
      <c r="A65" s="675" t="s">
        <v>31</v>
      </c>
      <c r="B65" s="897" t="s">
        <v>582</v>
      </c>
      <c r="C65" s="897"/>
      <c r="D65" s="898"/>
      <c r="E65" s="676" t="s">
        <v>11</v>
      </c>
      <c r="F65" s="676" t="s">
        <v>14</v>
      </c>
      <c r="G65" s="676" t="s">
        <v>275</v>
      </c>
      <c r="H65" s="676" t="s">
        <v>32</v>
      </c>
      <c r="I65" s="676" t="s">
        <v>16</v>
      </c>
      <c r="J65" s="676" t="s">
        <v>17</v>
      </c>
      <c r="K65" s="676" t="s">
        <v>18</v>
      </c>
      <c r="L65" s="676" t="s">
        <v>19</v>
      </c>
      <c r="M65" s="676" t="s">
        <v>20</v>
      </c>
      <c r="N65" s="480" t="s">
        <v>119</v>
      </c>
      <c r="O65" s="676" t="s">
        <v>93</v>
      </c>
      <c r="P65" s="677" t="s">
        <v>754</v>
      </c>
    </row>
    <row r="66" spans="1:24" s="650" customFormat="1" x14ac:dyDescent="0.2">
      <c r="A66" s="658"/>
      <c r="B66" s="896"/>
      <c r="C66" s="896"/>
      <c r="D66" s="896"/>
      <c r="E66" s="646"/>
      <c r="F66" s="646"/>
      <c r="G66" s="646"/>
      <c r="H66" s="646"/>
      <c r="I66" s="646"/>
      <c r="J66" s="647"/>
      <c r="K66" s="647"/>
      <c r="L66" s="647"/>
      <c r="M66" s="679"/>
      <c r="N66" s="644"/>
      <c r="O66" s="646"/>
      <c r="P66" s="649"/>
      <c r="Q66" s="465"/>
      <c r="R66" s="465"/>
      <c r="S66" s="465"/>
      <c r="T66" s="465"/>
      <c r="U66" s="465"/>
      <c r="V66" s="660"/>
      <c r="W66" s="660"/>
      <c r="X66" s="660"/>
    </row>
    <row r="67" spans="1:24" s="650" customFormat="1" x14ac:dyDescent="0.2">
      <c r="A67" s="659"/>
      <c r="B67" s="826"/>
      <c r="C67" s="826"/>
      <c r="D67" s="826"/>
      <c r="E67" s="652"/>
      <c r="F67" s="652"/>
      <c r="G67" s="652"/>
      <c r="H67" s="652"/>
      <c r="I67" s="652"/>
      <c r="J67" s="681"/>
      <c r="K67" s="456"/>
      <c r="L67" s="456"/>
      <c r="M67" s="682"/>
      <c r="N67" s="622"/>
      <c r="O67" s="652"/>
      <c r="P67" s="683"/>
      <c r="Q67" s="465"/>
      <c r="R67" s="465"/>
      <c r="S67" s="465"/>
      <c r="T67" s="465"/>
      <c r="U67" s="465"/>
      <c r="V67" s="660"/>
      <c r="W67" s="660"/>
      <c r="X67" s="660"/>
    </row>
    <row r="68" spans="1:24" s="650" customFormat="1" x14ac:dyDescent="0.2">
      <c r="A68" s="659"/>
      <c r="B68" s="826"/>
      <c r="C68" s="826"/>
      <c r="D68" s="826"/>
      <c r="E68" s="652"/>
      <c r="F68" s="652"/>
      <c r="G68" s="652"/>
      <c r="H68" s="652"/>
      <c r="I68" s="652"/>
      <c r="J68" s="681"/>
      <c r="K68" s="456"/>
      <c r="L68" s="456"/>
      <c r="M68" s="682"/>
      <c r="N68" s="622"/>
      <c r="O68" s="652"/>
      <c r="P68" s="683"/>
      <c r="Q68" s="465"/>
      <c r="R68" s="465"/>
      <c r="S68" s="465"/>
      <c r="T68" s="465"/>
      <c r="U68" s="465"/>
      <c r="V68" s="660"/>
      <c r="W68" s="660"/>
      <c r="X68" s="660"/>
    </row>
    <row r="69" spans="1:24" s="650" customFormat="1" ht="13.5" thickBot="1" x14ac:dyDescent="0.25">
      <c r="A69" s="684"/>
      <c r="B69" s="827"/>
      <c r="C69" s="827"/>
      <c r="D69" s="827"/>
      <c r="E69" s="654"/>
      <c r="F69" s="654"/>
      <c r="G69" s="654"/>
      <c r="H69" s="654"/>
      <c r="I69" s="654"/>
      <c r="J69" s="686"/>
      <c r="K69" s="461"/>
      <c r="L69" s="461"/>
      <c r="M69" s="687"/>
      <c r="N69" s="623"/>
      <c r="O69" s="460"/>
      <c r="P69" s="463"/>
      <c r="Q69" s="465"/>
      <c r="R69" s="465"/>
      <c r="S69" s="465"/>
      <c r="T69" s="465"/>
      <c r="U69" s="465"/>
      <c r="V69" s="660"/>
      <c r="W69" s="660"/>
      <c r="X69" s="660"/>
    </row>
    <row r="70" spans="1:24" x14ac:dyDescent="0.2">
      <c r="A70" s="655"/>
      <c r="B70" s="655"/>
      <c r="E70" s="655"/>
      <c r="J70" s="655"/>
      <c r="K70" s="655"/>
      <c r="L70" s="655"/>
      <c r="M70" s="655"/>
      <c r="O70" s="453"/>
      <c r="P70" s="453"/>
      <c r="Q70" s="453"/>
      <c r="R70" s="453"/>
      <c r="S70" s="453"/>
      <c r="T70" s="453"/>
      <c r="U70" s="453"/>
      <c r="V70" s="655"/>
      <c r="W70" s="655"/>
      <c r="X70" s="655"/>
    </row>
    <row r="71" spans="1:24" ht="13.5" thickBot="1" x14ac:dyDescent="0.25">
      <c r="A71" s="464"/>
      <c r="B71" s="464"/>
      <c r="C71" s="464"/>
      <c r="D71" s="464"/>
      <c r="E71" s="464"/>
      <c r="F71" s="464"/>
      <c r="G71" s="464"/>
      <c r="H71" s="464"/>
      <c r="I71" s="453"/>
      <c r="J71" s="453"/>
      <c r="K71" s="453"/>
      <c r="L71" s="453"/>
      <c r="M71" s="453"/>
      <c r="N71" s="655"/>
      <c r="O71" s="655"/>
      <c r="P71" s="655"/>
      <c r="Q71" s="655"/>
      <c r="R71" s="655"/>
      <c r="S71" s="655"/>
      <c r="T71" s="655"/>
      <c r="U71" s="655"/>
      <c r="V71" s="655"/>
      <c r="W71" s="453"/>
    </row>
    <row r="72" spans="1:24" ht="13.5" thickBot="1" x14ac:dyDescent="0.25">
      <c r="A72" s="840" t="s">
        <v>34</v>
      </c>
      <c r="B72" s="899"/>
      <c r="C72" s="900"/>
      <c r="D72" s="481"/>
      <c r="E72" s="464"/>
      <c r="F72" s="464"/>
      <c r="G72" s="464"/>
      <c r="H72" s="464"/>
      <c r="I72" s="453"/>
      <c r="J72" s="453"/>
      <c r="K72" s="453"/>
      <c r="L72" s="453"/>
      <c r="M72" s="453"/>
      <c r="N72" s="655"/>
      <c r="O72" s="655"/>
      <c r="P72" s="655"/>
      <c r="Q72" s="655"/>
      <c r="R72" s="655"/>
      <c r="S72" s="655"/>
      <c r="T72" s="655"/>
      <c r="U72" s="655"/>
      <c r="V72" s="655"/>
      <c r="W72" s="453"/>
    </row>
    <row r="73" spans="1:24" ht="13.5" thickBot="1" x14ac:dyDescent="0.25">
      <c r="A73" s="851" t="s">
        <v>579</v>
      </c>
      <c r="B73" s="852"/>
      <c r="C73" s="853"/>
      <c r="D73" s="613"/>
      <c r="E73" s="613"/>
      <c r="F73" s="613"/>
      <c r="G73" s="613"/>
      <c r="H73" s="614"/>
      <c r="I73" s="614"/>
      <c r="J73" s="613"/>
      <c r="K73" s="614"/>
      <c r="L73" s="613"/>
      <c r="M73" s="453"/>
      <c r="N73" s="655"/>
      <c r="O73" s="655"/>
      <c r="P73" s="655"/>
      <c r="Q73" s="655"/>
      <c r="R73" s="655"/>
      <c r="S73" s="655"/>
      <c r="T73" s="655"/>
      <c r="U73" s="655"/>
      <c r="V73" s="655"/>
      <c r="W73" s="453"/>
    </row>
    <row r="74" spans="1:24" x14ac:dyDescent="0.2">
      <c r="A74" s="664" t="s">
        <v>30</v>
      </c>
      <c r="B74" s="630"/>
      <c r="C74" s="474" t="s">
        <v>151</v>
      </c>
      <c r="D74" s="474"/>
      <c r="E74" s="665"/>
      <c r="F74" s="665"/>
      <c r="G74" s="665"/>
      <c r="H74" s="666"/>
      <c r="I74" s="666"/>
      <c r="J74" s="665"/>
      <c r="K74" s="666"/>
      <c r="L74" s="688"/>
      <c r="M74" s="453"/>
      <c r="N74" s="655"/>
      <c r="O74" s="655"/>
      <c r="P74" s="655"/>
      <c r="Q74" s="655"/>
      <c r="R74" s="655"/>
      <c r="S74" s="655"/>
      <c r="T74" s="655"/>
      <c r="U74" s="655"/>
      <c r="V74" s="655"/>
      <c r="W74" s="453"/>
    </row>
    <row r="75" spans="1:24" x14ac:dyDescent="0.2">
      <c r="A75" s="631" t="s">
        <v>35</v>
      </c>
      <c r="B75" s="668"/>
      <c r="C75" s="668"/>
      <c r="D75" s="668"/>
      <c r="E75" s="668"/>
      <c r="F75" s="668"/>
      <c r="G75" s="668"/>
      <c r="H75" s="669"/>
      <c r="I75" s="669"/>
      <c r="J75" s="668"/>
      <c r="K75" s="669"/>
      <c r="L75" s="689"/>
      <c r="M75" s="453"/>
      <c r="N75" s="655"/>
      <c r="O75" s="655"/>
      <c r="P75" s="655"/>
      <c r="Q75" s="655"/>
      <c r="R75" s="655"/>
      <c r="S75" s="655"/>
      <c r="T75" s="655"/>
      <c r="U75" s="655"/>
      <c r="V75" s="655"/>
      <c r="W75" s="453"/>
    </row>
    <row r="76" spans="1:24" x14ac:dyDescent="0.2">
      <c r="A76" s="631" t="s">
        <v>168</v>
      </c>
      <c r="B76" s="668"/>
      <c r="C76" s="668"/>
      <c r="D76" s="668"/>
      <c r="E76" s="668"/>
      <c r="F76" s="668"/>
      <c r="G76" s="668"/>
      <c r="H76" s="669"/>
      <c r="I76" s="669"/>
      <c r="J76" s="668"/>
      <c r="K76" s="669"/>
      <c r="L76" s="689"/>
      <c r="M76" s="453"/>
      <c r="N76" s="655"/>
      <c r="O76" s="655"/>
      <c r="P76" s="655"/>
      <c r="Q76" s="655"/>
      <c r="R76" s="655"/>
      <c r="S76" s="655"/>
      <c r="T76" s="655"/>
      <c r="U76" s="655"/>
      <c r="V76" s="655"/>
      <c r="W76" s="453"/>
    </row>
    <row r="77" spans="1:24" x14ac:dyDescent="0.2">
      <c r="A77" s="631" t="s">
        <v>904</v>
      </c>
      <c r="B77" s="668"/>
      <c r="C77" s="668"/>
      <c r="D77" s="668"/>
      <c r="E77" s="668"/>
      <c r="F77" s="668"/>
      <c r="G77" s="668"/>
      <c r="H77" s="669"/>
      <c r="I77" s="669"/>
      <c r="J77" s="668"/>
      <c r="K77" s="669"/>
      <c r="L77" s="689"/>
      <c r="M77" s="453"/>
      <c r="N77" s="655"/>
      <c r="O77" s="655"/>
      <c r="P77" s="655"/>
      <c r="Q77" s="655"/>
      <c r="R77" s="655"/>
      <c r="S77" s="655"/>
      <c r="T77" s="655"/>
      <c r="U77" s="655"/>
      <c r="V77" s="655"/>
      <c r="W77" s="453"/>
    </row>
    <row r="78" spans="1:24" ht="13.5" thickBot="1" x14ac:dyDescent="0.25">
      <c r="A78" s="612" t="s">
        <v>905</v>
      </c>
      <c r="B78" s="671"/>
      <c r="C78" s="671"/>
      <c r="D78" s="671"/>
      <c r="E78" s="671"/>
      <c r="F78" s="671"/>
      <c r="G78" s="671"/>
      <c r="H78" s="672"/>
      <c r="I78" s="672"/>
      <c r="J78" s="671"/>
      <c r="K78" s="672"/>
      <c r="L78" s="690"/>
      <c r="M78" s="453"/>
      <c r="N78" s="655"/>
      <c r="O78" s="655"/>
      <c r="P78" s="655"/>
      <c r="Q78" s="655"/>
      <c r="R78" s="655"/>
      <c r="S78" s="655"/>
      <c r="T78" s="655"/>
      <c r="U78" s="655"/>
      <c r="V78" s="655"/>
      <c r="W78" s="453"/>
    </row>
    <row r="79" spans="1:24" ht="13.5" thickBot="1" x14ac:dyDescent="0.25">
      <c r="A79" s="691"/>
      <c r="E79" s="613"/>
      <c r="F79" s="613"/>
      <c r="G79" s="613"/>
      <c r="H79" s="614"/>
      <c r="I79" s="615"/>
      <c r="J79" s="613"/>
      <c r="K79" s="614"/>
      <c r="L79" s="613"/>
      <c r="M79" s="453"/>
      <c r="N79" s="655"/>
      <c r="O79" s="655"/>
      <c r="P79" s="655"/>
      <c r="Q79" s="655"/>
      <c r="R79" s="453"/>
      <c r="V79" s="482"/>
      <c r="W79" s="482"/>
    </row>
    <row r="80" spans="1:24" s="638" customFormat="1" ht="26.25" thickBot="1" x14ac:dyDescent="0.25">
      <c r="A80" s="675" t="s">
        <v>31</v>
      </c>
      <c r="B80" s="897" t="s">
        <v>13</v>
      </c>
      <c r="C80" s="897"/>
      <c r="D80" s="898"/>
      <c r="E80" s="676" t="s">
        <v>12</v>
      </c>
      <c r="F80" s="676" t="s">
        <v>14</v>
      </c>
      <c r="G80" s="676" t="s">
        <v>264</v>
      </c>
      <c r="H80" s="676" t="s">
        <v>32</v>
      </c>
      <c r="I80" s="676" t="s">
        <v>16</v>
      </c>
      <c r="J80" s="676" t="s">
        <v>17</v>
      </c>
      <c r="K80" s="676" t="s">
        <v>18</v>
      </c>
      <c r="L80" s="676" t="s">
        <v>19</v>
      </c>
      <c r="M80" s="676" t="s">
        <v>20</v>
      </c>
      <c r="N80" s="480" t="s">
        <v>119</v>
      </c>
      <c r="O80" s="676" t="s">
        <v>91</v>
      </c>
      <c r="P80" s="677" t="s">
        <v>752</v>
      </c>
      <c r="W80" s="483"/>
    </row>
    <row r="81" spans="1:23" s="650" customFormat="1" x14ac:dyDescent="0.2">
      <c r="A81" s="658"/>
      <c r="B81" s="896"/>
      <c r="C81" s="896"/>
      <c r="D81" s="896"/>
      <c r="E81" s="646"/>
      <c r="F81" s="646"/>
      <c r="G81" s="646"/>
      <c r="H81" s="646"/>
      <c r="I81" s="646"/>
      <c r="J81" s="647"/>
      <c r="K81" s="647"/>
      <c r="L81" s="647"/>
      <c r="M81" s="647"/>
      <c r="N81" s="644"/>
      <c r="O81" s="646"/>
      <c r="P81" s="649"/>
      <c r="Q81" s="660"/>
      <c r="R81" s="660"/>
      <c r="S81" s="660"/>
      <c r="T81" s="660"/>
      <c r="U81" s="660"/>
      <c r="V81" s="660"/>
      <c r="W81" s="465"/>
    </row>
    <row r="82" spans="1:23" s="650" customFormat="1" x14ac:dyDescent="0.2">
      <c r="A82" s="659"/>
      <c r="B82" s="826"/>
      <c r="C82" s="826"/>
      <c r="D82" s="826"/>
      <c r="E82" s="652"/>
      <c r="F82" s="652"/>
      <c r="G82" s="652"/>
      <c r="H82" s="652"/>
      <c r="I82" s="652"/>
      <c r="J82" s="456"/>
      <c r="K82" s="456"/>
      <c r="L82" s="456"/>
      <c r="M82" s="456"/>
      <c r="N82" s="622"/>
      <c r="O82" s="652"/>
      <c r="P82" s="683"/>
      <c r="Q82" s="660"/>
      <c r="R82" s="660"/>
      <c r="S82" s="660"/>
      <c r="T82" s="660"/>
      <c r="U82" s="660"/>
      <c r="V82" s="660"/>
      <c r="W82" s="465"/>
    </row>
    <row r="83" spans="1:23" s="650" customFormat="1" x14ac:dyDescent="0.2">
      <c r="A83" s="659"/>
      <c r="B83" s="826"/>
      <c r="C83" s="826"/>
      <c r="D83" s="826"/>
      <c r="E83" s="652"/>
      <c r="F83" s="652"/>
      <c r="G83" s="652"/>
      <c r="H83" s="652"/>
      <c r="I83" s="652"/>
      <c r="J83" s="456"/>
      <c r="K83" s="456"/>
      <c r="L83" s="456"/>
      <c r="M83" s="456"/>
      <c r="N83" s="622"/>
      <c r="O83" s="652"/>
      <c r="P83" s="683"/>
      <c r="Q83" s="660"/>
      <c r="R83" s="660"/>
      <c r="S83" s="660"/>
      <c r="T83" s="660"/>
      <c r="U83" s="660"/>
      <c r="V83" s="660"/>
      <c r="W83" s="465"/>
    </row>
    <row r="84" spans="1:23" s="650" customFormat="1" ht="13.5" thickBot="1" x14ac:dyDescent="0.25">
      <c r="A84" s="684"/>
      <c r="B84" s="827"/>
      <c r="C84" s="827"/>
      <c r="D84" s="827"/>
      <c r="E84" s="654"/>
      <c r="F84" s="654"/>
      <c r="G84" s="654"/>
      <c r="H84" s="654"/>
      <c r="I84" s="654"/>
      <c r="J84" s="461"/>
      <c r="K84" s="461"/>
      <c r="L84" s="461"/>
      <c r="M84" s="461"/>
      <c r="N84" s="623"/>
      <c r="O84" s="460"/>
      <c r="P84" s="463"/>
      <c r="Q84" s="660"/>
      <c r="R84" s="660"/>
      <c r="S84" s="660"/>
      <c r="T84" s="660"/>
      <c r="U84" s="660"/>
      <c r="V84" s="660"/>
      <c r="W84" s="465"/>
    </row>
    <row r="85" spans="1:23" ht="13.5" thickBot="1" x14ac:dyDescent="0.25">
      <c r="A85" s="464"/>
      <c r="B85" s="464"/>
      <c r="C85" s="464"/>
      <c r="D85" s="464"/>
      <c r="E85" s="464"/>
      <c r="F85" s="464"/>
      <c r="G85" s="464"/>
      <c r="H85" s="453"/>
      <c r="I85" s="453"/>
      <c r="J85" s="453"/>
      <c r="K85" s="453"/>
      <c r="L85" s="453"/>
      <c r="M85" s="655"/>
      <c r="N85" s="655"/>
      <c r="O85" s="655"/>
      <c r="P85" s="655"/>
      <c r="Q85" s="655"/>
      <c r="R85" s="655"/>
      <c r="S85" s="655"/>
      <c r="T85" s="655"/>
      <c r="U85" s="655"/>
      <c r="V85" s="453"/>
    </row>
    <row r="86" spans="1:23" ht="13.5" thickBot="1" x14ac:dyDescent="0.25">
      <c r="A86" s="840" t="s">
        <v>36</v>
      </c>
      <c r="B86" s="841"/>
      <c r="C86" s="841"/>
      <c r="D86" s="841"/>
      <c r="E86" s="841"/>
      <c r="F86" s="841"/>
      <c r="G86" s="841"/>
      <c r="H86" s="841"/>
      <c r="I86" s="842"/>
      <c r="K86" s="453"/>
      <c r="L86" s="655"/>
      <c r="M86" s="655"/>
      <c r="N86" s="655"/>
      <c r="O86" s="655"/>
      <c r="P86" s="655"/>
      <c r="Q86" s="655"/>
      <c r="R86" s="655"/>
      <c r="S86" s="453"/>
      <c r="T86" s="453"/>
      <c r="U86" s="453"/>
    </row>
    <row r="87" spans="1:23" ht="13.5" thickBot="1" x14ac:dyDescent="0.25">
      <c r="A87" s="959" t="s">
        <v>37</v>
      </c>
      <c r="B87" s="960"/>
      <c r="C87" s="960"/>
      <c r="D87" s="960"/>
      <c r="E87" s="960"/>
      <c r="F87" s="960"/>
      <c r="G87" s="960"/>
      <c r="H87" s="960"/>
      <c r="I87" s="961"/>
      <c r="J87" s="614"/>
      <c r="K87" s="453"/>
      <c r="L87" s="655"/>
      <c r="M87" s="655"/>
      <c r="N87" s="655"/>
      <c r="O87" s="655"/>
      <c r="P87" s="655"/>
      <c r="Q87" s="655"/>
      <c r="R87" s="655"/>
      <c r="S87" s="453"/>
      <c r="T87" s="453"/>
      <c r="U87" s="453"/>
    </row>
    <row r="88" spans="1:23" s="611" customFormat="1" ht="15.75" customHeight="1" thickBot="1" x14ac:dyDescent="0.25">
      <c r="A88" s="692" t="s">
        <v>282</v>
      </c>
      <c r="B88" s="893" t="s">
        <v>1024</v>
      </c>
      <c r="C88" s="894"/>
      <c r="D88" s="894"/>
      <c r="E88" s="894"/>
      <c r="F88" s="894"/>
      <c r="G88" s="894"/>
      <c r="H88" s="894"/>
      <c r="I88" s="895"/>
      <c r="J88" s="693"/>
      <c r="K88" s="694"/>
      <c r="L88" s="694"/>
      <c r="M88" s="694"/>
      <c r="N88" s="694"/>
      <c r="O88" s="694"/>
      <c r="P88" s="694"/>
      <c r="Q88" s="694"/>
      <c r="R88" s="694"/>
      <c r="S88" s="694"/>
      <c r="T88" s="694"/>
      <c r="U88" s="694"/>
    </row>
    <row r="89" spans="1:23" ht="13.5" thickBot="1" x14ac:dyDescent="0.25">
      <c r="A89" s="691"/>
      <c r="J89" s="655"/>
      <c r="K89" s="453"/>
      <c r="L89" s="655"/>
      <c r="M89" s="655"/>
      <c r="N89" s="655"/>
      <c r="O89" s="655"/>
      <c r="P89" s="655"/>
      <c r="Q89" s="453"/>
    </row>
    <row r="90" spans="1:23" ht="16.5" customHeight="1" thickBot="1" x14ac:dyDescent="0.25">
      <c r="A90" s="970" t="s">
        <v>206</v>
      </c>
      <c r="B90" s="971"/>
      <c r="C90" s="971"/>
      <c r="D90" s="971"/>
      <c r="E90" s="971"/>
      <c r="F90" s="971"/>
      <c r="G90" s="971"/>
      <c r="H90" s="962" t="s">
        <v>218</v>
      </c>
      <c r="I90" s="857" t="s">
        <v>581</v>
      </c>
      <c r="J90" s="857" t="s">
        <v>207</v>
      </c>
      <c r="K90" s="857" t="s">
        <v>23</v>
      </c>
      <c r="L90" s="857" t="s">
        <v>288</v>
      </c>
      <c r="M90" s="869" t="s">
        <v>82</v>
      </c>
      <c r="N90" s="655"/>
      <c r="O90" s="453"/>
      <c r="Q90" s="482"/>
      <c r="R90" s="482"/>
    </row>
    <row r="91" spans="1:23" s="419" customFormat="1" ht="13.5" thickBot="1" x14ac:dyDescent="0.25">
      <c r="A91" s="964" t="s">
        <v>2815</v>
      </c>
      <c r="B91" s="965"/>
      <c r="C91" s="965"/>
      <c r="D91" s="965"/>
      <c r="E91" s="965"/>
      <c r="F91" s="965"/>
      <c r="G91" s="966"/>
      <c r="H91" s="963"/>
      <c r="I91" s="957"/>
      <c r="J91" s="957"/>
      <c r="K91" s="957"/>
      <c r="L91" s="957"/>
      <c r="M91" s="958"/>
      <c r="N91" s="484"/>
      <c r="O91" s="484"/>
      <c r="P91" s="484"/>
      <c r="Q91" s="484"/>
      <c r="R91" s="484"/>
    </row>
    <row r="92" spans="1:23" s="419" customFormat="1" ht="15.75" customHeight="1" thickBot="1" x14ac:dyDescent="0.25">
      <c r="A92" s="967" t="s">
        <v>336</v>
      </c>
      <c r="B92" s="968"/>
      <c r="C92" s="968"/>
      <c r="D92" s="968"/>
      <c r="E92" s="968"/>
      <c r="F92" s="968"/>
      <c r="G92" s="969"/>
      <c r="H92" s="963"/>
      <c r="I92" s="957"/>
      <c r="J92" s="957"/>
      <c r="K92" s="957"/>
      <c r="L92" s="957"/>
      <c r="M92" s="958"/>
      <c r="N92" s="484"/>
      <c r="O92" s="484"/>
      <c r="P92" s="484"/>
      <c r="Q92" s="484"/>
      <c r="R92" s="484"/>
    </row>
    <row r="93" spans="1:23" s="650" customFormat="1" ht="15.75" customHeight="1" x14ac:dyDescent="0.2">
      <c r="A93" s="695" t="s">
        <v>224</v>
      </c>
      <c r="B93" s="896" t="str">
        <f>IF($A93="","",VLOOKUP($A93,Listes!$A$3:$C$201,2,FALSE))</f>
        <v>Bunker Adjustment Factor</v>
      </c>
      <c r="C93" s="896"/>
      <c r="D93" s="896"/>
      <c r="E93" s="903" t="s">
        <v>50</v>
      </c>
      <c r="F93" s="904"/>
      <c r="G93" s="905"/>
      <c r="H93" s="696"/>
      <c r="I93" s="648"/>
      <c r="J93" s="648"/>
      <c r="K93" s="648"/>
      <c r="L93" s="648"/>
      <c r="M93" s="697"/>
      <c r="N93" s="660"/>
      <c r="O93" s="660"/>
      <c r="P93" s="660"/>
      <c r="Q93" s="660"/>
      <c r="R93" s="660"/>
    </row>
    <row r="94" spans="1:23" s="650" customFormat="1" ht="15.75" customHeight="1" x14ac:dyDescent="0.2">
      <c r="A94" s="698" t="s">
        <v>85</v>
      </c>
      <c r="B94" s="826" t="str">
        <f>IF($A94="","",VLOOKUP($A94,Listes!$A$3:$C$201,2,FALSE))</f>
        <v>Currency Adjustment Factor</v>
      </c>
      <c r="C94" s="826"/>
      <c r="D94" s="826"/>
      <c r="E94" s="823" t="s">
        <v>52</v>
      </c>
      <c r="F94" s="824"/>
      <c r="G94" s="825"/>
      <c r="H94" s="699"/>
      <c r="I94" s="700"/>
      <c r="J94" s="700"/>
      <c r="K94" s="700"/>
      <c r="L94" s="700"/>
      <c r="M94" s="701"/>
      <c r="N94" s="660"/>
      <c r="O94" s="660"/>
      <c r="P94" s="660"/>
      <c r="Q94" s="660"/>
      <c r="R94" s="660"/>
    </row>
    <row r="95" spans="1:23" s="650" customFormat="1" ht="15.75" customHeight="1" x14ac:dyDescent="0.2">
      <c r="A95" s="698" t="s">
        <v>520</v>
      </c>
      <c r="B95" s="826" t="str">
        <f>IF($A95="","",VLOOKUP($A95,Listes!$A$3:$C$201,2,FALSE))</f>
        <v>Cargo Facility Charge</v>
      </c>
      <c r="C95" s="826"/>
      <c r="D95" s="826"/>
      <c r="E95" s="823" t="s">
        <v>52</v>
      </c>
      <c r="F95" s="824"/>
      <c r="G95" s="825"/>
      <c r="H95" s="699"/>
      <c r="I95" s="700"/>
      <c r="J95" s="700"/>
      <c r="K95" s="700"/>
      <c r="L95" s="700"/>
      <c r="M95" s="701"/>
      <c r="N95" s="660"/>
      <c r="O95" s="660"/>
      <c r="P95" s="660"/>
      <c r="Q95" s="660"/>
      <c r="R95" s="660"/>
    </row>
    <row r="96" spans="1:23" s="650" customFormat="1" ht="15.75" customHeight="1" x14ac:dyDescent="0.2">
      <c r="A96" s="698" t="s">
        <v>1110</v>
      </c>
      <c r="B96" s="826" t="str">
        <f>IF($A96="","",VLOOKUP($A96,Listes!$A$3:$C$201,2,FALSE))</f>
        <v>Container Cleaning Surcharge Destination</v>
      </c>
      <c r="C96" s="826"/>
      <c r="D96" s="826"/>
      <c r="E96" s="823" t="s">
        <v>52</v>
      </c>
      <c r="F96" s="824"/>
      <c r="G96" s="825"/>
      <c r="H96" s="699"/>
      <c r="I96" s="700"/>
      <c r="J96" s="700"/>
      <c r="K96" s="700"/>
      <c r="L96" s="700"/>
      <c r="M96" s="701"/>
      <c r="N96" s="660"/>
      <c r="O96" s="660"/>
      <c r="P96" s="660"/>
      <c r="Q96" s="660"/>
      <c r="R96" s="660"/>
    </row>
    <row r="97" spans="1:18" s="650" customFormat="1" ht="16.5" customHeight="1" x14ac:dyDescent="0.2">
      <c r="A97" s="702" t="s">
        <v>194</v>
      </c>
      <c r="B97" s="826" t="str">
        <f>IF($A97="","",VLOOKUP($A97,Listes!$A$3:$C$201,2,FALSE))</f>
        <v>Container Inspection Fee/Survey Fee</v>
      </c>
      <c r="C97" s="826"/>
      <c r="D97" s="826"/>
      <c r="E97" s="823" t="s">
        <v>52</v>
      </c>
      <c r="F97" s="824"/>
      <c r="G97" s="825"/>
      <c r="H97" s="699"/>
      <c r="I97" s="700"/>
      <c r="J97" s="700"/>
      <c r="K97" s="700"/>
      <c r="L97" s="700"/>
      <c r="M97" s="701"/>
      <c r="N97" s="660"/>
      <c r="O97" s="660"/>
      <c r="P97" s="660"/>
      <c r="Q97" s="660"/>
      <c r="R97" s="660"/>
    </row>
    <row r="98" spans="1:18" s="650" customFormat="1" ht="15.75" customHeight="1" x14ac:dyDescent="0.2">
      <c r="A98" s="698" t="s">
        <v>9</v>
      </c>
      <c r="B98" s="826" t="str">
        <f>IF($A98="","",VLOOKUP($A98,Listes!$A$3:$C$201,2,FALSE))</f>
        <v>Container Management Fee</v>
      </c>
      <c r="C98" s="826"/>
      <c r="D98" s="826"/>
      <c r="E98" s="823" t="s">
        <v>52</v>
      </c>
      <c r="F98" s="824"/>
      <c r="G98" s="825"/>
      <c r="H98" s="699"/>
      <c r="I98" s="700"/>
      <c r="J98" s="700"/>
      <c r="K98" s="700"/>
      <c r="L98" s="700"/>
      <c r="M98" s="701"/>
      <c r="N98" s="660"/>
      <c r="O98" s="660"/>
      <c r="P98" s="660"/>
      <c r="Q98" s="660"/>
      <c r="R98" s="660"/>
    </row>
    <row r="99" spans="1:18" s="650" customFormat="1" ht="15.75" customHeight="1" x14ac:dyDescent="0.2">
      <c r="A99" s="698" t="s">
        <v>514</v>
      </c>
      <c r="B99" s="826" t="str">
        <f>IF($A99="","",VLOOKUP($A99,Listes!$A$3:$C$201,2,FALSE))</f>
        <v>Chassis Provision Charge</v>
      </c>
      <c r="C99" s="826"/>
      <c r="D99" s="826"/>
      <c r="E99" s="823" t="s">
        <v>50</v>
      </c>
      <c r="F99" s="824"/>
      <c r="G99" s="825"/>
      <c r="H99" s="699"/>
      <c r="I99" s="700"/>
      <c r="J99" s="700"/>
      <c r="K99" s="700"/>
      <c r="L99" s="700"/>
      <c r="M99" s="701"/>
      <c r="N99" s="660"/>
      <c r="O99" s="660"/>
      <c r="P99" s="660"/>
      <c r="Q99" s="660"/>
      <c r="R99" s="660"/>
    </row>
    <row r="100" spans="1:18" s="650" customFormat="1" ht="15.75" customHeight="1" x14ac:dyDescent="0.2">
      <c r="A100" s="698" t="s">
        <v>251</v>
      </c>
      <c r="B100" s="826" t="str">
        <f>IF($A100="","",VLOOKUP($A100,Listes!$A$3:$C$201,2,FALSE))</f>
        <v>Carrier Security Charge</v>
      </c>
      <c r="C100" s="826"/>
      <c r="D100" s="826"/>
      <c r="E100" s="823" t="s">
        <v>52</v>
      </c>
      <c r="F100" s="824"/>
      <c r="G100" s="825"/>
      <c r="H100" s="699"/>
      <c r="I100" s="700"/>
      <c r="J100" s="700"/>
      <c r="K100" s="700"/>
      <c r="L100" s="700"/>
      <c r="M100" s="701"/>
      <c r="N100" s="660"/>
      <c r="O100" s="660"/>
      <c r="P100" s="660"/>
      <c r="Q100" s="660"/>
      <c r="R100" s="660"/>
    </row>
    <row r="101" spans="1:18" s="650" customFormat="1" ht="15.75" customHeight="1" x14ac:dyDescent="0.2">
      <c r="A101" s="698" t="s">
        <v>1048</v>
      </c>
      <c r="B101" s="826" t="str">
        <f>IF($A101="","",VLOOKUP($A101,Listes!$A$3:$C$201,2,FALSE))</f>
        <v>Container Maintenance Charge Destination</v>
      </c>
      <c r="C101" s="826"/>
      <c r="D101" s="826"/>
      <c r="E101" s="823" t="s">
        <v>50</v>
      </c>
      <c r="F101" s="824"/>
      <c r="G101" s="825"/>
      <c r="H101" s="699"/>
      <c r="I101" s="700"/>
      <c r="J101" s="700"/>
      <c r="K101" s="700"/>
      <c r="L101" s="700"/>
      <c r="M101" s="701"/>
      <c r="N101" s="660"/>
      <c r="O101" s="660"/>
      <c r="P101" s="660"/>
      <c r="Q101" s="660"/>
      <c r="R101" s="660"/>
    </row>
    <row r="102" spans="1:18" s="650" customFormat="1" ht="15.75" customHeight="1" x14ac:dyDescent="0.2">
      <c r="A102" s="698" t="s">
        <v>205</v>
      </c>
      <c r="B102" s="826" t="str">
        <f>IF($A102="","",VLOOKUP($A102,Listes!$A$3:$C$201,2,FALSE))</f>
        <v>Delivery Order Fee - Special Requirement, Carrier</v>
      </c>
      <c r="C102" s="826"/>
      <c r="D102" s="826"/>
      <c r="E102" s="823" t="s">
        <v>52</v>
      </c>
      <c r="F102" s="824"/>
      <c r="G102" s="825"/>
      <c r="H102" s="699"/>
      <c r="I102" s="700"/>
      <c r="J102" s="700"/>
      <c r="K102" s="700"/>
      <c r="L102" s="700"/>
      <c r="M102" s="701"/>
      <c r="N102" s="660"/>
      <c r="O102" s="660"/>
      <c r="P102" s="660"/>
      <c r="Q102" s="660"/>
      <c r="R102" s="660"/>
    </row>
    <row r="103" spans="1:18" s="650" customFormat="1" ht="15.75" customHeight="1" x14ac:dyDescent="0.2">
      <c r="A103" s="698" t="s">
        <v>222</v>
      </c>
      <c r="B103" s="826" t="str">
        <f>IF($A103="","",VLOOKUP($A103,Listes!$A$3:$C$201,2,FALSE))</f>
        <v>Destination THC / Destination Receiving Charge</v>
      </c>
      <c r="C103" s="826"/>
      <c r="D103" s="826"/>
      <c r="E103" s="823" t="s">
        <v>50</v>
      </c>
      <c r="F103" s="824"/>
      <c r="G103" s="825"/>
      <c r="H103" s="699"/>
      <c r="I103" s="700"/>
      <c r="J103" s="700"/>
      <c r="K103" s="700"/>
      <c r="L103" s="700"/>
      <c r="M103" s="701"/>
      <c r="N103" s="660"/>
      <c r="O103" s="660"/>
      <c r="P103" s="660"/>
      <c r="Q103" s="660"/>
      <c r="R103" s="660"/>
    </row>
    <row r="104" spans="1:18" s="650" customFormat="1" ht="15.75" customHeight="1" x14ac:dyDescent="0.2">
      <c r="A104" s="698" t="s">
        <v>982</v>
      </c>
      <c r="B104" s="826" t="str">
        <f>IF($A104="","",VLOOKUP($A104,Listes!$A$3:$C$201,2,FALSE))</f>
        <v>Equipment Imbalance Surcharge at Origin</v>
      </c>
      <c r="C104" s="826"/>
      <c r="D104" s="826"/>
      <c r="E104" s="823" t="s">
        <v>52</v>
      </c>
      <c r="F104" s="824"/>
      <c r="G104" s="825"/>
      <c r="H104" s="699"/>
      <c r="I104" s="700"/>
      <c r="J104" s="700"/>
      <c r="K104" s="700"/>
      <c r="L104" s="700"/>
      <c r="M104" s="701"/>
      <c r="N104" s="660"/>
      <c r="O104" s="660"/>
      <c r="P104" s="660"/>
      <c r="Q104" s="660"/>
      <c r="R104" s="660"/>
    </row>
    <row r="105" spans="1:18" s="650" customFormat="1" ht="15.75" customHeight="1" x14ac:dyDescent="0.2">
      <c r="A105" s="698" t="s">
        <v>983</v>
      </c>
      <c r="B105" s="826" t="str">
        <f>IF($A105="","",VLOOKUP($A105,Listes!$A$3:$C$201,2,FALSE))</f>
        <v>Equipment Imbalance Surcharge at Destination</v>
      </c>
      <c r="C105" s="826"/>
      <c r="D105" s="826"/>
      <c r="E105" s="823" t="s">
        <v>52</v>
      </c>
      <c r="F105" s="824"/>
      <c r="G105" s="825"/>
      <c r="H105" s="699"/>
      <c r="I105" s="700"/>
      <c r="J105" s="700"/>
      <c r="K105" s="700"/>
      <c r="L105" s="700"/>
      <c r="M105" s="701"/>
      <c r="N105" s="660"/>
      <c r="O105" s="660"/>
      <c r="P105" s="660"/>
      <c r="Q105" s="660"/>
      <c r="R105" s="660"/>
    </row>
    <row r="106" spans="1:18" s="650" customFormat="1" ht="15.75" customHeight="1" x14ac:dyDescent="0.2">
      <c r="A106" s="698" t="s">
        <v>813</v>
      </c>
      <c r="B106" s="826" t="str">
        <f>IF($A106="","",VLOOKUP($A106,Listes!$A$3:$C$201,2,FALSE))</f>
        <v>Export Documentation Fees - Carrier</v>
      </c>
      <c r="C106" s="826"/>
      <c r="D106" s="826"/>
      <c r="E106" s="823" t="s">
        <v>2875</v>
      </c>
      <c r="F106" s="824"/>
      <c r="G106" s="825"/>
      <c r="H106" s="699" t="s">
        <v>290</v>
      </c>
      <c r="I106" s="700"/>
      <c r="J106" s="700"/>
      <c r="K106" s="700"/>
      <c r="L106" s="700"/>
      <c r="M106" s="701"/>
      <c r="N106" s="660"/>
      <c r="O106" s="660"/>
      <c r="P106" s="660"/>
      <c r="Q106" s="660"/>
      <c r="R106" s="660"/>
    </row>
    <row r="107" spans="1:18" s="650" customFormat="1" ht="15.75" customHeight="1" x14ac:dyDescent="0.2">
      <c r="A107" s="698" t="s">
        <v>796</v>
      </c>
      <c r="B107" s="826" t="str">
        <f>IF($A107="","",VLOOKUP($A107,Listes!$A$3:$C$201,2,FALSE))</f>
        <v>Export Declaration Surcharge</v>
      </c>
      <c r="C107" s="826"/>
      <c r="D107" s="826"/>
      <c r="E107" s="823" t="s">
        <v>52</v>
      </c>
      <c r="F107" s="824"/>
      <c r="G107" s="825"/>
      <c r="H107" s="699"/>
      <c r="I107" s="700"/>
      <c r="J107" s="700"/>
      <c r="K107" s="700"/>
      <c r="L107" s="700"/>
      <c r="M107" s="701"/>
      <c r="N107" s="660"/>
      <c r="O107" s="660"/>
      <c r="P107" s="660"/>
      <c r="Q107" s="660"/>
      <c r="R107" s="660"/>
    </row>
    <row r="108" spans="1:18" s="650" customFormat="1" ht="15.75" customHeight="1" x14ac:dyDescent="0.2">
      <c r="A108" s="698" t="s">
        <v>81</v>
      </c>
      <c r="B108" s="826" t="str">
        <f>IF($A108="","",VLOOKUP($A108,Listes!$A$3:$C$201,2,FALSE))</f>
        <v>General Rate Increase</v>
      </c>
      <c r="C108" s="826"/>
      <c r="D108" s="826"/>
      <c r="E108" s="823" t="s">
        <v>52</v>
      </c>
      <c r="F108" s="824"/>
      <c r="G108" s="825"/>
      <c r="H108" s="699"/>
      <c r="I108" s="700"/>
      <c r="J108" s="700"/>
      <c r="K108" s="700"/>
      <c r="L108" s="700"/>
      <c r="M108" s="701"/>
      <c r="N108" s="660"/>
      <c r="O108" s="660"/>
      <c r="P108" s="660"/>
      <c r="Q108" s="660"/>
      <c r="R108" s="660"/>
    </row>
    <row r="109" spans="1:18" s="650" customFormat="1" ht="15.75" customHeight="1" x14ac:dyDescent="0.2">
      <c r="A109" s="698" t="s">
        <v>248</v>
      </c>
      <c r="B109" s="826" t="str">
        <f>IF($A109="","",VLOOKUP($A109,Listes!$A$3:$C$201,2,FALSE))</f>
        <v>Hazardous Fees (Ocean)</v>
      </c>
      <c r="C109" s="826"/>
      <c r="D109" s="826"/>
      <c r="E109" s="823" t="s">
        <v>2874</v>
      </c>
      <c r="F109" s="824"/>
      <c r="G109" s="825"/>
      <c r="H109" s="699" t="s">
        <v>290</v>
      </c>
      <c r="I109" s="700"/>
      <c r="J109" s="700"/>
      <c r="K109" s="700"/>
      <c r="L109" s="700"/>
      <c r="M109" s="701"/>
      <c r="N109" s="660"/>
      <c r="O109" s="660"/>
      <c r="P109" s="660"/>
      <c r="Q109" s="660"/>
      <c r="R109" s="660"/>
    </row>
    <row r="110" spans="1:18" s="650" customFormat="1" ht="15.75" customHeight="1" x14ac:dyDescent="0.2">
      <c r="A110" s="698" t="s">
        <v>828</v>
      </c>
      <c r="B110" s="826" t="str">
        <f>IF($A110="","",VLOOKUP($A110,Listes!$A$3:$C$201,2,FALSE))</f>
        <v xml:space="preserve">Intermodal Door Precarriage Additional for </v>
      </c>
      <c r="C110" s="826"/>
      <c r="D110" s="826"/>
      <c r="E110" s="823" t="s">
        <v>52</v>
      </c>
      <c r="F110" s="824"/>
      <c r="G110" s="825"/>
      <c r="H110" s="699"/>
      <c r="I110" s="700"/>
      <c r="J110" s="700"/>
      <c r="K110" s="700"/>
      <c r="L110" s="700"/>
      <c r="M110" s="701"/>
      <c r="N110" s="660"/>
      <c r="O110" s="660"/>
      <c r="P110" s="660"/>
      <c r="Q110" s="660"/>
      <c r="R110" s="660"/>
    </row>
    <row r="111" spans="1:18" s="650" customFormat="1" ht="15.75" customHeight="1" x14ac:dyDescent="0.2">
      <c r="A111" s="698" t="s">
        <v>816</v>
      </c>
      <c r="B111" s="826" t="str">
        <f>IF($A111="","",VLOOKUP($A111,Listes!$A$3:$C$201,2,FALSE))</f>
        <v>Import Documentation / BL fee - Carrier</v>
      </c>
      <c r="C111" s="826"/>
      <c r="D111" s="826"/>
      <c r="E111" s="823" t="s">
        <v>52</v>
      </c>
      <c r="F111" s="824"/>
      <c r="G111" s="825"/>
      <c r="H111" s="699"/>
      <c r="I111" s="700"/>
      <c r="J111" s="700"/>
      <c r="K111" s="700"/>
      <c r="L111" s="700"/>
      <c r="M111" s="701"/>
      <c r="N111" s="660"/>
      <c r="O111" s="660"/>
      <c r="P111" s="660"/>
      <c r="Q111" s="660"/>
      <c r="R111" s="660"/>
    </row>
    <row r="112" spans="1:18" s="650" customFormat="1" ht="15.75" customHeight="1" x14ac:dyDescent="0.2">
      <c r="A112" s="698" t="s">
        <v>93</v>
      </c>
      <c r="B112" s="826" t="str">
        <f>IF($A112="","",VLOOKUP($A112,Listes!$A$3:$C$201,2,FALSE))</f>
        <v xml:space="preserve">Precarriage Inland Fuel Charge </v>
      </c>
      <c r="C112" s="826"/>
      <c r="D112" s="826"/>
      <c r="E112" s="823" t="s">
        <v>52</v>
      </c>
      <c r="F112" s="824"/>
      <c r="G112" s="825"/>
      <c r="H112" s="699"/>
      <c r="I112" s="700"/>
      <c r="J112" s="700"/>
      <c r="K112" s="700"/>
      <c r="L112" s="700"/>
      <c r="M112" s="701"/>
      <c r="N112" s="660"/>
      <c r="O112" s="660"/>
      <c r="P112" s="660"/>
      <c r="Q112" s="660"/>
      <c r="R112" s="660"/>
    </row>
    <row r="113" spans="1:18" s="650" customFormat="1" ht="15.75" customHeight="1" x14ac:dyDescent="0.2">
      <c r="A113" s="698" t="s">
        <v>1070</v>
      </c>
      <c r="B113" s="826" t="str">
        <f>IF($A113="","",VLOOKUP($A113,Listes!$A$3:$C$201,2,FALSE))</f>
        <v>Local Port Charge Destination Sanitary Fee</v>
      </c>
      <c r="C113" s="826"/>
      <c r="D113" s="826"/>
      <c r="E113" s="823" t="s">
        <v>52</v>
      </c>
      <c r="F113" s="824"/>
      <c r="G113" s="825"/>
      <c r="H113" s="699"/>
      <c r="I113" s="700"/>
      <c r="J113" s="700"/>
      <c r="K113" s="700"/>
      <c r="L113" s="700"/>
      <c r="M113" s="701"/>
      <c r="N113" s="660"/>
      <c r="O113" s="660"/>
      <c r="P113" s="660"/>
      <c r="Q113" s="660"/>
      <c r="R113" s="660"/>
    </row>
    <row r="114" spans="1:18" s="650" customFormat="1" ht="15.75" customHeight="1" x14ac:dyDescent="0.2">
      <c r="A114" s="698" t="s">
        <v>1072</v>
      </c>
      <c r="B114" s="826" t="str">
        <f>IF($A114="","",VLOOKUP($A114,Listes!$A$3:$C$201,2,FALSE))</f>
        <v>Local Port Charge Origin Sanitary Fee</v>
      </c>
      <c r="C114" s="826"/>
      <c r="D114" s="826"/>
      <c r="E114" s="823" t="s">
        <v>52</v>
      </c>
      <c r="F114" s="824"/>
      <c r="G114" s="825"/>
      <c r="H114" s="699"/>
      <c r="I114" s="700"/>
      <c r="J114" s="700"/>
      <c r="K114" s="700"/>
      <c r="L114" s="700"/>
      <c r="M114" s="701"/>
      <c r="N114" s="660"/>
      <c r="O114" s="660"/>
      <c r="P114" s="660"/>
      <c r="Q114" s="660"/>
      <c r="R114" s="660"/>
    </row>
    <row r="115" spans="1:18" s="650" customFormat="1" ht="15.75" customHeight="1" x14ac:dyDescent="0.2">
      <c r="A115" s="698" t="s">
        <v>2872</v>
      </c>
      <c r="B115" s="826" t="str">
        <f>IF($A115="","",VLOOKUP($A115,Listes!$A$3:$C$201,2,FALSE))</f>
        <v>Low Sulfur Surcharge</v>
      </c>
      <c r="C115" s="826"/>
      <c r="D115" s="826"/>
      <c r="E115" s="823" t="s">
        <v>52</v>
      </c>
      <c r="F115" s="824"/>
      <c r="G115" s="825"/>
      <c r="H115" s="699"/>
      <c r="I115" s="700"/>
      <c r="J115" s="700"/>
      <c r="K115" s="700"/>
      <c r="L115" s="700"/>
      <c r="M115" s="701"/>
      <c r="N115" s="660"/>
      <c r="O115" s="660"/>
      <c r="P115" s="660"/>
      <c r="Q115" s="660"/>
      <c r="R115" s="660"/>
    </row>
    <row r="116" spans="1:18" s="650" customFormat="1" ht="15.75" customHeight="1" x14ac:dyDescent="0.2">
      <c r="A116" s="698" t="s">
        <v>2873</v>
      </c>
      <c r="B116" s="826" t="str">
        <f>IF($A116="","",VLOOKUP($A116,Listes!$A$3:$C$201,2,FALSE))</f>
        <v>Low Sulfur Surcharge IMO2020</v>
      </c>
      <c r="C116" s="826"/>
      <c r="D116" s="826"/>
      <c r="E116" s="823" t="s">
        <v>52</v>
      </c>
      <c r="F116" s="824"/>
      <c r="G116" s="825"/>
      <c r="H116" s="699"/>
      <c r="I116" s="700"/>
      <c r="J116" s="700"/>
      <c r="K116" s="700"/>
      <c r="L116" s="700"/>
      <c r="M116" s="701"/>
      <c r="N116" s="660"/>
      <c r="O116" s="660"/>
      <c r="P116" s="660"/>
      <c r="Q116" s="660"/>
      <c r="R116" s="660"/>
    </row>
    <row r="117" spans="1:18" s="650" customFormat="1" ht="15.75" customHeight="1" x14ac:dyDescent="0.2">
      <c r="A117" s="698" t="s">
        <v>464</v>
      </c>
      <c r="B117" s="826" t="str">
        <f>IF($A117="","",VLOOKUP($A117,Listes!$A$3:$C$201,2,FALSE))</f>
        <v>Inland Hazardous Charge Oncarriage</v>
      </c>
      <c r="C117" s="826"/>
      <c r="D117" s="826"/>
      <c r="E117" s="823" t="s">
        <v>50</v>
      </c>
      <c r="F117" s="824"/>
      <c r="G117" s="825"/>
      <c r="H117" s="699"/>
      <c r="I117" s="700"/>
      <c r="J117" s="700"/>
      <c r="K117" s="700"/>
      <c r="L117" s="700"/>
      <c r="M117" s="701"/>
      <c r="N117" s="660"/>
      <c r="O117" s="660"/>
      <c r="P117" s="660"/>
      <c r="Q117" s="660"/>
      <c r="R117" s="660"/>
    </row>
    <row r="118" spans="1:18" s="650" customFormat="1" ht="15.75" customHeight="1" x14ac:dyDescent="0.2">
      <c r="A118" s="698" t="s">
        <v>88</v>
      </c>
      <c r="B118" s="826" t="str">
        <f>IF($A118="","",VLOOKUP($A118,Listes!$A$3:$C$201,2,FALSE))</f>
        <v>Origin THC / Origin Receiving Charge</v>
      </c>
      <c r="C118" s="826"/>
      <c r="D118" s="826"/>
      <c r="E118" s="823" t="s">
        <v>52</v>
      </c>
      <c r="F118" s="824"/>
      <c r="G118" s="825"/>
      <c r="H118" s="699"/>
      <c r="I118" s="700"/>
      <c r="J118" s="700"/>
      <c r="K118" s="700"/>
      <c r="L118" s="700"/>
      <c r="M118" s="701"/>
      <c r="N118" s="660"/>
      <c r="O118" s="660"/>
      <c r="P118" s="660"/>
      <c r="Q118" s="660"/>
      <c r="R118" s="660"/>
    </row>
    <row r="119" spans="1:18" s="650" customFormat="1" ht="15.75" customHeight="1" x14ac:dyDescent="0.2">
      <c r="A119" s="698" t="s">
        <v>966</v>
      </c>
      <c r="B119" s="826" t="str">
        <f>IF($A119="","",VLOOKUP($A119,Listes!$A$3:$C$201,2,FALSE))</f>
        <v>Pre-Carriage Emergency Inland Fuel Surcharge</v>
      </c>
      <c r="C119" s="826"/>
      <c r="D119" s="826"/>
      <c r="E119" s="823" t="s">
        <v>52</v>
      </c>
      <c r="F119" s="824"/>
      <c r="G119" s="825"/>
      <c r="H119" s="699"/>
      <c r="I119" s="700"/>
      <c r="J119" s="700"/>
      <c r="K119" s="700"/>
      <c r="L119" s="700"/>
      <c r="M119" s="701"/>
      <c r="N119" s="660"/>
      <c r="O119" s="660"/>
      <c r="P119" s="660"/>
      <c r="Q119" s="660"/>
      <c r="R119" s="660"/>
    </row>
    <row r="120" spans="1:18" s="650" customFormat="1" ht="15.75" customHeight="1" x14ac:dyDescent="0.2">
      <c r="A120" s="698" t="s">
        <v>953</v>
      </c>
      <c r="B120" s="826" t="str">
        <f>IF($A120="","",VLOOKUP($A120,Listes!$A$3:$C$201,2,FALSE))</f>
        <v>Pre-Carriage Emergency Intermodal Surcharge</v>
      </c>
      <c r="C120" s="826"/>
      <c r="D120" s="826"/>
      <c r="E120" s="823" t="s">
        <v>52</v>
      </c>
      <c r="F120" s="824"/>
      <c r="G120" s="825"/>
      <c r="H120" s="699"/>
      <c r="I120" s="700"/>
      <c r="J120" s="700"/>
      <c r="K120" s="700"/>
      <c r="L120" s="700"/>
      <c r="M120" s="701"/>
      <c r="N120" s="660"/>
      <c r="O120" s="660"/>
      <c r="P120" s="660"/>
      <c r="Q120" s="660"/>
      <c r="R120" s="660"/>
    </row>
    <row r="121" spans="1:18" s="650" customFormat="1" ht="31.5" customHeight="1" x14ac:dyDescent="0.2">
      <c r="A121" s="698" t="s">
        <v>467</v>
      </c>
      <c r="B121" s="826" t="str">
        <f>IF($A121="","",VLOOKUP($A121,Listes!$A$3:$C$201,2,FALSE))</f>
        <v>Inland Hazardous Charge Precarriage</v>
      </c>
      <c r="C121" s="826"/>
      <c r="D121" s="826"/>
      <c r="E121" s="823" t="s">
        <v>50</v>
      </c>
      <c r="F121" s="824"/>
      <c r="G121" s="825"/>
      <c r="H121" s="699"/>
      <c r="I121" s="700"/>
      <c r="J121" s="700"/>
      <c r="K121" s="700"/>
      <c r="L121" s="700"/>
      <c r="M121" s="701"/>
      <c r="N121" s="660"/>
      <c r="O121" s="660"/>
      <c r="P121" s="660"/>
      <c r="Q121" s="660"/>
      <c r="R121" s="660"/>
    </row>
    <row r="122" spans="1:18" s="650" customFormat="1" ht="15.75" customHeight="1" x14ac:dyDescent="0.2">
      <c r="A122" s="698" t="s">
        <v>265</v>
      </c>
      <c r="B122" s="826" t="str">
        <f>IF($A122="","",VLOOKUP($A122,Listes!$A$3:$C$201,2,FALSE))</f>
        <v>Origin Terminal Security Charge</v>
      </c>
      <c r="C122" s="826"/>
      <c r="D122" s="826"/>
      <c r="E122" s="823" t="s">
        <v>52</v>
      </c>
      <c r="F122" s="824"/>
      <c r="G122" s="825"/>
      <c r="H122" s="699"/>
      <c r="I122" s="700"/>
      <c r="J122" s="700"/>
      <c r="K122" s="700"/>
      <c r="L122" s="700"/>
      <c r="M122" s="701"/>
      <c r="N122" s="660"/>
      <c r="O122" s="660"/>
      <c r="P122" s="660"/>
      <c r="Q122" s="660"/>
      <c r="R122" s="660"/>
    </row>
    <row r="123" spans="1:18" s="650" customFormat="1" x14ac:dyDescent="0.2">
      <c r="A123" s="698" t="s">
        <v>456</v>
      </c>
      <c r="B123" s="826" t="str">
        <f>IF($A123="","",VLOOKUP($A123,Listes!$A$3:$C$201,2,FALSE))</f>
        <v>Shipper Owned Container Surcharge</v>
      </c>
      <c r="C123" s="826"/>
      <c r="D123" s="826"/>
      <c r="E123" s="823" t="s">
        <v>50</v>
      </c>
      <c r="F123" s="824"/>
      <c r="G123" s="825"/>
      <c r="H123" s="699"/>
      <c r="I123" s="700"/>
      <c r="J123" s="700"/>
      <c r="K123" s="700"/>
      <c r="L123" s="700"/>
      <c r="M123" s="701"/>
      <c r="N123" s="660"/>
      <c r="O123" s="660"/>
      <c r="P123" s="660"/>
      <c r="Q123" s="660"/>
      <c r="R123" s="660"/>
    </row>
    <row r="124" spans="1:18" s="650" customFormat="1" ht="25.5" x14ac:dyDescent="0.2">
      <c r="A124" s="698" t="s">
        <v>351</v>
      </c>
      <c r="B124" s="826" t="str">
        <f>IF($A124="","",VLOOKUP($A124,Listes!$A$3:$C$201,2,FALSE))</f>
        <v>Tri-Axle / Super Chassis Precarriage Surcharge</v>
      </c>
      <c r="C124" s="826"/>
      <c r="D124" s="826"/>
      <c r="E124" s="823" t="s">
        <v>52</v>
      </c>
      <c r="F124" s="824"/>
      <c r="G124" s="825"/>
      <c r="H124" s="699"/>
      <c r="I124" s="700"/>
      <c r="J124" s="700"/>
      <c r="K124" s="700"/>
      <c r="L124" s="700"/>
      <c r="M124" s="701"/>
      <c r="N124" s="660"/>
      <c r="O124" s="660"/>
      <c r="P124" s="660"/>
      <c r="Q124" s="660"/>
      <c r="R124" s="660"/>
    </row>
    <row r="125" spans="1:18" s="650" customFormat="1" ht="15.75" customHeight="1" thickBot="1" x14ac:dyDescent="0.25">
      <c r="A125" s="703" t="s">
        <v>775</v>
      </c>
      <c r="B125" s="827" t="str">
        <f>IF($A125="","",VLOOKUP($A125,Listes!$A$3:$C$201,2,FALSE))</f>
        <v>Wharfage (Origin)</v>
      </c>
      <c r="C125" s="827"/>
      <c r="D125" s="827"/>
      <c r="E125" s="843" t="s">
        <v>52</v>
      </c>
      <c r="F125" s="844"/>
      <c r="G125" s="845"/>
      <c r="H125" s="704"/>
      <c r="I125" s="705"/>
      <c r="J125" s="705"/>
      <c r="K125" s="705"/>
      <c r="L125" s="705"/>
      <c r="M125" s="706"/>
      <c r="N125" s="660"/>
      <c r="O125" s="660"/>
      <c r="P125" s="660"/>
      <c r="Q125" s="660"/>
      <c r="R125" s="660"/>
    </row>
    <row r="126" spans="1:18" ht="13.5" thickBot="1" x14ac:dyDescent="0.25">
      <c r="A126" s="872" t="s">
        <v>208</v>
      </c>
      <c r="B126" s="873"/>
      <c r="C126" s="873"/>
      <c r="D126" s="873"/>
      <c r="E126" s="873"/>
      <c r="F126" s="873"/>
      <c r="G126" s="873"/>
      <c r="H126" s="873"/>
      <c r="I126" s="874"/>
      <c r="K126" s="453"/>
      <c r="L126" s="655"/>
      <c r="M126" s="655"/>
      <c r="N126" s="655"/>
      <c r="O126" s="655"/>
      <c r="P126" s="655"/>
      <c r="Q126" s="453"/>
    </row>
    <row r="127" spans="1:18" ht="13.5" thickBot="1" x14ac:dyDescent="0.25">
      <c r="A127" s="871" t="s">
        <v>554</v>
      </c>
      <c r="B127" s="835"/>
      <c r="C127" s="835"/>
      <c r="D127" s="835"/>
      <c r="E127" s="835"/>
      <c r="F127" s="835"/>
      <c r="G127" s="835"/>
      <c r="H127" s="835"/>
      <c r="I127" s="836"/>
      <c r="K127" s="655"/>
      <c r="L127" s="655"/>
      <c r="M127" s="655"/>
      <c r="N127" s="655"/>
      <c r="O127" s="453"/>
    </row>
    <row r="128" spans="1:18" ht="13.5" thickBot="1" x14ac:dyDescent="0.25">
      <c r="A128" s="615"/>
      <c r="B128" s="615"/>
      <c r="C128" s="707"/>
      <c r="D128" s="613"/>
      <c r="E128" s="614"/>
      <c r="F128" s="614"/>
      <c r="G128" s="614"/>
      <c r="H128" s="614"/>
      <c r="I128" s="614"/>
      <c r="J128" s="613"/>
      <c r="L128" s="453"/>
      <c r="M128" s="655"/>
      <c r="N128" s="655"/>
      <c r="O128" s="655"/>
      <c r="P128" s="655"/>
      <c r="Q128" s="655"/>
      <c r="R128" s="453"/>
    </row>
    <row r="129" spans="1:23" ht="15.6" customHeight="1" x14ac:dyDescent="0.2">
      <c r="A129" s="878" t="s">
        <v>488</v>
      </c>
      <c r="B129" s="879"/>
      <c r="C129" s="879"/>
      <c r="D129" s="879"/>
      <c r="E129" s="877" t="s">
        <v>276</v>
      </c>
      <c r="F129" s="877">
        <v>20</v>
      </c>
      <c r="G129" s="877">
        <v>40</v>
      </c>
      <c r="H129" s="877" t="s">
        <v>19</v>
      </c>
      <c r="I129" s="877" t="s">
        <v>20</v>
      </c>
      <c r="J129" s="875" t="s">
        <v>283</v>
      </c>
      <c r="K129" s="875" t="s">
        <v>33</v>
      </c>
      <c r="L129" s="891" t="s">
        <v>209</v>
      </c>
      <c r="M129" s="613"/>
      <c r="N129" s="655"/>
      <c r="O129" s="655"/>
      <c r="P129" s="655"/>
      <c r="Q129" s="655"/>
      <c r="R129" s="655"/>
      <c r="S129" s="655"/>
      <c r="T129" s="655"/>
      <c r="U129" s="655"/>
    </row>
    <row r="130" spans="1:23" x14ac:dyDescent="0.2">
      <c r="A130" s="708" t="s">
        <v>210</v>
      </c>
      <c r="B130" s="709" t="s">
        <v>11</v>
      </c>
      <c r="C130" s="709" t="s">
        <v>12</v>
      </c>
      <c r="D130" s="709" t="s">
        <v>211</v>
      </c>
      <c r="E130" s="876"/>
      <c r="F130" s="876"/>
      <c r="G130" s="876"/>
      <c r="H130" s="876"/>
      <c r="I130" s="876"/>
      <c r="J130" s="876"/>
      <c r="K130" s="876"/>
      <c r="L130" s="892"/>
      <c r="M130" s="613"/>
      <c r="N130" s="655"/>
      <c r="O130" s="655"/>
      <c r="P130" s="655"/>
      <c r="Q130" s="655"/>
      <c r="R130" s="655"/>
      <c r="S130" s="655"/>
      <c r="T130" s="655"/>
      <c r="U130" s="655"/>
    </row>
    <row r="131" spans="1:23" s="650" customFormat="1" x14ac:dyDescent="0.2">
      <c r="A131" s="710"/>
      <c r="B131" s="680"/>
      <c r="C131" s="680"/>
      <c r="D131" s="680"/>
      <c r="E131" s="680"/>
      <c r="F131" s="681"/>
      <c r="G131" s="681"/>
      <c r="H131" s="681"/>
      <c r="I131" s="681"/>
      <c r="J131" s="680"/>
      <c r="K131" s="622"/>
      <c r="L131" s="711"/>
      <c r="M131" s="712"/>
      <c r="N131" s="660"/>
      <c r="O131" s="660"/>
      <c r="P131" s="660"/>
      <c r="Q131" s="660"/>
      <c r="R131" s="660"/>
      <c r="S131" s="660"/>
      <c r="T131" s="660"/>
      <c r="U131" s="660"/>
    </row>
    <row r="132" spans="1:23" s="650" customFormat="1" x14ac:dyDescent="0.2">
      <c r="A132" s="710"/>
      <c r="B132" s="680"/>
      <c r="C132" s="680"/>
      <c r="D132" s="680"/>
      <c r="E132" s="680"/>
      <c r="F132" s="456"/>
      <c r="G132" s="456"/>
      <c r="H132" s="456"/>
      <c r="I132" s="456"/>
      <c r="J132" s="680"/>
      <c r="K132" s="622"/>
      <c r="L132" s="711"/>
      <c r="M132" s="660"/>
      <c r="N132" s="660"/>
      <c r="O132" s="660"/>
      <c r="P132" s="660"/>
      <c r="Q132" s="660"/>
      <c r="R132" s="660"/>
      <c r="S132" s="660"/>
      <c r="T132" s="660"/>
      <c r="U132" s="660"/>
    </row>
    <row r="133" spans="1:23" s="650" customFormat="1" x14ac:dyDescent="0.2">
      <c r="A133" s="710"/>
      <c r="B133" s="680"/>
      <c r="C133" s="680"/>
      <c r="D133" s="680"/>
      <c r="E133" s="680"/>
      <c r="F133" s="456"/>
      <c r="G133" s="456"/>
      <c r="H133" s="456"/>
      <c r="I133" s="456"/>
      <c r="J133" s="680"/>
      <c r="K133" s="622"/>
      <c r="L133" s="711"/>
      <c r="M133" s="660"/>
      <c r="N133" s="660"/>
      <c r="O133" s="660"/>
      <c r="P133" s="660"/>
      <c r="Q133" s="660"/>
      <c r="R133" s="660"/>
      <c r="S133" s="660"/>
      <c r="T133" s="660"/>
      <c r="U133" s="660"/>
    </row>
    <row r="134" spans="1:23" s="650" customFormat="1" ht="13.5" thickBot="1" x14ac:dyDescent="0.25">
      <c r="A134" s="713"/>
      <c r="B134" s="685"/>
      <c r="C134" s="685"/>
      <c r="D134" s="685"/>
      <c r="E134" s="685"/>
      <c r="F134" s="461"/>
      <c r="G134" s="461"/>
      <c r="H134" s="461"/>
      <c r="I134" s="461"/>
      <c r="J134" s="685"/>
      <c r="K134" s="623"/>
      <c r="L134" s="714"/>
      <c r="M134" s="660"/>
      <c r="N134" s="660"/>
      <c r="O134" s="660"/>
      <c r="P134" s="660"/>
      <c r="Q134" s="660"/>
      <c r="R134" s="660"/>
      <c r="S134" s="660"/>
      <c r="T134" s="660"/>
      <c r="U134" s="660"/>
    </row>
    <row r="135" spans="1:23" s="650" customFormat="1" x14ac:dyDescent="0.2">
      <c r="A135" s="694"/>
      <c r="B135" s="694"/>
      <c r="C135" s="694"/>
      <c r="D135" s="694"/>
      <c r="E135" s="694"/>
      <c r="F135" s="694"/>
      <c r="G135" s="694"/>
      <c r="H135" s="694"/>
      <c r="I135" s="694"/>
      <c r="J135" s="694"/>
      <c r="K135" s="694"/>
      <c r="L135" s="715"/>
      <c r="M135" s="660"/>
      <c r="N135" s="660"/>
      <c r="O135" s="660"/>
      <c r="P135" s="660"/>
      <c r="Q135" s="660"/>
      <c r="R135" s="660"/>
      <c r="S135" s="660"/>
      <c r="T135" s="660"/>
      <c r="U135" s="660"/>
    </row>
    <row r="136" spans="1:23" ht="15.6" customHeight="1" x14ac:dyDescent="0.2">
      <c r="A136" s="846" t="s">
        <v>553</v>
      </c>
      <c r="B136" s="846"/>
      <c r="C136" s="846"/>
      <c r="D136" s="846"/>
      <c r="E136" s="846" t="s">
        <v>276</v>
      </c>
      <c r="F136" s="846">
        <v>20</v>
      </c>
      <c r="G136" s="846">
        <v>40</v>
      </c>
      <c r="H136" s="846" t="s">
        <v>19</v>
      </c>
      <c r="I136" s="846" t="s">
        <v>20</v>
      </c>
      <c r="J136" s="890" t="s">
        <v>283</v>
      </c>
      <c r="K136" s="890" t="s">
        <v>33</v>
      </c>
      <c r="L136" s="846" t="s">
        <v>209</v>
      </c>
      <c r="M136" s="846" t="s">
        <v>23</v>
      </c>
      <c r="O136" s="453"/>
      <c r="P136" s="655"/>
      <c r="Q136" s="655"/>
      <c r="R136" s="655"/>
      <c r="S136" s="655"/>
      <c r="T136" s="655"/>
      <c r="U136" s="655"/>
      <c r="V136" s="655"/>
      <c r="W136" s="655"/>
    </row>
    <row r="137" spans="1:23" x14ac:dyDescent="0.2">
      <c r="A137" s="504" t="s">
        <v>210</v>
      </c>
      <c r="B137" s="504" t="s">
        <v>11</v>
      </c>
      <c r="C137" s="504" t="s">
        <v>12</v>
      </c>
      <c r="D137" s="504" t="s">
        <v>211</v>
      </c>
      <c r="E137" s="846"/>
      <c r="F137" s="846"/>
      <c r="G137" s="846"/>
      <c r="H137" s="846"/>
      <c r="I137" s="846"/>
      <c r="J137" s="846"/>
      <c r="K137" s="846"/>
      <c r="L137" s="846"/>
      <c r="M137" s="846"/>
      <c r="O137" s="453"/>
      <c r="P137" s="655"/>
      <c r="Q137" s="655"/>
      <c r="R137" s="655"/>
      <c r="S137" s="655"/>
      <c r="T137" s="655"/>
      <c r="U137" s="655"/>
      <c r="V137" s="655"/>
      <c r="W137" s="655"/>
    </row>
    <row r="138" spans="1:23" s="650" customFormat="1" x14ac:dyDescent="0.2">
      <c r="A138" s="411"/>
      <c r="B138" s="411"/>
      <c r="C138" s="411"/>
      <c r="D138" s="411"/>
      <c r="E138" s="411"/>
      <c r="F138" s="485"/>
      <c r="G138" s="485"/>
      <c r="H138" s="485"/>
      <c r="I138" s="485"/>
      <c r="J138" s="411"/>
      <c r="K138" s="486"/>
      <c r="L138" s="412"/>
      <c r="M138" s="412"/>
      <c r="O138" s="465"/>
      <c r="P138" s="660"/>
      <c r="Q138" s="660"/>
      <c r="R138" s="660"/>
      <c r="S138" s="660"/>
      <c r="T138" s="660"/>
      <c r="U138" s="660"/>
      <c r="V138" s="660"/>
      <c r="W138" s="660"/>
    </row>
    <row r="139" spans="1:23" s="650" customFormat="1" x14ac:dyDescent="0.2">
      <c r="A139" s="411"/>
      <c r="B139" s="411"/>
      <c r="C139" s="411"/>
      <c r="D139" s="411"/>
      <c r="E139" s="411"/>
      <c r="F139" s="485"/>
      <c r="G139" s="485"/>
      <c r="H139" s="485"/>
      <c r="I139" s="485"/>
      <c r="J139" s="411"/>
      <c r="K139" s="486"/>
      <c r="L139" s="412"/>
      <c r="M139" s="412"/>
      <c r="O139" s="465"/>
      <c r="P139" s="660"/>
      <c r="Q139" s="660"/>
      <c r="R139" s="660"/>
      <c r="S139" s="660"/>
      <c r="T139" s="660"/>
      <c r="U139" s="660"/>
      <c r="V139" s="660"/>
      <c r="W139" s="660"/>
    </row>
    <row r="140" spans="1:23" s="650" customFormat="1" x14ac:dyDescent="0.2">
      <c r="A140" s="411"/>
      <c r="B140" s="411"/>
      <c r="C140" s="411"/>
      <c r="D140" s="411"/>
      <c r="E140" s="411"/>
      <c r="F140" s="485"/>
      <c r="G140" s="485"/>
      <c r="H140" s="485"/>
      <c r="I140" s="485"/>
      <c r="J140" s="411"/>
      <c r="K140" s="486"/>
      <c r="L140" s="412"/>
      <c r="M140" s="412"/>
      <c r="O140" s="465"/>
      <c r="P140" s="660"/>
      <c r="Q140" s="660"/>
      <c r="R140" s="660"/>
      <c r="S140" s="660"/>
      <c r="T140" s="660"/>
      <c r="U140" s="660"/>
      <c r="V140" s="660"/>
      <c r="W140" s="660"/>
    </row>
    <row r="141" spans="1:23" s="650" customFormat="1" x14ac:dyDescent="0.2">
      <c r="A141" s="411"/>
      <c r="B141" s="411"/>
      <c r="C141" s="411"/>
      <c r="D141" s="411"/>
      <c r="E141" s="411"/>
      <c r="F141" s="485"/>
      <c r="G141" s="485"/>
      <c r="H141" s="485"/>
      <c r="I141" s="485"/>
      <c r="J141" s="411"/>
      <c r="K141" s="486"/>
      <c r="L141" s="412"/>
      <c r="M141" s="412"/>
      <c r="N141" s="660"/>
      <c r="O141" s="465"/>
      <c r="P141" s="660"/>
      <c r="Q141" s="660"/>
      <c r="R141" s="660"/>
      <c r="S141" s="660"/>
      <c r="T141" s="660"/>
      <c r="U141" s="660"/>
      <c r="V141" s="660"/>
      <c r="W141" s="660"/>
    </row>
    <row r="142" spans="1:23" x14ac:dyDescent="0.2">
      <c r="F142" s="614"/>
      <c r="G142" s="610"/>
      <c r="H142" s="638"/>
      <c r="I142" s="638"/>
      <c r="J142" s="655"/>
      <c r="K142" s="453"/>
      <c r="L142" s="655"/>
      <c r="M142" s="655"/>
      <c r="N142" s="655"/>
      <c r="O142" s="655"/>
      <c r="P142" s="655"/>
      <c r="Q142" s="655"/>
    </row>
    <row r="143" spans="1:23" ht="13.5" thickBot="1" x14ac:dyDescent="0.25">
      <c r="A143" s="691"/>
      <c r="B143" s="487"/>
      <c r="C143" s="488"/>
      <c r="D143" s="488"/>
      <c r="J143" s="614"/>
      <c r="K143" s="453"/>
      <c r="L143" s="655"/>
      <c r="M143" s="655"/>
      <c r="N143" s="655"/>
      <c r="O143" s="655"/>
      <c r="P143" s="655"/>
      <c r="Q143" s="655"/>
      <c r="R143" s="655"/>
      <c r="S143" s="453"/>
      <c r="T143" s="453"/>
      <c r="U143" s="453"/>
    </row>
    <row r="144" spans="1:23" ht="13.5" thickBot="1" x14ac:dyDescent="0.25">
      <c r="A144" s="840" t="s">
        <v>212</v>
      </c>
      <c r="B144" s="841"/>
      <c r="C144" s="841"/>
      <c r="D144" s="841"/>
      <c r="E144" s="842"/>
      <c r="J144" s="614"/>
      <c r="K144" s="453"/>
      <c r="L144" s="655"/>
      <c r="M144" s="655"/>
      <c r="N144" s="655"/>
      <c r="O144" s="655"/>
      <c r="P144" s="655"/>
      <c r="Q144" s="655"/>
      <c r="R144" s="655"/>
      <c r="S144" s="453"/>
      <c r="T144" s="453"/>
      <c r="U144" s="453"/>
    </row>
    <row r="145" spans="1:21" ht="13.5" thickBot="1" x14ac:dyDescent="0.25">
      <c r="A145" s="707"/>
      <c r="F145" s="614"/>
      <c r="G145" s="610"/>
      <c r="H145" s="613"/>
      <c r="I145" s="614"/>
      <c r="J145" s="614"/>
      <c r="K145" s="453"/>
      <c r="L145" s="655"/>
      <c r="M145" s="655"/>
      <c r="N145" s="655"/>
      <c r="O145" s="655"/>
      <c r="P145" s="655"/>
      <c r="Q145" s="655"/>
      <c r="R145" s="655"/>
      <c r="S145" s="453"/>
      <c r="T145" s="453"/>
      <c r="U145" s="453"/>
    </row>
    <row r="146" spans="1:21" ht="13.5" thickBot="1" x14ac:dyDescent="0.25">
      <c r="A146" s="831" t="s">
        <v>213</v>
      </c>
      <c r="B146" s="832"/>
      <c r="C146" s="832"/>
      <c r="D146" s="832"/>
      <c r="E146" s="832"/>
      <c r="F146" s="833"/>
      <c r="G146" s="610"/>
      <c r="H146" s="613"/>
      <c r="I146" s="614"/>
      <c r="J146" s="614"/>
      <c r="K146" s="453"/>
      <c r="L146" s="655"/>
      <c r="M146" s="655"/>
      <c r="N146" s="655"/>
      <c r="O146" s="655"/>
      <c r="P146" s="655"/>
      <c r="Q146" s="655"/>
      <c r="R146" s="655"/>
      <c r="S146" s="453"/>
      <c r="T146" s="453"/>
      <c r="U146" s="453"/>
    </row>
    <row r="147" spans="1:21" ht="16.5" customHeight="1" x14ac:dyDescent="0.2">
      <c r="A147" s="837" t="s">
        <v>214</v>
      </c>
      <c r="B147" s="838"/>
      <c r="C147" s="838"/>
      <c r="D147" s="838"/>
      <c r="E147" s="838"/>
      <c r="F147" s="839"/>
      <c r="G147" s="610"/>
      <c r="H147" s="716"/>
      <c r="I147" s="614"/>
      <c r="J147" s="614"/>
      <c r="K147" s="453"/>
      <c r="L147" s="655"/>
      <c r="M147" s="655"/>
      <c r="N147" s="655"/>
      <c r="O147" s="655"/>
      <c r="P147" s="655"/>
      <c r="Q147" s="655"/>
      <c r="R147" s="655"/>
      <c r="S147" s="453"/>
      <c r="T147" s="453"/>
      <c r="U147" s="453"/>
    </row>
    <row r="148" spans="1:21" ht="13.5" thickBot="1" x14ac:dyDescent="0.25">
      <c r="A148" s="834" t="s">
        <v>215</v>
      </c>
      <c r="B148" s="835"/>
      <c r="C148" s="835"/>
      <c r="D148" s="835"/>
      <c r="E148" s="835"/>
      <c r="F148" s="836"/>
    </row>
    <row r="149" spans="1:21" x14ac:dyDescent="0.2">
      <c r="A149" s="717" t="s">
        <v>216</v>
      </c>
      <c r="B149" s="618" t="s">
        <v>217</v>
      </c>
      <c r="C149" s="619" t="s">
        <v>218</v>
      </c>
      <c r="D149" s="718" t="s">
        <v>219</v>
      </c>
      <c r="E149" s="655"/>
      <c r="H149" s="610"/>
      <c r="I149" s="610"/>
    </row>
    <row r="150" spans="1:21" s="650" customFormat="1" x14ac:dyDescent="0.2">
      <c r="A150" s="719"/>
      <c r="B150" s="720"/>
      <c r="C150" s="621"/>
      <c r="D150" s="408"/>
      <c r="E150" s="660"/>
      <c r="F150" s="660"/>
      <c r="G150" s="660"/>
    </row>
    <row r="151" spans="1:21" s="650" customFormat="1" x14ac:dyDescent="0.2">
      <c r="A151" s="719"/>
      <c r="B151" s="720"/>
      <c r="C151" s="621"/>
      <c r="D151" s="245"/>
      <c r="E151" s="660"/>
      <c r="F151" s="660"/>
      <c r="G151" s="660"/>
    </row>
    <row r="152" spans="1:21" s="650" customFormat="1" ht="13.5" thickBot="1" x14ac:dyDescent="0.25">
      <c r="A152" s="721"/>
      <c r="B152" s="722"/>
      <c r="C152" s="723"/>
      <c r="D152" s="249"/>
      <c r="E152" s="660"/>
      <c r="F152" s="660"/>
      <c r="G152" s="660"/>
    </row>
    <row r="153" spans="1:21" ht="13.5" thickBot="1" x14ac:dyDescent="0.25"/>
    <row r="154" spans="1:21" ht="13.5" thickBot="1" x14ac:dyDescent="0.25">
      <c r="A154" s="840" t="s">
        <v>220</v>
      </c>
      <c r="B154" s="841"/>
      <c r="C154" s="841"/>
      <c r="D154" s="841"/>
      <c r="E154" s="841"/>
      <c r="F154" s="841"/>
      <c r="G154" s="841"/>
      <c r="H154" s="841"/>
      <c r="I154" s="842"/>
      <c r="K154" s="453"/>
      <c r="L154" s="655"/>
      <c r="M154" s="655"/>
      <c r="N154" s="655"/>
      <c r="O154" s="655"/>
      <c r="P154" s="655"/>
      <c r="Q154" s="655"/>
      <c r="R154" s="655"/>
      <c r="S154" s="453"/>
      <c r="T154" s="453"/>
      <c r="U154" s="453"/>
    </row>
    <row r="155" spans="1:21" ht="13.5" thickBot="1" x14ac:dyDescent="0.25">
      <c r="A155" s="724" t="s">
        <v>221</v>
      </c>
      <c r="B155" s="489"/>
      <c r="C155" s="632"/>
      <c r="D155" s="632"/>
      <c r="E155" s="632"/>
      <c r="F155" s="632"/>
      <c r="G155" s="669"/>
      <c r="H155" s="632"/>
      <c r="I155" s="725"/>
      <c r="J155" s="614"/>
      <c r="K155" s="453"/>
      <c r="L155" s="655"/>
      <c r="M155" s="655"/>
      <c r="N155" s="655"/>
      <c r="O155" s="655"/>
      <c r="P155" s="655"/>
      <c r="Q155" s="655"/>
      <c r="R155" s="655"/>
      <c r="S155" s="453"/>
      <c r="T155" s="453"/>
      <c r="U155" s="453"/>
    </row>
    <row r="156" spans="1:21" s="611" customFormat="1" ht="171.75" customHeight="1" x14ac:dyDescent="0.2">
      <c r="A156" s="726" t="s">
        <v>2836</v>
      </c>
      <c r="B156" s="847" t="s">
        <v>2861</v>
      </c>
      <c r="C156" s="848"/>
      <c r="D156" s="848"/>
      <c r="E156" s="848"/>
      <c r="F156" s="848"/>
      <c r="G156" s="848"/>
      <c r="H156" s="848"/>
      <c r="I156" s="849"/>
      <c r="J156" s="693"/>
      <c r="K156" s="544"/>
      <c r="L156" s="694"/>
      <c r="M156" s="694"/>
      <c r="N156" s="694"/>
      <c r="O156" s="694"/>
      <c r="P156" s="694"/>
      <c r="Q156" s="694"/>
      <c r="R156" s="694"/>
      <c r="S156" s="544"/>
      <c r="T156" s="544"/>
      <c r="U156" s="544"/>
    </row>
    <row r="157" spans="1:21" s="650" customFormat="1" x14ac:dyDescent="0.2">
      <c r="A157" s="727"/>
      <c r="B157" s="828"/>
      <c r="C157" s="829"/>
      <c r="D157" s="829"/>
      <c r="E157" s="829"/>
      <c r="F157" s="829"/>
      <c r="G157" s="829"/>
      <c r="H157" s="829"/>
      <c r="I157" s="830"/>
    </row>
    <row r="158" spans="1:21" s="650" customFormat="1" x14ac:dyDescent="0.2">
      <c r="A158" s="727"/>
      <c r="B158" s="828"/>
      <c r="C158" s="829"/>
      <c r="D158" s="829"/>
      <c r="E158" s="829"/>
      <c r="F158" s="829"/>
      <c r="G158" s="829"/>
      <c r="H158" s="829"/>
      <c r="I158" s="830"/>
    </row>
    <row r="159" spans="1:21" s="650" customFormat="1" x14ac:dyDescent="0.2">
      <c r="A159" s="727"/>
      <c r="B159" s="828"/>
      <c r="C159" s="829"/>
      <c r="D159" s="829"/>
      <c r="E159" s="829"/>
      <c r="F159" s="829"/>
      <c r="G159" s="829"/>
      <c r="H159" s="829"/>
      <c r="I159" s="830"/>
    </row>
    <row r="160" spans="1:21" s="650" customFormat="1" x14ac:dyDescent="0.2">
      <c r="A160" s="727"/>
      <c r="B160" s="828"/>
      <c r="C160" s="829"/>
      <c r="D160" s="829"/>
      <c r="E160" s="829"/>
      <c r="F160" s="829"/>
      <c r="G160" s="829"/>
      <c r="H160" s="829"/>
      <c r="I160" s="830"/>
    </row>
    <row r="161" spans="1:9" s="650" customFormat="1" x14ac:dyDescent="0.2">
      <c r="A161" s="727"/>
      <c r="B161" s="828"/>
      <c r="C161" s="829"/>
      <c r="D161" s="829"/>
      <c r="E161" s="829"/>
      <c r="F161" s="829"/>
      <c r="G161" s="829"/>
      <c r="H161" s="829"/>
      <c r="I161" s="830"/>
    </row>
    <row r="162" spans="1:9" s="650" customFormat="1" x14ac:dyDescent="0.2">
      <c r="A162" s="727"/>
      <c r="B162" s="828"/>
      <c r="C162" s="829"/>
      <c r="D162" s="829"/>
      <c r="E162" s="829"/>
      <c r="F162" s="829"/>
      <c r="G162" s="829"/>
      <c r="H162" s="829"/>
      <c r="I162" s="830"/>
    </row>
    <row r="163" spans="1:9" s="650" customFormat="1" x14ac:dyDescent="0.2">
      <c r="A163" s="727"/>
      <c r="B163" s="828"/>
      <c r="C163" s="829"/>
      <c r="D163" s="829"/>
      <c r="E163" s="829"/>
      <c r="F163" s="829"/>
      <c r="G163" s="829"/>
      <c r="H163" s="829"/>
      <c r="I163" s="830"/>
    </row>
    <row r="164" spans="1:9" s="650" customFormat="1" x14ac:dyDescent="0.2">
      <c r="A164" s="727"/>
      <c r="B164" s="828"/>
      <c r="C164" s="829"/>
      <c r="D164" s="829"/>
      <c r="E164" s="829"/>
      <c r="F164" s="829"/>
      <c r="G164" s="829"/>
      <c r="H164" s="829"/>
      <c r="I164" s="830"/>
    </row>
    <row r="165" spans="1:9" s="650" customFormat="1" x14ac:dyDescent="0.2">
      <c r="A165" s="727"/>
      <c r="B165" s="828"/>
      <c r="C165" s="829"/>
      <c r="D165" s="829"/>
      <c r="E165" s="829"/>
      <c r="F165" s="829"/>
      <c r="G165" s="829"/>
      <c r="H165" s="829"/>
      <c r="I165" s="830"/>
    </row>
    <row r="166" spans="1:9" s="650" customFormat="1" x14ac:dyDescent="0.2">
      <c r="A166" s="727"/>
      <c r="B166" s="828"/>
      <c r="C166" s="829"/>
      <c r="D166" s="829"/>
      <c r="E166" s="829"/>
      <c r="F166" s="829"/>
      <c r="G166" s="829"/>
      <c r="H166" s="829"/>
      <c r="I166" s="830"/>
    </row>
    <row r="167" spans="1:9" s="650" customFormat="1" x14ac:dyDescent="0.2">
      <c r="A167" s="727"/>
      <c r="B167" s="828"/>
      <c r="C167" s="829"/>
      <c r="D167" s="829"/>
      <c r="E167" s="829"/>
      <c r="F167" s="829"/>
      <c r="G167" s="829"/>
      <c r="H167" s="829"/>
      <c r="I167" s="830"/>
    </row>
    <row r="168" spans="1:9" s="650" customFormat="1" x14ac:dyDescent="0.2">
      <c r="A168" s="727"/>
      <c r="B168" s="828"/>
      <c r="C168" s="829"/>
      <c r="D168" s="829"/>
      <c r="E168" s="829"/>
      <c r="F168" s="829"/>
      <c r="G168" s="829"/>
      <c r="H168" s="829"/>
      <c r="I168" s="830"/>
    </row>
    <row r="169" spans="1:9" s="650" customFormat="1" x14ac:dyDescent="0.2">
      <c r="A169" s="727"/>
      <c r="B169" s="828"/>
      <c r="C169" s="829"/>
      <c r="D169" s="829"/>
      <c r="E169" s="829"/>
      <c r="F169" s="829"/>
      <c r="G169" s="829"/>
      <c r="H169" s="829"/>
      <c r="I169" s="830"/>
    </row>
    <row r="170" spans="1:9" s="650" customFormat="1" ht="13.5" thickBot="1" x14ac:dyDescent="0.25">
      <c r="A170" s="728"/>
      <c r="B170" s="854"/>
      <c r="C170" s="855"/>
      <c r="D170" s="855"/>
      <c r="E170" s="855"/>
      <c r="F170" s="855"/>
      <c r="G170" s="855"/>
      <c r="H170" s="855"/>
      <c r="I170" s="856"/>
    </row>
    <row r="172" spans="1:9" s="650" customFormat="1" x14ac:dyDescent="0.2">
      <c r="F172" s="660"/>
      <c r="G172" s="660"/>
      <c r="H172" s="660"/>
      <c r="I172" s="660"/>
    </row>
    <row r="173" spans="1:9" s="650" customFormat="1" ht="13.5" thickBot="1" x14ac:dyDescent="0.25">
      <c r="F173" s="660"/>
      <c r="G173" s="660"/>
      <c r="H173" s="660"/>
      <c r="I173" s="660"/>
    </row>
    <row r="174" spans="1:9" s="650" customFormat="1" ht="13.5" thickBot="1" x14ac:dyDescent="0.25">
      <c r="A174" s="831" t="s">
        <v>3</v>
      </c>
      <c r="B174" s="850"/>
      <c r="F174" s="660"/>
      <c r="G174" s="660"/>
      <c r="H174" s="660"/>
      <c r="I174" s="660"/>
    </row>
    <row r="175" spans="1:9" s="730" customFormat="1" ht="13.5" thickBot="1" x14ac:dyDescent="0.25">
      <c r="A175" s="729"/>
      <c r="B175" s="729"/>
      <c r="F175" s="731"/>
      <c r="G175" s="731"/>
      <c r="H175" s="731"/>
      <c r="I175" s="731"/>
    </row>
    <row r="176" spans="1:9" s="650" customFormat="1" ht="15.75" customHeight="1" thickBot="1" x14ac:dyDescent="0.25">
      <c r="A176" s="851" t="s">
        <v>2</v>
      </c>
      <c r="B176" s="852"/>
      <c r="C176" s="852"/>
      <c r="D176" s="852"/>
      <c r="E176" s="852"/>
      <c r="F176" s="852"/>
      <c r="G176" s="853"/>
      <c r="H176" s="660"/>
      <c r="I176" s="660"/>
    </row>
    <row r="177" spans="1:23" s="730" customFormat="1" ht="15.75" customHeight="1" thickBot="1" x14ac:dyDescent="0.25">
      <c r="A177" s="729"/>
      <c r="B177" s="729"/>
      <c r="C177" s="729"/>
      <c r="D177" s="729"/>
      <c r="E177" s="729"/>
      <c r="F177" s="729"/>
      <c r="G177" s="729"/>
      <c r="H177" s="731"/>
      <c r="I177" s="731"/>
    </row>
    <row r="178" spans="1:23" s="650" customFormat="1" ht="15.75" customHeight="1" thickBot="1" x14ac:dyDescent="0.25">
      <c r="A178" s="880" t="s">
        <v>1</v>
      </c>
      <c r="B178" s="881"/>
      <c r="C178" s="881"/>
      <c r="D178" s="881"/>
      <c r="E178" s="882"/>
      <c r="F178" s="732"/>
      <c r="G178" s="732"/>
      <c r="H178" s="660"/>
      <c r="I178" s="660"/>
    </row>
    <row r="179" spans="1:23" s="650" customFormat="1" x14ac:dyDescent="0.2">
      <c r="A179" s="888" t="s">
        <v>581</v>
      </c>
      <c r="B179" s="861" t="s">
        <v>2816</v>
      </c>
      <c r="C179" s="857" t="s">
        <v>0</v>
      </c>
      <c r="D179" s="857" t="s">
        <v>564</v>
      </c>
      <c r="E179" s="861" t="s">
        <v>2817</v>
      </c>
      <c r="F179" s="857" t="s">
        <v>416</v>
      </c>
      <c r="G179" s="857" t="s">
        <v>403</v>
      </c>
      <c r="H179" s="857" t="s">
        <v>582</v>
      </c>
      <c r="I179" s="857" t="s">
        <v>11</v>
      </c>
      <c r="J179" s="857" t="s">
        <v>12</v>
      </c>
      <c r="K179" s="857" t="s">
        <v>13</v>
      </c>
      <c r="L179" s="857" t="s">
        <v>428</v>
      </c>
      <c r="M179" s="857" t="s">
        <v>565</v>
      </c>
      <c r="N179" s="869"/>
    </row>
    <row r="180" spans="1:23" s="650" customFormat="1" ht="32.25" customHeight="1" thickBot="1" x14ac:dyDescent="0.25">
      <c r="A180" s="889"/>
      <c r="B180" s="862"/>
      <c r="C180" s="858"/>
      <c r="D180" s="858"/>
      <c r="E180" s="862"/>
      <c r="F180" s="858"/>
      <c r="G180" s="858"/>
      <c r="H180" s="858"/>
      <c r="I180" s="858"/>
      <c r="J180" s="858"/>
      <c r="K180" s="858"/>
      <c r="L180" s="858"/>
      <c r="M180" s="858"/>
      <c r="N180" s="870"/>
    </row>
    <row r="181" spans="1:23" s="650" customFormat="1" x14ac:dyDescent="0.2">
      <c r="A181" s="658"/>
      <c r="B181" s="646"/>
      <c r="C181" s="678"/>
      <c r="D181" s="646"/>
      <c r="E181" s="646"/>
      <c r="F181" s="646"/>
      <c r="G181" s="646"/>
      <c r="H181" s="646"/>
      <c r="I181" s="646"/>
      <c r="J181" s="646"/>
      <c r="K181" s="646"/>
      <c r="L181" s="733"/>
      <c r="M181" s="884"/>
      <c r="N181" s="885"/>
    </row>
    <row r="182" spans="1:23" s="650" customFormat="1" x14ac:dyDescent="0.2">
      <c r="A182" s="659"/>
      <c r="B182" s="652"/>
      <c r="C182" s="680"/>
      <c r="D182" s="652"/>
      <c r="E182" s="652"/>
      <c r="F182" s="652"/>
      <c r="G182" s="652"/>
      <c r="H182" s="652"/>
      <c r="I182" s="652"/>
      <c r="J182" s="652"/>
      <c r="K182" s="652"/>
      <c r="L182" s="734"/>
      <c r="M182" s="886"/>
      <c r="N182" s="887"/>
    </row>
    <row r="183" spans="1:23" s="650" customFormat="1" x14ac:dyDescent="0.2">
      <c r="A183" s="659"/>
      <c r="B183" s="652"/>
      <c r="C183" s="680"/>
      <c r="D183" s="652"/>
      <c r="E183" s="652"/>
      <c r="F183" s="652"/>
      <c r="G183" s="652"/>
      <c r="H183" s="652"/>
      <c r="I183" s="652"/>
      <c r="J183" s="652"/>
      <c r="K183" s="652"/>
      <c r="L183" s="734"/>
      <c r="M183" s="886"/>
      <c r="N183" s="887"/>
    </row>
    <row r="184" spans="1:23" s="650" customFormat="1" x14ac:dyDescent="0.2">
      <c r="A184" s="659"/>
      <c r="B184" s="652"/>
      <c r="C184" s="680"/>
      <c r="D184" s="652"/>
      <c r="E184" s="652"/>
      <c r="F184" s="652"/>
      <c r="G184" s="652"/>
      <c r="H184" s="652"/>
      <c r="I184" s="652"/>
      <c r="J184" s="652"/>
      <c r="K184" s="652"/>
      <c r="L184" s="734"/>
      <c r="M184" s="886"/>
      <c r="N184" s="887"/>
    </row>
    <row r="185" spans="1:23" s="650" customFormat="1" x14ac:dyDescent="0.2">
      <c r="A185" s="659"/>
      <c r="B185" s="652"/>
      <c r="C185" s="680"/>
      <c r="D185" s="652"/>
      <c r="E185" s="652"/>
      <c r="F185" s="652"/>
      <c r="G185" s="652"/>
      <c r="H185" s="652"/>
      <c r="I185" s="652"/>
      <c r="J185" s="652"/>
      <c r="K185" s="652"/>
      <c r="L185" s="734"/>
      <c r="M185" s="886"/>
      <c r="N185" s="887"/>
    </row>
    <row r="186" spans="1:23" s="650" customFormat="1" ht="13.5" thickBot="1" x14ac:dyDescent="0.25">
      <c r="A186" s="684"/>
      <c r="B186" s="654"/>
      <c r="C186" s="685"/>
      <c r="D186" s="654"/>
      <c r="E186" s="654"/>
      <c r="F186" s="654"/>
      <c r="G186" s="654"/>
      <c r="H186" s="654"/>
      <c r="I186" s="654"/>
      <c r="J186" s="654"/>
      <c r="K186" s="654"/>
      <c r="L186" s="735"/>
      <c r="M186" s="859"/>
      <c r="N186" s="860"/>
    </row>
    <row r="187" spans="1:23" s="650" customFormat="1" x14ac:dyDescent="0.2">
      <c r="F187" s="660"/>
      <c r="G187" s="660"/>
      <c r="H187" s="660"/>
      <c r="I187" s="660"/>
    </row>
    <row r="188" spans="1:23" s="650" customFormat="1" ht="13.5" thickBot="1" x14ac:dyDescent="0.25">
      <c r="F188" s="660"/>
      <c r="G188" s="660"/>
      <c r="H188" s="660"/>
      <c r="I188" s="660"/>
    </row>
    <row r="189" spans="1:23" s="650" customFormat="1" ht="13.5" thickBot="1" x14ac:dyDescent="0.25">
      <c r="A189" s="851" t="s">
        <v>736</v>
      </c>
      <c r="B189" s="852"/>
      <c r="C189" s="852"/>
      <c r="D189" s="852"/>
      <c r="E189" s="852"/>
      <c r="F189" s="852"/>
      <c r="G189" s="853"/>
      <c r="H189" s="660"/>
      <c r="I189" s="660"/>
    </row>
    <row r="190" spans="1:23" s="650" customFormat="1" ht="13.5" thickBot="1" x14ac:dyDescent="0.25">
      <c r="F190" s="660"/>
      <c r="G190" s="660"/>
      <c r="H190" s="660"/>
      <c r="I190" s="660"/>
    </row>
    <row r="191" spans="1:23" s="650" customFormat="1" ht="13.5" thickBot="1" x14ac:dyDescent="0.25">
      <c r="A191" s="880" t="s">
        <v>1</v>
      </c>
      <c r="B191" s="881"/>
      <c r="C191" s="881"/>
      <c r="D191" s="881"/>
      <c r="E191" s="881"/>
      <c r="F191" s="881"/>
      <c r="G191" s="881"/>
      <c r="H191" s="882"/>
      <c r="I191" s="660"/>
    </row>
    <row r="192" spans="1:23" s="650" customFormat="1" ht="16.5" customHeight="1" thickBot="1" x14ac:dyDescent="0.25">
      <c r="A192" s="888" t="s">
        <v>581</v>
      </c>
      <c r="B192" s="861" t="s">
        <v>2816</v>
      </c>
      <c r="C192" s="857" t="s">
        <v>0</v>
      </c>
      <c r="D192" s="857" t="s">
        <v>564</v>
      </c>
      <c r="E192" s="861" t="s">
        <v>2817</v>
      </c>
      <c r="F192" s="857" t="s">
        <v>41</v>
      </c>
      <c r="G192" s="883" t="s">
        <v>735</v>
      </c>
      <c r="H192" s="883"/>
      <c r="I192" s="883"/>
      <c r="J192" s="883"/>
      <c r="K192" s="883"/>
      <c r="L192" s="883"/>
      <c r="M192" s="883"/>
      <c r="N192" s="883"/>
      <c r="O192" s="857" t="s">
        <v>416</v>
      </c>
      <c r="P192" s="857" t="s">
        <v>403</v>
      </c>
      <c r="Q192" s="857" t="s">
        <v>582</v>
      </c>
      <c r="R192" s="857" t="s">
        <v>11</v>
      </c>
      <c r="S192" s="857" t="s">
        <v>12</v>
      </c>
      <c r="T192" s="857" t="s">
        <v>13</v>
      </c>
      <c r="U192" s="857" t="s">
        <v>428</v>
      </c>
      <c r="V192" s="857" t="s">
        <v>565</v>
      </c>
      <c r="W192" s="869"/>
    </row>
    <row r="193" spans="1:23" s="650" customFormat="1" ht="13.5" thickBot="1" x14ac:dyDescent="0.25">
      <c r="A193" s="889"/>
      <c r="B193" s="862"/>
      <c r="C193" s="858"/>
      <c r="D193" s="858"/>
      <c r="E193" s="862"/>
      <c r="F193" s="858"/>
      <c r="G193" s="676" t="s">
        <v>412</v>
      </c>
      <c r="H193" s="676" t="s">
        <v>42</v>
      </c>
      <c r="I193" s="676" t="s">
        <v>413</v>
      </c>
      <c r="J193" s="676" t="s">
        <v>43</v>
      </c>
      <c r="K193" s="676" t="s">
        <v>414</v>
      </c>
      <c r="L193" s="676" t="s">
        <v>44</v>
      </c>
      <c r="M193" s="676" t="s">
        <v>415</v>
      </c>
      <c r="N193" s="676" t="s">
        <v>45</v>
      </c>
      <c r="O193" s="858"/>
      <c r="P193" s="858"/>
      <c r="Q193" s="858"/>
      <c r="R193" s="858"/>
      <c r="S193" s="858"/>
      <c r="T193" s="858"/>
      <c r="U193" s="858"/>
      <c r="V193" s="858"/>
      <c r="W193" s="870"/>
    </row>
    <row r="194" spans="1:23" s="650" customFormat="1" x14ac:dyDescent="0.2">
      <c r="A194" s="658"/>
      <c r="B194" s="646"/>
      <c r="C194" s="678"/>
      <c r="D194" s="646"/>
      <c r="E194" s="646"/>
      <c r="F194" s="645"/>
      <c r="G194" s="646"/>
      <c r="H194" s="646"/>
      <c r="I194" s="646"/>
      <c r="J194" s="646"/>
      <c r="K194" s="646"/>
      <c r="L194" s="646"/>
      <c r="M194" s="646"/>
      <c r="N194" s="646"/>
      <c r="O194" s="646"/>
      <c r="P194" s="646"/>
      <c r="Q194" s="646"/>
      <c r="R194" s="646"/>
      <c r="S194" s="646"/>
      <c r="T194" s="646"/>
      <c r="U194" s="733"/>
      <c r="V194" s="865"/>
      <c r="W194" s="866"/>
    </row>
    <row r="195" spans="1:23" s="650" customFormat="1" x14ac:dyDescent="0.2">
      <c r="A195" s="659"/>
      <c r="B195" s="652"/>
      <c r="C195" s="680"/>
      <c r="D195" s="652"/>
      <c r="E195" s="652"/>
      <c r="F195" s="736"/>
      <c r="G195" s="652"/>
      <c r="H195" s="652"/>
      <c r="I195" s="652"/>
      <c r="J195" s="652"/>
      <c r="K195" s="652"/>
      <c r="L195" s="652"/>
      <c r="M195" s="652"/>
      <c r="N195" s="652"/>
      <c r="O195" s="652"/>
      <c r="P195" s="652"/>
      <c r="Q195" s="652"/>
      <c r="R195" s="652"/>
      <c r="S195" s="652"/>
      <c r="T195" s="652"/>
      <c r="U195" s="734"/>
      <c r="V195" s="867"/>
      <c r="W195" s="868"/>
    </row>
    <row r="196" spans="1:23" s="650" customFormat="1" x14ac:dyDescent="0.2">
      <c r="A196" s="659"/>
      <c r="B196" s="652"/>
      <c r="C196" s="680"/>
      <c r="D196" s="652"/>
      <c r="E196" s="652"/>
      <c r="F196" s="736"/>
      <c r="G196" s="652"/>
      <c r="H196" s="652"/>
      <c r="I196" s="652"/>
      <c r="J196" s="652"/>
      <c r="K196" s="652"/>
      <c r="L196" s="652"/>
      <c r="M196" s="652"/>
      <c r="N196" s="652"/>
      <c r="O196" s="652"/>
      <c r="P196" s="652"/>
      <c r="Q196" s="652"/>
      <c r="R196" s="652"/>
      <c r="S196" s="652"/>
      <c r="T196" s="652"/>
      <c r="U196" s="734"/>
      <c r="V196" s="867"/>
      <c r="W196" s="868"/>
    </row>
    <row r="197" spans="1:23" s="650" customFormat="1" x14ac:dyDescent="0.2">
      <c r="A197" s="659"/>
      <c r="B197" s="652"/>
      <c r="C197" s="680"/>
      <c r="D197" s="652"/>
      <c r="E197" s="652"/>
      <c r="F197" s="736"/>
      <c r="G197" s="652"/>
      <c r="H197" s="652"/>
      <c r="I197" s="652"/>
      <c r="J197" s="652"/>
      <c r="K197" s="652"/>
      <c r="L197" s="652"/>
      <c r="M197" s="652"/>
      <c r="N197" s="652"/>
      <c r="O197" s="652"/>
      <c r="P197" s="652"/>
      <c r="Q197" s="652"/>
      <c r="R197" s="652"/>
      <c r="S197" s="652"/>
      <c r="T197" s="652"/>
      <c r="U197" s="734"/>
      <c r="V197" s="867"/>
      <c r="W197" s="868"/>
    </row>
    <row r="198" spans="1:23" s="650" customFormat="1" x14ac:dyDescent="0.2">
      <c r="A198" s="659"/>
      <c r="B198" s="652"/>
      <c r="C198" s="680"/>
      <c r="D198" s="652"/>
      <c r="E198" s="652"/>
      <c r="F198" s="736"/>
      <c r="G198" s="652"/>
      <c r="H198" s="652"/>
      <c r="I198" s="652"/>
      <c r="J198" s="652"/>
      <c r="K198" s="652"/>
      <c r="L198" s="652"/>
      <c r="M198" s="652"/>
      <c r="N198" s="652"/>
      <c r="O198" s="652"/>
      <c r="P198" s="652"/>
      <c r="Q198" s="652"/>
      <c r="R198" s="652"/>
      <c r="S198" s="652"/>
      <c r="T198" s="652"/>
      <c r="U198" s="734"/>
      <c r="V198" s="867"/>
      <c r="W198" s="868"/>
    </row>
    <row r="199" spans="1:23" s="650" customFormat="1" ht="13.5" thickBot="1" x14ac:dyDescent="0.25">
      <c r="A199" s="684"/>
      <c r="B199" s="654"/>
      <c r="C199" s="685"/>
      <c r="D199" s="654"/>
      <c r="E199" s="654"/>
      <c r="F199" s="737"/>
      <c r="G199" s="654"/>
      <c r="H199" s="654"/>
      <c r="I199" s="654"/>
      <c r="J199" s="654"/>
      <c r="K199" s="654"/>
      <c r="L199" s="654"/>
      <c r="M199" s="654"/>
      <c r="N199" s="654"/>
      <c r="O199" s="654"/>
      <c r="P199" s="654"/>
      <c r="Q199" s="654"/>
      <c r="R199" s="654"/>
      <c r="S199" s="654"/>
      <c r="T199" s="654"/>
      <c r="U199" s="735"/>
      <c r="V199" s="863"/>
      <c r="W199" s="864"/>
    </row>
    <row r="200" spans="1:23" s="650" customFormat="1" x14ac:dyDescent="0.2">
      <c r="F200" s="660"/>
      <c r="G200" s="660"/>
      <c r="H200" s="660"/>
      <c r="I200" s="660"/>
    </row>
    <row r="201" spans="1:23" s="650" customFormat="1" x14ac:dyDescent="0.2">
      <c r="F201" s="660"/>
      <c r="G201" s="660"/>
      <c r="H201" s="660"/>
      <c r="I201" s="660"/>
    </row>
    <row r="202" spans="1:23" s="650" customFormat="1" ht="13.5" thickBot="1" x14ac:dyDescent="0.25">
      <c r="F202" s="660"/>
      <c r="G202" s="660"/>
      <c r="H202" s="660"/>
      <c r="I202" s="660"/>
    </row>
    <row r="203" spans="1:23" ht="13.5" thickBot="1" x14ac:dyDescent="0.25">
      <c r="A203" s="420" t="s">
        <v>432</v>
      </c>
      <c r="B203" s="490" t="s">
        <v>433</v>
      </c>
    </row>
    <row r="204" spans="1:23" x14ac:dyDescent="0.2">
      <c r="A204" s="618" t="s">
        <v>434</v>
      </c>
      <c r="B204" s="649" t="s">
        <v>50</v>
      </c>
    </row>
    <row r="205" spans="1:23" x14ac:dyDescent="0.2">
      <c r="A205" s="738" t="s">
        <v>64</v>
      </c>
      <c r="B205" s="683" t="s">
        <v>50</v>
      </c>
    </row>
    <row r="206" spans="1:23" x14ac:dyDescent="0.2">
      <c r="A206" s="738" t="s">
        <v>245</v>
      </c>
      <c r="B206" s="683" t="s">
        <v>50</v>
      </c>
    </row>
    <row r="207" spans="1:23" x14ac:dyDescent="0.2">
      <c r="A207" s="738" t="s">
        <v>246</v>
      </c>
      <c r="B207" s="683" t="s">
        <v>50</v>
      </c>
      <c r="F207" s="610"/>
      <c r="G207" s="610"/>
      <c r="H207" s="610"/>
      <c r="I207" s="610"/>
    </row>
    <row r="208" spans="1:23" x14ac:dyDescent="0.2">
      <c r="A208" s="738" t="s">
        <v>247</v>
      </c>
      <c r="B208" s="683" t="s">
        <v>52</v>
      </c>
      <c r="F208" s="610"/>
      <c r="G208" s="610"/>
      <c r="H208" s="610"/>
      <c r="I208" s="610"/>
    </row>
    <row r="209" spans="1:9" x14ac:dyDescent="0.2">
      <c r="A209" s="738" t="s">
        <v>269</v>
      </c>
      <c r="B209" s="683" t="s">
        <v>52</v>
      </c>
      <c r="F209" s="610"/>
      <c r="G209" s="610"/>
      <c r="H209" s="610"/>
      <c r="I209" s="610"/>
    </row>
    <row r="210" spans="1:9" x14ac:dyDescent="0.2">
      <c r="A210" s="739" t="s">
        <v>267</v>
      </c>
      <c r="B210" s="683" t="s">
        <v>52</v>
      </c>
      <c r="F210" s="610"/>
      <c r="G210" s="610"/>
      <c r="H210" s="610"/>
      <c r="I210" s="610"/>
    </row>
    <row r="211" spans="1:9" x14ac:dyDescent="0.2">
      <c r="A211" s="739" t="s">
        <v>435</v>
      </c>
      <c r="B211" s="683" t="s">
        <v>52</v>
      </c>
      <c r="F211" s="610"/>
      <c r="G211" s="610"/>
      <c r="H211" s="610"/>
      <c r="I211" s="610"/>
    </row>
    <row r="212" spans="1:9" ht="13.5" thickBot="1" x14ac:dyDescent="0.25">
      <c r="A212" s="740" t="s">
        <v>438</v>
      </c>
      <c r="B212" s="741" t="s">
        <v>50</v>
      </c>
      <c r="F212" s="610"/>
      <c r="G212" s="610"/>
      <c r="H212" s="610"/>
      <c r="I212" s="610"/>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AC48:AC49"/>
    <mergeCell ref="AA48:AA49"/>
    <mergeCell ref="AB48:AB49"/>
    <mergeCell ref="L90:L92"/>
    <mergeCell ref="M90:M92"/>
    <mergeCell ref="A87:I87"/>
    <mergeCell ref="C48:C49"/>
    <mergeCell ref="D48:D49"/>
    <mergeCell ref="B118:D118"/>
    <mergeCell ref="E101:G101"/>
    <mergeCell ref="B102:D102"/>
    <mergeCell ref="B104:D104"/>
    <mergeCell ref="E104:G104"/>
    <mergeCell ref="E102:G102"/>
    <mergeCell ref="K90:K92"/>
    <mergeCell ref="H90:H92"/>
    <mergeCell ref="J90:J92"/>
    <mergeCell ref="I90:I92"/>
    <mergeCell ref="A91:G91"/>
    <mergeCell ref="A92:G92"/>
    <mergeCell ref="A90:G90"/>
    <mergeCell ref="A58:C58"/>
    <mergeCell ref="E95:G95"/>
    <mergeCell ref="B95:D95"/>
    <mergeCell ref="AA30:AA31"/>
    <mergeCell ref="J30:J31"/>
    <mergeCell ref="K30:K31"/>
    <mergeCell ref="I39:I40"/>
    <mergeCell ref="J39:J40"/>
    <mergeCell ref="AA39:AA40"/>
    <mergeCell ref="Z30:Z31"/>
    <mergeCell ref="Y39:Y40"/>
    <mergeCell ref="Z48:Z49"/>
    <mergeCell ref="M48:M49"/>
    <mergeCell ref="L48:L49"/>
    <mergeCell ref="K48:K49"/>
    <mergeCell ref="I48:I49"/>
    <mergeCell ref="J48:J49"/>
    <mergeCell ref="L30:L31"/>
    <mergeCell ref="Z39:Z40"/>
    <mergeCell ref="X39:X40"/>
    <mergeCell ref="K39:K40"/>
    <mergeCell ref="L13:M13"/>
    <mergeCell ref="L14:M14"/>
    <mergeCell ref="L17:M17"/>
    <mergeCell ref="L16:M16"/>
    <mergeCell ref="J16:K16"/>
    <mergeCell ref="Y30:Y31"/>
    <mergeCell ref="X30:X31"/>
    <mergeCell ref="A1:B1"/>
    <mergeCell ref="C1:F1"/>
    <mergeCell ref="A2:B2"/>
    <mergeCell ref="C2:F2"/>
    <mergeCell ref="A3:B3"/>
    <mergeCell ref="C3:F3"/>
    <mergeCell ref="B17:I17"/>
    <mergeCell ref="B13:I13"/>
    <mergeCell ref="J14:K14"/>
    <mergeCell ref="J15:K15"/>
    <mergeCell ref="J17:K17"/>
    <mergeCell ref="A5:B5"/>
    <mergeCell ref="C5:F5"/>
    <mergeCell ref="A6:B6"/>
    <mergeCell ref="C6:F6"/>
    <mergeCell ref="L15:M15"/>
    <mergeCell ref="A4:B4"/>
    <mergeCell ref="C4:F4"/>
    <mergeCell ref="A7:B7"/>
    <mergeCell ref="C7:F7"/>
    <mergeCell ref="J13:K13"/>
    <mergeCell ref="B14:I14"/>
    <mergeCell ref="A8:B8"/>
    <mergeCell ref="C8:F8"/>
    <mergeCell ref="A12:J12"/>
    <mergeCell ref="H48:H49"/>
    <mergeCell ref="B48:B49"/>
    <mergeCell ref="B39:B40"/>
    <mergeCell ref="F39:F40"/>
    <mergeCell ref="A39:A40"/>
    <mergeCell ref="B15:I15"/>
    <mergeCell ref="B21:H21"/>
    <mergeCell ref="D30:D31"/>
    <mergeCell ref="B20:H20"/>
    <mergeCell ref="F30:F31"/>
    <mergeCell ref="H30:H31"/>
    <mergeCell ref="I30:I31"/>
    <mergeCell ref="B22:H22"/>
    <mergeCell ref="B24:H24"/>
    <mergeCell ref="A30:A31"/>
    <mergeCell ref="B30:B31"/>
    <mergeCell ref="B16:I16"/>
    <mergeCell ref="E48:E49"/>
    <mergeCell ref="B67:D67"/>
    <mergeCell ref="A47:D47"/>
    <mergeCell ref="B66:D66"/>
    <mergeCell ref="B65:D65"/>
    <mergeCell ref="A57:C57"/>
    <mergeCell ref="A86:I86"/>
    <mergeCell ref="B93:D93"/>
    <mergeCell ref="E93:G93"/>
    <mergeCell ref="A48:A49"/>
    <mergeCell ref="C30:C31"/>
    <mergeCell ref="G30:G31"/>
    <mergeCell ref="B23:H23"/>
    <mergeCell ref="E30:E31"/>
    <mergeCell ref="C39:C40"/>
    <mergeCell ref="E39:E40"/>
    <mergeCell ref="H39:H40"/>
    <mergeCell ref="D39:D40"/>
    <mergeCell ref="B68:D68"/>
    <mergeCell ref="G39:G40"/>
    <mergeCell ref="F48:F49"/>
    <mergeCell ref="G48:G49"/>
    <mergeCell ref="E94:G94"/>
    <mergeCell ref="B94:D94"/>
    <mergeCell ref="B81:D81"/>
    <mergeCell ref="B83:D83"/>
    <mergeCell ref="B84:D84"/>
    <mergeCell ref="A73:C73"/>
    <mergeCell ref="B80:D80"/>
    <mergeCell ref="A72:C72"/>
    <mergeCell ref="B69:D69"/>
    <mergeCell ref="M136:M137"/>
    <mergeCell ref="K136:K137"/>
    <mergeCell ref="K129:K130"/>
    <mergeCell ref="J136:J137"/>
    <mergeCell ref="L136:L137"/>
    <mergeCell ref="L129:L130"/>
    <mergeCell ref="G129:G130"/>
    <mergeCell ref="B82:D82"/>
    <mergeCell ref="B88:I88"/>
    <mergeCell ref="E96:G96"/>
    <mergeCell ref="E98:G98"/>
    <mergeCell ref="B96:D96"/>
    <mergeCell ref="B97:D97"/>
    <mergeCell ref="E97:G97"/>
    <mergeCell ref="B98:D98"/>
    <mergeCell ref="B100:D100"/>
    <mergeCell ref="E100:G100"/>
    <mergeCell ref="B120:D120"/>
    <mergeCell ref="B122:D122"/>
    <mergeCell ref="E119:G119"/>
    <mergeCell ref="E122:G122"/>
    <mergeCell ref="E120:G120"/>
    <mergeCell ref="B123:D123"/>
    <mergeCell ref="E123:G123"/>
    <mergeCell ref="A178:E178"/>
    <mergeCell ref="B179:B180"/>
    <mergeCell ref="C179:C180"/>
    <mergeCell ref="D179:D180"/>
    <mergeCell ref="G192:N192"/>
    <mergeCell ref="I179:I180"/>
    <mergeCell ref="J179:J180"/>
    <mergeCell ref="H179:H180"/>
    <mergeCell ref="M179:N180"/>
    <mergeCell ref="K179:K180"/>
    <mergeCell ref="M181:N181"/>
    <mergeCell ref="M182:N182"/>
    <mergeCell ref="M183:N183"/>
    <mergeCell ref="M184:N184"/>
    <mergeCell ref="A192:A193"/>
    <mergeCell ref="B192:B193"/>
    <mergeCell ref="C192:C193"/>
    <mergeCell ref="E179:E180"/>
    <mergeCell ref="F179:F180"/>
    <mergeCell ref="A189:G189"/>
    <mergeCell ref="A191:H191"/>
    <mergeCell ref="D192:D193"/>
    <mergeCell ref="A179:A180"/>
    <mergeCell ref="M185:N185"/>
    <mergeCell ref="A127:I127"/>
    <mergeCell ref="A126:I126"/>
    <mergeCell ref="H136:H137"/>
    <mergeCell ref="I136:I137"/>
    <mergeCell ref="J129:J130"/>
    <mergeCell ref="H129:H130"/>
    <mergeCell ref="I129:I130"/>
    <mergeCell ref="A129:D129"/>
    <mergeCell ref="E129:E130"/>
    <mergeCell ref="F129:F130"/>
    <mergeCell ref="G179:G180"/>
    <mergeCell ref="M186:N186"/>
    <mergeCell ref="L179:L180"/>
    <mergeCell ref="E192:E193"/>
    <mergeCell ref="F192:F193"/>
    <mergeCell ref="V199:W199"/>
    <mergeCell ref="V194:W194"/>
    <mergeCell ref="V195:W195"/>
    <mergeCell ref="V196:W196"/>
    <mergeCell ref="Q192:Q193"/>
    <mergeCell ref="R192:R193"/>
    <mergeCell ref="V198:W198"/>
    <mergeCell ref="V197:W197"/>
    <mergeCell ref="O192:O193"/>
    <mergeCell ref="P192:P193"/>
    <mergeCell ref="T192:T193"/>
    <mergeCell ref="V192:W193"/>
    <mergeCell ref="S192:S193"/>
    <mergeCell ref="U192:U193"/>
    <mergeCell ref="B161:I161"/>
    <mergeCell ref="F136:F137"/>
    <mergeCell ref="B160:I160"/>
    <mergeCell ref="A144:E144"/>
    <mergeCell ref="B163:I163"/>
    <mergeCell ref="A174:B174"/>
    <mergeCell ref="A176:G176"/>
    <mergeCell ref="B170:I170"/>
    <mergeCell ref="B169:I169"/>
    <mergeCell ref="B164:I164"/>
    <mergeCell ref="B167:I167"/>
    <mergeCell ref="B166:I166"/>
    <mergeCell ref="B165:I165"/>
    <mergeCell ref="B159:I159"/>
    <mergeCell ref="B168:I168"/>
    <mergeCell ref="B162:I162"/>
    <mergeCell ref="E99:G99"/>
    <mergeCell ref="B99:D99"/>
    <mergeCell ref="B101:D101"/>
    <mergeCell ref="B158:I158"/>
    <mergeCell ref="B119:D119"/>
    <mergeCell ref="E118:G118"/>
    <mergeCell ref="A146:F146"/>
    <mergeCell ref="A148:F148"/>
    <mergeCell ref="A147:F147"/>
    <mergeCell ref="B103:D103"/>
    <mergeCell ref="E103:G103"/>
    <mergeCell ref="B105:D105"/>
    <mergeCell ref="E105:G105"/>
    <mergeCell ref="A154:I154"/>
    <mergeCell ref="B121:D121"/>
    <mergeCell ref="E125:G125"/>
    <mergeCell ref="G136:G137"/>
    <mergeCell ref="A136:D136"/>
    <mergeCell ref="E136:E137"/>
    <mergeCell ref="B156:I156"/>
    <mergeCell ref="B157:I157"/>
    <mergeCell ref="E117:G117"/>
    <mergeCell ref="B117:D117"/>
    <mergeCell ref="B116:D116"/>
    <mergeCell ref="E116:G116"/>
    <mergeCell ref="B125:D125"/>
    <mergeCell ref="E121:G121"/>
    <mergeCell ref="B124:D124"/>
    <mergeCell ref="E112:G112"/>
    <mergeCell ref="E113:G113"/>
    <mergeCell ref="E114:G114"/>
    <mergeCell ref="E115:G115"/>
    <mergeCell ref="B112:D112"/>
    <mergeCell ref="B113:D113"/>
    <mergeCell ref="B114:D114"/>
    <mergeCell ref="B115:D115"/>
    <mergeCell ref="E124:G124"/>
    <mergeCell ref="E106:G106"/>
    <mergeCell ref="E107:G107"/>
    <mergeCell ref="E108:G108"/>
    <mergeCell ref="E109:G109"/>
    <mergeCell ref="E110:G110"/>
    <mergeCell ref="E111:G111"/>
    <mergeCell ref="B106:D106"/>
    <mergeCell ref="B107:D107"/>
    <mergeCell ref="B108:D108"/>
    <mergeCell ref="B109:D109"/>
    <mergeCell ref="B110:D110"/>
    <mergeCell ref="B111:D111"/>
  </mergeCells>
  <dataValidations count="33">
    <dataValidation type="list" allowBlank="1" showInputMessage="1" showErrorMessage="1" sqref="AA32:AA35 AC50:AC53 AA41:AA44" xr:uid="{00000000-0002-0000-0400-00001C000000}">
      <formula1>CST</formula1>
    </dataValidation>
    <dataValidation type="list" allowBlank="1" showErrorMessage="1" sqref="M30:W30 Q48:Y48 O39:W39" xr:uid="{00000000-0002-0000-0400-00001B000000}">
      <formula1>Exceptions</formula1>
    </dataValidation>
    <dataValidation type="list" allowBlank="1" showInputMessage="1" showErrorMessage="1" sqref="N50:N53" xr:uid="{00000000-0002-0000-0400-00001A000000}">
      <formula1>OOG</formula1>
    </dataValidation>
    <dataValidation type="list" allowBlank="1" showInputMessage="1" showErrorMessage="1" sqref="M41:M44 O50:O53" xr:uid="{00000000-0002-0000-0400-000019000000}">
      <formula1>ShipperOwn</formula1>
    </dataValidation>
    <dataValidation type="list" allowBlank="1" showInputMessage="1" showErrorMessage="1" sqref="F32:F35 F50:F53 F41:F44" xr:uid="{00000000-0002-0000-0400-000018000000}">
      <formula1>Mode</formula1>
    </dataValidation>
    <dataValidation type="list" allowBlank="1" showInputMessage="1" showErrorMessage="1" sqref="O40:W40" xr:uid="{00000000-0002-0000-0400-000017000000}">
      <formula1>Reefer</formula1>
    </dataValidation>
    <dataValidation type="list" allowBlank="1" showInputMessage="1" showErrorMessage="1" sqref="M31:W31 Q49:Y49" xr:uid="{00000000-0002-0000-0400-000016000000}">
      <formula1>Container</formula1>
    </dataValidation>
    <dataValidation type="list" allowBlank="1" showInputMessage="1" showErrorMessage="1" sqref="G41:G44 G50:G53 G32:G35" xr:uid="{00000000-0002-0000-0400-000015000000}">
      <formula1>SDD</formula1>
    </dataValidation>
    <dataValidation type="list" allowBlank="1" showInputMessage="1" showErrorMessage="1" sqref="F66:F69 F81:F84" xr:uid="{00000000-0002-0000-0400-000014000000}">
      <formula1>ArbMode</formula1>
    </dataValidation>
    <dataValidation type="list" allowBlank="1" showInputMessage="1" showErrorMessage="1" sqref="M50:M53" xr:uid="{00000000-0002-0000-0400-000013000000}">
      <formula1>Equip</formula1>
    </dataValidation>
    <dataValidation type="list" allowBlank="1" showInputMessage="1" showErrorMessage="1" sqref="L41:L44 G66:G69 P50:P53 N41:N44 G81:G84" xr:uid="{00000000-0002-0000-0400-000012000000}">
      <formula1>YesNo</formula1>
    </dataValidation>
    <dataValidation type="list" allowBlank="1" showInputMessage="1" showErrorMessage="1" sqref="O66:P69 O81:P84" xr:uid="{00000000-0002-0000-0400-000011000000}">
      <formula1 xml:space="preserve"> droppull</formula1>
    </dataValidation>
    <dataValidation type="list" showDropDown="1" showErrorMessage="1" sqref="O65:P65 O80:P80" xr:uid="{00000000-0002-0000-0400-000010000000}">
      <formula1>Charges</formula1>
    </dataValidation>
    <dataValidation type="date" allowBlank="1" showInputMessage="1" showErrorMessage="1" sqref="X32:Y35 J93:K125" xr:uid="{00000000-0002-0000-0400-00000F000000}">
      <formula1>10101</formula1>
      <formula2>311299</formula2>
    </dataValidation>
    <dataValidation type="list" showInputMessage="1" showErrorMessage="1" sqref="A181:A186 A194:A199" xr:uid="{00000000-0002-0000-0400-00000E000000}">
      <formula1>BULLET</formula1>
    </dataValidation>
    <dataValidation type="list" allowBlank="1" showInputMessage="1" showErrorMessage="1" sqref="E131:E134 E138:E141" xr:uid="{00000000-0002-0000-0400-00000D000000}">
      <formula1>GRIPSS_EQ</formula1>
    </dataValidation>
    <dataValidation type="decimal" allowBlank="1" showInputMessage="1" showErrorMessage="1" sqref="F138:I141 F131:I134 I32:L35 I41:K44 J81:M84 I50:L53" xr:uid="{00000000-0002-0000-0400-00000C000000}">
      <formula1>0</formula1>
      <formula2>999999999999999</formula2>
    </dataValidation>
    <dataValidation type="list" allowBlank="1" showInputMessage="1" showErrorMessage="1" sqref="J131:J134 J138:J141" xr:uid="{00000000-0002-0000-0400-00000B000000}">
      <formula1>GRIPSS</formula1>
    </dataValidation>
    <dataValidation type="list" showInputMessage="1" showErrorMessage="1" sqref="K131:K134 K138:K141 N66:N69 A41:A44 A50:A53 A32:A35 N81:N84" xr:uid="{00000000-0002-0000-0400-00000A000000}">
      <formula1>$A$14:$A$18</formula1>
    </dataValidation>
    <dataValidation type="decimal" allowBlank="1" showInputMessage="1" showErrorMessage="1" error="Only numbers may be entered into this field" sqref="H194:H199 N194:N199 L194:L199 J194:J199" xr:uid="{00000000-0002-0000-0400-000009000000}">
      <formula1>1</formula1>
      <formula2>1000000000</formula2>
    </dataValidation>
    <dataValidation type="whole" allowBlank="1" showInputMessage="1" showErrorMessage="1" error="Only whole numbers may be entered into this field_x000a_" sqref="G194:G199 M194:M199 K194:K199 I194:I199" xr:uid="{00000000-0002-0000-0400-000008000000}">
      <formula1>1</formula1>
      <formula2>99</formula2>
    </dataValidation>
    <dataValidation type="list" showInputMessage="1" showErrorMessage="1" sqref="E194:E199 E181:E186" xr:uid="{00000000-0002-0000-0400-000007000000}">
      <formula1>DAYS</formula1>
    </dataValidation>
    <dataValidation type="whole" allowBlank="1" showInputMessage="1" showErrorMessage="1" error="Only whole numbers can be entered into this field" sqref="D181:D186 D194:D199" xr:uid="{00000000-0002-0000-0400-000006000000}">
      <formula1>1</formula1>
      <formula2>99</formula2>
    </dataValidation>
    <dataValidation type="list" allowBlank="1" showInputMessage="1" showErrorMessage="1" sqref="F194:F199" xr:uid="{00000000-0002-0000-0400-000005000000}">
      <formula1>CURRENCY</formula1>
    </dataValidation>
    <dataValidation type="list" allowBlank="1" showInputMessage="1" showErrorMessage="1" sqref="P194:P199 G181:G186" xr:uid="{00000000-0002-0000-0400-000004000000}">
      <formula1>OPREEFER</formula1>
    </dataValidation>
    <dataValidation type="list" allowBlank="1" showInputMessage="1" showErrorMessage="1" sqref="O194:O199 F181:F186" xr:uid="{00000000-0002-0000-0400-000003000000}">
      <formula1>EQTYPE</formula1>
    </dataValidation>
    <dataValidation type="list" allowBlank="1" showInputMessage="1" showErrorMessage="1" sqref="B194:B199 B181:B186" xr:uid="{00000000-0002-0000-0400-000002000000}">
      <formula1>EXPIMP</formula1>
    </dataValidation>
    <dataValidation type="list" showInputMessage="1" showErrorMessage="1" sqref="C194:C199 C181:C186" xr:uid="{00000000-0002-0000-0400-000001000000}">
      <formula1>IF($B181="I",DDTARIFF,DDTARIFFUSE)</formula1>
    </dataValidation>
    <dataValidation type="list" allowBlank="1" showInputMessage="1" showErrorMessage="1" sqref="B204:B212" xr:uid="{00000000-0002-0000-0400-000000000000}">
      <formula1>Autom</formula1>
    </dataValidation>
    <dataValidation allowBlank="1" showInputMessage="1" showErrorMessage="1" promptTitle="Acceptable Values:" prompt="- Applicable _x000a_- Not applicable _x000a_- Included_x000a_- Amount and OSPF for cases of fixed per D40 OSPF_x000a_    (example-  &quot;375 OSPF&quot;)" sqref="E119:G125 F95:G118 E93:E118" xr:uid="{00000000-0002-0000-0400-00001F000000}"/>
    <dataValidation type="list" allowBlank="1" showInputMessage="1" showErrorMessage="1" errorTitle="Pick up the list" promptTitle="Blank = ALL" sqref="H93:H125" xr:uid="{00000000-0002-0000-0400-000020000000}">
      <formula1>Type_note2</formula1>
    </dataValidation>
    <dataValidation type="list" allowBlank="1" showErrorMessage="1" sqref="A93:A125" xr:uid="{00000000-0002-0000-0400-00001E000000}">
      <formula1>Charges</formula1>
    </dataValidation>
    <dataValidation type="list" allowBlank="1" showInputMessage="1" showErrorMessage="1" sqref="I93:I125" xr:uid="{00000000-0002-0000-0400-00001D000000}">
      <formula1>$A$14:$A$18</formula1>
    </dataValidation>
  </dataValidations>
  <pageMargins left="0.25" right="0.25" top="0.25" bottom="0.25" header="0.5" footer="0"/>
  <pageSetup scale="27" fitToHeight="0" orientation="landscape" r:id="rId3"/>
  <headerFooter alignWithMargins="0"/>
  <rowBreaks count="1" manualBreakCount="1">
    <brk id="88"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20.42578125" style="18" customWidth="1"/>
    <col min="11" max="11" width="19"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5" width="18.42578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91"/>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494</v>
      </c>
      <c r="D5" s="1090"/>
      <c r="E5" s="1090"/>
      <c r="F5" s="1091"/>
      <c r="G5" s="18"/>
      <c r="H5" s="18"/>
      <c r="I5" s="18"/>
    </row>
    <row r="6" spans="1:54" ht="15.75" customHeight="1" x14ac:dyDescent="0.2">
      <c r="A6" s="1087" t="s">
        <v>477</v>
      </c>
      <c r="B6" s="1088"/>
      <c r="C6" s="1089" t="s">
        <v>495</v>
      </c>
      <c r="D6" s="1090"/>
      <c r="E6" s="1090"/>
      <c r="F6" s="1091"/>
      <c r="G6" s="18"/>
      <c r="H6" s="18"/>
      <c r="I6" s="18"/>
    </row>
    <row r="7" spans="1:54" ht="15.75" customHeight="1" x14ac:dyDescent="0.2">
      <c r="A7" s="1087" t="s">
        <v>567</v>
      </c>
      <c r="B7" s="1088"/>
      <c r="C7" s="1089" t="s">
        <v>176</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68" t="s">
        <v>1434</v>
      </c>
      <c r="B14" s="1060" t="s">
        <v>470</v>
      </c>
      <c r="C14" s="1060"/>
      <c r="D14" s="1060"/>
      <c r="E14" s="1060"/>
      <c r="F14" s="1060"/>
      <c r="G14" s="1060"/>
      <c r="H14" s="1060"/>
      <c r="I14" s="1060"/>
      <c r="J14" s="1049"/>
      <c r="K14" s="1061"/>
      <c r="L14" s="1049"/>
      <c r="M14" s="1078"/>
      <c r="N14" s="569"/>
    </row>
    <row r="15" spans="1:54" s="103" customFormat="1" ht="13.5" thickBot="1" x14ac:dyDescent="0.25">
      <c r="A15" s="101"/>
      <c r="B15" s="1057"/>
      <c r="C15" s="1057"/>
      <c r="D15" s="1057"/>
      <c r="E15" s="1057"/>
      <c r="F15" s="1057"/>
      <c r="G15" s="1057"/>
      <c r="H15" s="1057"/>
      <c r="I15" s="1057"/>
      <c r="J15" s="1081"/>
      <c r="K15" s="1053"/>
      <c r="L15" s="1079"/>
      <c r="M15" s="1080"/>
      <c r="N15" s="102"/>
      <c r="BB15" s="525"/>
    </row>
    <row r="16" spans="1:54" s="110" customFormat="1" ht="13.5" thickBot="1" x14ac:dyDescent="0.25">
      <c r="A16" s="104"/>
      <c r="B16" s="18"/>
      <c r="C16" s="105"/>
      <c r="D16" s="106"/>
      <c r="E16" s="106"/>
      <c r="F16" s="107"/>
      <c r="G16" s="107"/>
      <c r="H16" s="108"/>
      <c r="I16" s="109"/>
      <c r="J16" s="109"/>
      <c r="K16" s="105"/>
      <c r="L16" s="105"/>
      <c r="M16" s="105"/>
      <c r="N16" s="102"/>
      <c r="O16" s="105"/>
      <c r="P16" s="105"/>
      <c r="Q16" s="105"/>
      <c r="BB16" s="525"/>
    </row>
    <row r="17" spans="1:27" s="110" customFormat="1" ht="13.5" thickBot="1" x14ac:dyDescent="0.25">
      <c r="A17" s="97" t="s">
        <v>402</v>
      </c>
      <c r="B17" s="111"/>
      <c r="I17" s="109"/>
      <c r="J17" s="109"/>
      <c r="K17" s="105"/>
      <c r="L17" s="105"/>
      <c r="M17" s="105"/>
      <c r="N17" s="105"/>
      <c r="O17" s="105"/>
      <c r="P17" s="105"/>
      <c r="Q17" s="105"/>
    </row>
    <row r="18" spans="1:27" s="110" customFormat="1" x14ac:dyDescent="0.2">
      <c r="A18" s="112" t="s">
        <v>402</v>
      </c>
      <c r="B18" s="1047" t="s">
        <v>572</v>
      </c>
      <c r="C18" s="1047"/>
      <c r="D18" s="1047"/>
      <c r="E18" s="1047"/>
      <c r="F18" s="1047"/>
      <c r="G18" s="1047"/>
      <c r="H18" s="1048"/>
      <c r="I18" s="109"/>
      <c r="J18" s="109"/>
      <c r="K18" s="105"/>
      <c r="L18" s="105"/>
      <c r="M18" s="105"/>
      <c r="N18" s="105"/>
      <c r="O18" s="105"/>
      <c r="P18" s="105"/>
      <c r="Q18" s="105"/>
    </row>
    <row r="19" spans="1:27" s="116" customFormat="1" ht="46.5" customHeight="1" x14ac:dyDescent="0.2">
      <c r="A19" s="742" t="s">
        <v>1147</v>
      </c>
      <c r="B19" s="1051" t="s">
        <v>1150</v>
      </c>
      <c r="C19" s="1049"/>
      <c r="D19" s="1049"/>
      <c r="E19" s="1049"/>
      <c r="F19" s="1049"/>
      <c r="G19" s="1049"/>
      <c r="H19" s="1050"/>
      <c r="I19" s="113"/>
      <c r="J19" s="114"/>
      <c r="K19" s="115"/>
      <c r="L19" s="115"/>
      <c r="M19" s="115"/>
      <c r="N19" s="115"/>
      <c r="O19" s="115"/>
      <c r="P19" s="115"/>
      <c r="Q19" s="115"/>
    </row>
    <row r="20" spans="1:27" s="116" customFormat="1" ht="15" customHeight="1" x14ac:dyDescent="0.2">
      <c r="A20" s="742" t="s">
        <v>923</v>
      </c>
      <c r="B20" s="909" t="s">
        <v>442</v>
      </c>
      <c r="C20" s="1049"/>
      <c r="D20" s="1049"/>
      <c r="E20" s="1049"/>
      <c r="F20" s="1049"/>
      <c r="G20" s="1049"/>
      <c r="H20" s="1050"/>
      <c r="I20" s="114"/>
      <c r="J20" s="114"/>
      <c r="K20" s="115"/>
      <c r="L20" s="115"/>
      <c r="M20" s="115"/>
      <c r="N20" s="115"/>
      <c r="O20" s="115"/>
      <c r="P20" s="115"/>
      <c r="Q20" s="115"/>
    </row>
    <row r="21" spans="1:27" s="116" customFormat="1" ht="15.75" customHeight="1" x14ac:dyDescent="0.2">
      <c r="A21" s="742" t="s">
        <v>1119</v>
      </c>
      <c r="B21" s="909" t="s">
        <v>452</v>
      </c>
      <c r="C21" s="1049"/>
      <c r="D21" s="1049"/>
      <c r="E21" s="1049"/>
      <c r="F21" s="1049"/>
      <c r="G21" s="1049"/>
      <c r="H21" s="1050"/>
      <c r="I21" s="114"/>
      <c r="J21" s="114"/>
      <c r="K21" s="115"/>
      <c r="L21" s="115"/>
      <c r="M21" s="115"/>
      <c r="N21" s="115"/>
      <c r="O21" s="115"/>
      <c r="P21" s="115"/>
      <c r="Q21" s="115"/>
    </row>
    <row r="22" spans="1:27" s="116" customFormat="1" ht="15.75" customHeight="1" x14ac:dyDescent="0.2">
      <c r="A22" s="742" t="s">
        <v>1148</v>
      </c>
      <c r="B22" s="909" t="s">
        <v>1120</v>
      </c>
      <c r="C22" s="1049"/>
      <c r="D22" s="1049"/>
      <c r="E22" s="1049"/>
      <c r="F22" s="1049"/>
      <c r="G22" s="1049"/>
      <c r="H22" s="1050"/>
      <c r="I22" s="114"/>
      <c r="J22" s="114"/>
      <c r="K22" s="115"/>
      <c r="L22" s="115"/>
      <c r="M22" s="115"/>
      <c r="N22" s="115"/>
      <c r="O22" s="115"/>
      <c r="P22" s="115"/>
      <c r="Q22" s="115"/>
    </row>
    <row r="23" spans="1:27" s="116" customFormat="1" ht="15.75" customHeight="1" x14ac:dyDescent="0.2">
      <c r="A23" s="742" t="s">
        <v>924</v>
      </c>
      <c r="B23" s="909" t="s">
        <v>930</v>
      </c>
      <c r="C23" s="1049"/>
      <c r="D23" s="1049"/>
      <c r="E23" s="1049"/>
      <c r="F23" s="1049"/>
      <c r="G23" s="1049"/>
      <c r="H23" s="1050"/>
      <c r="I23" s="114"/>
      <c r="J23" s="114"/>
      <c r="K23" s="115"/>
      <c r="L23" s="115"/>
      <c r="M23" s="115"/>
      <c r="N23" s="115"/>
      <c r="O23" s="115"/>
      <c r="P23" s="115"/>
      <c r="Q23" s="115"/>
    </row>
    <row r="24" spans="1:27" s="116" customFormat="1" ht="15.75" customHeight="1" x14ac:dyDescent="0.2">
      <c r="A24" s="742" t="s">
        <v>1149</v>
      </c>
      <c r="B24" s="909" t="s">
        <v>1120</v>
      </c>
      <c r="C24" s="1049"/>
      <c r="D24" s="1049"/>
      <c r="E24" s="1049"/>
      <c r="F24" s="1049"/>
      <c r="G24" s="1049"/>
      <c r="H24" s="1050"/>
      <c r="I24" s="114"/>
      <c r="J24" s="114"/>
      <c r="K24" s="115"/>
      <c r="L24" s="115"/>
      <c r="M24" s="115"/>
      <c r="N24" s="115"/>
      <c r="O24" s="115"/>
      <c r="P24" s="115"/>
      <c r="Q24" s="115"/>
    </row>
    <row r="25" spans="1:27" s="116" customFormat="1" ht="15.75" customHeight="1" x14ac:dyDescent="0.2">
      <c r="A25" s="742" t="s">
        <v>925</v>
      </c>
      <c r="B25" s="909" t="s">
        <v>931</v>
      </c>
      <c r="C25" s="1049"/>
      <c r="D25" s="1049"/>
      <c r="E25" s="1049"/>
      <c r="F25" s="1049"/>
      <c r="G25" s="1049"/>
      <c r="H25" s="1050"/>
      <c r="I25" s="114"/>
      <c r="J25" s="114"/>
      <c r="K25" s="115"/>
      <c r="L25" s="115"/>
      <c r="M25" s="115"/>
      <c r="N25" s="115"/>
      <c r="O25" s="115"/>
      <c r="P25" s="115"/>
      <c r="Q25" s="115"/>
    </row>
    <row r="26" spans="1:27" s="116" customFormat="1" ht="13.5" thickBot="1" x14ac:dyDescent="0.25">
      <c r="A26" s="117"/>
      <c r="B26" s="1052"/>
      <c r="C26" s="1053"/>
      <c r="D26" s="1053"/>
      <c r="E26" s="1053"/>
      <c r="F26" s="1053"/>
      <c r="G26" s="1053"/>
      <c r="H26" s="1054"/>
      <c r="I26" s="114"/>
      <c r="J26" s="114"/>
      <c r="K26" s="115"/>
      <c r="L26" s="115"/>
      <c r="M26" s="115"/>
      <c r="N26" s="115"/>
      <c r="O26" s="115"/>
      <c r="P26" s="115"/>
      <c r="Q26" s="115"/>
    </row>
    <row r="27" spans="1:27" s="110" customFormat="1" ht="13.5" thickBot="1" x14ac:dyDescent="0.25">
      <c r="A27" s="18"/>
      <c r="B27" s="118"/>
      <c r="C27" s="118"/>
      <c r="D27" s="118"/>
      <c r="E27" s="118"/>
      <c r="F27" s="118"/>
      <c r="G27" s="118"/>
      <c r="H27" s="118"/>
      <c r="I27" s="109"/>
      <c r="J27" s="109"/>
      <c r="K27" s="105"/>
      <c r="L27" s="105"/>
      <c r="M27" s="105"/>
      <c r="N27" s="105"/>
      <c r="O27" s="105"/>
      <c r="P27" s="105"/>
      <c r="Q27" s="105"/>
      <c r="R27" s="105"/>
      <c r="S27" s="105"/>
      <c r="T27" s="105"/>
      <c r="U27" s="105"/>
    </row>
    <row r="28" spans="1:27" s="110" customFormat="1" ht="13.5" thickBot="1" x14ac:dyDescent="0.25">
      <c r="A28" s="97" t="s">
        <v>578</v>
      </c>
      <c r="B28" s="98"/>
      <c r="I28" s="109"/>
      <c r="J28" s="109"/>
      <c r="K28" s="105"/>
      <c r="L28" s="105"/>
      <c r="M28" s="105"/>
      <c r="N28" s="105"/>
      <c r="O28" s="105"/>
      <c r="P28" s="105"/>
      <c r="Q28" s="105"/>
      <c r="R28" s="105"/>
      <c r="S28" s="105"/>
      <c r="T28" s="105"/>
      <c r="U28" s="105"/>
    </row>
    <row r="29" spans="1:27" s="110" customFormat="1" x14ac:dyDescent="0.2">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27" s="110" customFormat="1" x14ac:dyDescent="0.2">
      <c r="A30" s="127" t="s">
        <v>580</v>
      </c>
      <c r="B30" s="90"/>
      <c r="C30" s="128"/>
      <c r="D30" s="129"/>
      <c r="E30" s="129"/>
      <c r="F30" s="130"/>
      <c r="G30" s="130"/>
      <c r="H30" s="130"/>
      <c r="I30" s="131"/>
      <c r="J30" s="132"/>
      <c r="K30" s="133"/>
      <c r="L30" s="105"/>
      <c r="M30" s="105"/>
      <c r="N30" s="105"/>
      <c r="O30" s="105"/>
      <c r="P30" s="105"/>
      <c r="Q30" s="105"/>
      <c r="R30" s="105"/>
    </row>
    <row r="31" spans="1:27" s="110" customFormat="1" ht="13.5" thickBot="1" x14ac:dyDescent="0.25">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27" s="143" customFormat="1" ht="32.25" customHeight="1" x14ac:dyDescent="0.2">
      <c r="A32" s="1043" t="s">
        <v>581</v>
      </c>
      <c r="B32" s="982" t="s">
        <v>582</v>
      </c>
      <c r="C32" s="982" t="s">
        <v>11</v>
      </c>
      <c r="D32" s="982" t="s">
        <v>12</v>
      </c>
      <c r="E32" s="982" t="s">
        <v>13</v>
      </c>
      <c r="F32" s="982" t="s">
        <v>14</v>
      </c>
      <c r="G32" s="982" t="s">
        <v>15</v>
      </c>
      <c r="H32" s="982" t="s">
        <v>16</v>
      </c>
      <c r="I32" s="982" t="s">
        <v>17</v>
      </c>
      <c r="J32" s="982" t="s">
        <v>18</v>
      </c>
      <c r="K32" s="982" t="s">
        <v>19</v>
      </c>
      <c r="L32" s="982" t="s">
        <v>20</v>
      </c>
      <c r="M32" s="142"/>
      <c r="N32" s="142"/>
      <c r="O32" s="142"/>
      <c r="P32" s="142"/>
      <c r="Q32" s="142"/>
      <c r="R32" s="142"/>
      <c r="S32" s="142"/>
      <c r="T32" s="142"/>
      <c r="U32" s="142"/>
      <c r="V32" s="142"/>
      <c r="W32" s="142"/>
      <c r="X32" s="982" t="s">
        <v>22</v>
      </c>
      <c r="Y32" s="982" t="s">
        <v>23</v>
      </c>
      <c r="Z32" s="982" t="s">
        <v>24</v>
      </c>
      <c r="AA32" s="1075" t="s">
        <v>335</v>
      </c>
    </row>
    <row r="33" spans="1:27" s="143" customFormat="1" ht="13.5" thickBot="1" x14ac:dyDescent="0.25">
      <c r="A33" s="1044"/>
      <c r="B33" s="1045"/>
      <c r="C33" s="1045"/>
      <c r="D33" s="1045"/>
      <c r="E33" s="1045"/>
      <c r="F33" s="1045"/>
      <c r="G33" s="1046"/>
      <c r="H33" s="1045"/>
      <c r="I33" s="1045"/>
      <c r="J33" s="1045"/>
      <c r="K33" s="1045"/>
      <c r="L33" s="1045"/>
      <c r="M33" s="144"/>
      <c r="N33" s="144"/>
      <c r="O33" s="144"/>
      <c r="P33" s="144"/>
      <c r="Q33" s="144"/>
      <c r="R33" s="144"/>
      <c r="S33" s="144"/>
      <c r="T33" s="144"/>
      <c r="U33" s="144"/>
      <c r="V33" s="144"/>
      <c r="W33" s="144"/>
      <c r="X33" s="1045"/>
      <c r="Y33" s="1045"/>
      <c r="Z33" s="1045"/>
      <c r="AA33" s="1076"/>
    </row>
    <row r="34" spans="1:27" s="153" customFormat="1" x14ac:dyDescent="0.2">
      <c r="A34" s="145" t="s">
        <v>1434</v>
      </c>
      <c r="B34" s="146"/>
      <c r="C34" s="564" t="s">
        <v>1147</v>
      </c>
      <c r="D34" s="564" t="s">
        <v>923</v>
      </c>
      <c r="E34" s="564"/>
      <c r="F34" s="564" t="s">
        <v>51</v>
      </c>
      <c r="G34" s="150" t="s">
        <v>47</v>
      </c>
      <c r="H34" s="564" t="s">
        <v>1176</v>
      </c>
      <c r="I34" s="565">
        <v>795</v>
      </c>
      <c r="J34" s="566">
        <v>881</v>
      </c>
      <c r="K34" s="566">
        <v>881</v>
      </c>
      <c r="L34" s="565">
        <v>1120</v>
      </c>
      <c r="M34" s="150"/>
      <c r="N34" s="150"/>
      <c r="O34" s="150"/>
      <c r="P34" s="150"/>
      <c r="Q34" s="150"/>
      <c r="R34" s="150"/>
      <c r="S34" s="150"/>
      <c r="T34" s="150"/>
      <c r="U34" s="150"/>
      <c r="V34" s="150"/>
      <c r="W34" s="150"/>
      <c r="X34" s="567"/>
      <c r="Y34" s="567"/>
      <c r="Z34" s="150" t="s">
        <v>1177</v>
      </c>
      <c r="AA34" s="79" t="s">
        <v>395</v>
      </c>
    </row>
    <row r="35" spans="1:27" s="153" customFormat="1" x14ac:dyDescent="0.2">
      <c r="A35" s="145" t="s">
        <v>1434</v>
      </c>
      <c r="B35" s="146"/>
      <c r="C35" s="564" t="s">
        <v>1148</v>
      </c>
      <c r="D35" s="564" t="s">
        <v>924</v>
      </c>
      <c r="E35" s="564"/>
      <c r="F35" s="564" t="s">
        <v>51</v>
      </c>
      <c r="G35" s="150" t="s">
        <v>47</v>
      </c>
      <c r="H35" s="564" t="s">
        <v>1176</v>
      </c>
      <c r="I35" s="565">
        <v>795</v>
      </c>
      <c r="J35" s="566">
        <v>881</v>
      </c>
      <c r="K35" s="566">
        <v>881</v>
      </c>
      <c r="L35" s="565">
        <v>1120</v>
      </c>
      <c r="M35" s="150"/>
      <c r="N35" s="150"/>
      <c r="O35" s="150"/>
      <c r="P35" s="150"/>
      <c r="Q35" s="150"/>
      <c r="R35" s="150"/>
      <c r="S35" s="150"/>
      <c r="T35" s="150"/>
      <c r="U35" s="150"/>
      <c r="V35" s="150"/>
      <c r="W35" s="150"/>
      <c r="X35" s="567"/>
      <c r="Y35" s="567"/>
      <c r="Z35" s="150" t="s">
        <v>1177</v>
      </c>
      <c r="AA35" s="79" t="s">
        <v>395</v>
      </c>
    </row>
    <row r="36" spans="1:27" s="153" customFormat="1" x14ac:dyDescent="0.2">
      <c r="A36" s="145" t="s">
        <v>1434</v>
      </c>
      <c r="B36" s="146"/>
      <c r="C36" s="564" t="s">
        <v>1147</v>
      </c>
      <c r="D36" s="564" t="s">
        <v>923</v>
      </c>
      <c r="E36" s="564" t="s">
        <v>1191</v>
      </c>
      <c r="F36" s="564" t="s">
        <v>53</v>
      </c>
      <c r="G36" s="150" t="s">
        <v>47</v>
      </c>
      <c r="H36" s="564" t="s">
        <v>1176</v>
      </c>
      <c r="I36" s="565">
        <v>4485</v>
      </c>
      <c r="J36" s="566">
        <v>4981</v>
      </c>
      <c r="K36" s="566">
        <v>4981</v>
      </c>
      <c r="L36" s="565">
        <v>6310</v>
      </c>
      <c r="M36" s="150"/>
      <c r="N36" s="150"/>
      <c r="O36" s="150"/>
      <c r="P36" s="150"/>
      <c r="Q36" s="150"/>
      <c r="R36" s="150"/>
      <c r="S36" s="150"/>
      <c r="T36" s="150"/>
      <c r="U36" s="150"/>
      <c r="V36" s="150"/>
      <c r="W36" s="150"/>
      <c r="X36" s="567"/>
      <c r="Y36" s="567"/>
      <c r="Z36" s="150" t="s">
        <v>1177</v>
      </c>
      <c r="AA36" s="79" t="s">
        <v>395</v>
      </c>
    </row>
    <row r="37" spans="1:27" s="153" customFormat="1" x14ac:dyDescent="0.2">
      <c r="A37" s="145" t="s">
        <v>1434</v>
      </c>
      <c r="B37" s="146"/>
      <c r="C37" s="564" t="s">
        <v>1147</v>
      </c>
      <c r="D37" s="564" t="s">
        <v>923</v>
      </c>
      <c r="E37" s="564" t="s">
        <v>1192</v>
      </c>
      <c r="F37" s="564" t="s">
        <v>53</v>
      </c>
      <c r="G37" s="150" t="s">
        <v>47</v>
      </c>
      <c r="H37" s="564" t="s">
        <v>1176</v>
      </c>
      <c r="I37" s="565">
        <v>4485</v>
      </c>
      <c r="J37" s="566">
        <v>4981</v>
      </c>
      <c r="K37" s="566">
        <v>4981</v>
      </c>
      <c r="L37" s="565">
        <v>6310</v>
      </c>
      <c r="M37" s="150"/>
      <c r="N37" s="150"/>
      <c r="O37" s="150"/>
      <c r="P37" s="150"/>
      <c r="Q37" s="150"/>
      <c r="R37" s="150"/>
      <c r="S37" s="150"/>
      <c r="T37" s="150"/>
      <c r="U37" s="150"/>
      <c r="V37" s="150"/>
      <c r="W37" s="150"/>
      <c r="X37" s="567"/>
      <c r="Y37" s="567"/>
      <c r="Z37" s="150" t="s">
        <v>1177</v>
      </c>
      <c r="AA37" s="79" t="s">
        <v>395</v>
      </c>
    </row>
    <row r="38" spans="1:27" s="153" customFormat="1" x14ac:dyDescent="0.2">
      <c r="A38" s="145" t="s">
        <v>1434</v>
      </c>
      <c r="B38" s="146"/>
      <c r="C38" s="564" t="s">
        <v>1147</v>
      </c>
      <c r="D38" s="564" t="s">
        <v>923</v>
      </c>
      <c r="E38" s="564" t="s">
        <v>1178</v>
      </c>
      <c r="F38" s="564" t="s">
        <v>53</v>
      </c>
      <c r="G38" s="150" t="s">
        <v>47</v>
      </c>
      <c r="H38" s="564" t="s">
        <v>1176</v>
      </c>
      <c r="I38" s="565">
        <v>2775</v>
      </c>
      <c r="J38" s="566">
        <v>3081</v>
      </c>
      <c r="K38" s="566">
        <v>3081</v>
      </c>
      <c r="L38" s="565">
        <v>3905</v>
      </c>
      <c r="M38" s="150"/>
      <c r="N38" s="150"/>
      <c r="O38" s="150"/>
      <c r="P38" s="150"/>
      <c r="Q38" s="150"/>
      <c r="R38" s="150"/>
      <c r="S38" s="150"/>
      <c r="T38" s="150"/>
      <c r="U38" s="150"/>
      <c r="V38" s="150"/>
      <c r="W38" s="150"/>
      <c r="X38" s="567"/>
      <c r="Y38" s="567"/>
      <c r="Z38" s="150" t="s">
        <v>1177</v>
      </c>
      <c r="AA38" s="79" t="s">
        <v>395</v>
      </c>
    </row>
    <row r="39" spans="1:27" s="153" customFormat="1" x14ac:dyDescent="0.2">
      <c r="A39" s="145" t="s">
        <v>1434</v>
      </c>
      <c r="B39" s="146"/>
      <c r="C39" s="564" t="s">
        <v>1148</v>
      </c>
      <c r="D39" s="564" t="s">
        <v>924</v>
      </c>
      <c r="E39" s="564" t="s">
        <v>1178</v>
      </c>
      <c r="F39" s="564" t="s">
        <v>53</v>
      </c>
      <c r="G39" s="150" t="s">
        <v>47</v>
      </c>
      <c r="H39" s="564" t="s">
        <v>1176</v>
      </c>
      <c r="I39" s="565">
        <v>2775</v>
      </c>
      <c r="J39" s="566">
        <v>3081</v>
      </c>
      <c r="K39" s="566">
        <v>3081</v>
      </c>
      <c r="L39" s="565">
        <v>3905</v>
      </c>
      <c r="M39" s="150"/>
      <c r="N39" s="150"/>
      <c r="O39" s="150"/>
      <c r="P39" s="150"/>
      <c r="Q39" s="150"/>
      <c r="R39" s="150"/>
      <c r="S39" s="150"/>
      <c r="T39" s="150"/>
      <c r="U39" s="150"/>
      <c r="V39" s="150"/>
      <c r="W39" s="150"/>
      <c r="X39" s="567"/>
      <c r="Y39" s="567"/>
      <c r="Z39" s="150" t="s">
        <v>1177</v>
      </c>
      <c r="AA39" s="79" t="s">
        <v>395</v>
      </c>
    </row>
    <row r="40" spans="1:27" s="153" customFormat="1" x14ac:dyDescent="0.2">
      <c r="A40" s="145" t="s">
        <v>1434</v>
      </c>
      <c r="B40" s="146"/>
      <c r="C40" s="564" t="s">
        <v>1149</v>
      </c>
      <c r="D40" s="564" t="s">
        <v>925</v>
      </c>
      <c r="E40" s="564" t="s">
        <v>1178</v>
      </c>
      <c r="F40" s="564" t="s">
        <v>53</v>
      </c>
      <c r="G40" s="150" t="s">
        <v>47</v>
      </c>
      <c r="H40" s="564" t="s">
        <v>1176</v>
      </c>
      <c r="I40" s="565">
        <v>2775</v>
      </c>
      <c r="J40" s="566">
        <v>3081</v>
      </c>
      <c r="K40" s="566">
        <v>3081</v>
      </c>
      <c r="L40" s="565">
        <v>3905</v>
      </c>
      <c r="M40" s="150"/>
      <c r="N40" s="150"/>
      <c r="O40" s="150"/>
      <c r="P40" s="150"/>
      <c r="Q40" s="150"/>
      <c r="R40" s="150"/>
      <c r="S40" s="150"/>
      <c r="T40" s="150"/>
      <c r="U40" s="150"/>
      <c r="V40" s="150"/>
      <c r="W40" s="150"/>
      <c r="X40" s="567"/>
      <c r="Y40" s="567"/>
      <c r="Z40" s="150" t="s">
        <v>1177</v>
      </c>
      <c r="AA40" s="79" t="s">
        <v>395</v>
      </c>
    </row>
    <row r="41" spans="1:27" s="153" customFormat="1" x14ac:dyDescent="0.2">
      <c r="A41" s="145" t="s">
        <v>1434</v>
      </c>
      <c r="B41" s="146"/>
      <c r="C41" s="564" t="s">
        <v>1147</v>
      </c>
      <c r="D41" s="564" t="s">
        <v>923</v>
      </c>
      <c r="E41" s="564" t="s">
        <v>1193</v>
      </c>
      <c r="F41" s="564" t="s">
        <v>53</v>
      </c>
      <c r="G41" s="150" t="s">
        <v>47</v>
      </c>
      <c r="H41" s="564" t="s">
        <v>1176</v>
      </c>
      <c r="I41" s="565">
        <v>3135</v>
      </c>
      <c r="J41" s="566">
        <v>3481</v>
      </c>
      <c r="K41" s="566">
        <v>3481</v>
      </c>
      <c r="L41" s="565">
        <v>4410</v>
      </c>
      <c r="M41" s="150"/>
      <c r="N41" s="150"/>
      <c r="O41" s="150"/>
      <c r="P41" s="150"/>
      <c r="Q41" s="150"/>
      <c r="R41" s="150"/>
      <c r="S41" s="150"/>
      <c r="T41" s="150"/>
      <c r="U41" s="150"/>
      <c r="V41" s="150"/>
      <c r="W41" s="150"/>
      <c r="X41" s="567"/>
      <c r="Y41" s="567"/>
      <c r="Z41" s="150" t="s">
        <v>1177</v>
      </c>
      <c r="AA41" s="79" t="s">
        <v>395</v>
      </c>
    </row>
    <row r="42" spans="1:27" s="153" customFormat="1" x14ac:dyDescent="0.2">
      <c r="A42" s="145" t="s">
        <v>1434</v>
      </c>
      <c r="B42" s="146"/>
      <c r="C42" s="564" t="s">
        <v>1148</v>
      </c>
      <c r="D42" s="564" t="s">
        <v>924</v>
      </c>
      <c r="E42" s="564" t="s">
        <v>1193</v>
      </c>
      <c r="F42" s="564" t="s">
        <v>53</v>
      </c>
      <c r="G42" s="150" t="s">
        <v>47</v>
      </c>
      <c r="H42" s="564" t="s">
        <v>1176</v>
      </c>
      <c r="I42" s="565">
        <v>3135</v>
      </c>
      <c r="J42" s="566">
        <v>3481</v>
      </c>
      <c r="K42" s="566">
        <v>3481</v>
      </c>
      <c r="L42" s="565">
        <v>4410</v>
      </c>
      <c r="M42" s="150"/>
      <c r="N42" s="150"/>
      <c r="O42" s="150"/>
      <c r="P42" s="150"/>
      <c r="Q42" s="150"/>
      <c r="R42" s="150"/>
      <c r="S42" s="150"/>
      <c r="T42" s="150"/>
      <c r="U42" s="150"/>
      <c r="V42" s="150"/>
      <c r="W42" s="150"/>
      <c r="X42" s="567"/>
      <c r="Y42" s="567"/>
      <c r="Z42" s="150" t="s">
        <v>1177</v>
      </c>
      <c r="AA42" s="79" t="s">
        <v>395</v>
      </c>
    </row>
    <row r="43" spans="1:27" s="153" customFormat="1" x14ac:dyDescent="0.2">
      <c r="A43" s="145" t="s">
        <v>1434</v>
      </c>
      <c r="B43" s="146"/>
      <c r="C43" s="564" t="s">
        <v>1149</v>
      </c>
      <c r="D43" s="564" t="s">
        <v>925</v>
      </c>
      <c r="E43" s="564" t="s">
        <v>1193</v>
      </c>
      <c r="F43" s="564" t="s">
        <v>53</v>
      </c>
      <c r="G43" s="150" t="s">
        <v>47</v>
      </c>
      <c r="H43" s="564" t="s">
        <v>1176</v>
      </c>
      <c r="I43" s="565">
        <v>3135</v>
      </c>
      <c r="J43" s="566">
        <v>3481</v>
      </c>
      <c r="K43" s="566">
        <v>3481</v>
      </c>
      <c r="L43" s="565">
        <v>4410</v>
      </c>
      <c r="M43" s="150"/>
      <c r="N43" s="150"/>
      <c r="O43" s="150"/>
      <c r="P43" s="150"/>
      <c r="Q43" s="150"/>
      <c r="R43" s="150"/>
      <c r="S43" s="150"/>
      <c r="T43" s="150"/>
      <c r="U43" s="150"/>
      <c r="V43" s="150"/>
      <c r="W43" s="150"/>
      <c r="X43" s="567"/>
      <c r="Y43" s="567"/>
      <c r="Z43" s="150" t="s">
        <v>1177</v>
      </c>
      <c r="AA43" s="79" t="s">
        <v>395</v>
      </c>
    </row>
    <row r="44" spans="1:27" s="153" customFormat="1" x14ac:dyDescent="0.2">
      <c r="A44" s="145" t="s">
        <v>1434</v>
      </c>
      <c r="B44" s="146"/>
      <c r="C44" s="564" t="s">
        <v>1147</v>
      </c>
      <c r="D44" s="564" t="s">
        <v>923</v>
      </c>
      <c r="E44" s="564" t="s">
        <v>1194</v>
      </c>
      <c r="F44" s="564" t="s">
        <v>53</v>
      </c>
      <c r="G44" s="150" t="s">
        <v>47</v>
      </c>
      <c r="H44" s="564" t="s">
        <v>1176</v>
      </c>
      <c r="I44" s="565">
        <v>3135</v>
      </c>
      <c r="J44" s="566">
        <v>3481</v>
      </c>
      <c r="K44" s="566">
        <v>3481</v>
      </c>
      <c r="L44" s="565">
        <v>4410</v>
      </c>
      <c r="M44" s="150"/>
      <c r="N44" s="150"/>
      <c r="O44" s="150"/>
      <c r="P44" s="150"/>
      <c r="Q44" s="150"/>
      <c r="R44" s="150"/>
      <c r="S44" s="150"/>
      <c r="T44" s="150"/>
      <c r="U44" s="150"/>
      <c r="V44" s="150"/>
      <c r="W44" s="150"/>
      <c r="X44" s="567"/>
      <c r="Y44" s="567"/>
      <c r="Z44" s="150" t="s">
        <v>1177</v>
      </c>
      <c r="AA44" s="79" t="s">
        <v>395</v>
      </c>
    </row>
    <row r="45" spans="1:27" s="153" customFormat="1" x14ac:dyDescent="0.2">
      <c r="A45" s="145" t="s">
        <v>1434</v>
      </c>
      <c r="B45" s="146"/>
      <c r="C45" s="564" t="s">
        <v>1148</v>
      </c>
      <c r="D45" s="564" t="s">
        <v>924</v>
      </c>
      <c r="E45" s="564" t="s">
        <v>1194</v>
      </c>
      <c r="F45" s="564" t="s">
        <v>53</v>
      </c>
      <c r="G45" s="150" t="s">
        <v>47</v>
      </c>
      <c r="H45" s="564" t="s">
        <v>1176</v>
      </c>
      <c r="I45" s="565">
        <v>3135</v>
      </c>
      <c r="J45" s="566">
        <v>3481</v>
      </c>
      <c r="K45" s="566">
        <v>3481</v>
      </c>
      <c r="L45" s="565">
        <v>4410</v>
      </c>
      <c r="M45" s="150"/>
      <c r="N45" s="150"/>
      <c r="O45" s="150"/>
      <c r="P45" s="150"/>
      <c r="Q45" s="150"/>
      <c r="R45" s="150"/>
      <c r="S45" s="150"/>
      <c r="T45" s="150"/>
      <c r="U45" s="150"/>
      <c r="V45" s="150"/>
      <c r="W45" s="150"/>
      <c r="X45" s="567"/>
      <c r="Y45" s="567"/>
      <c r="Z45" s="150" t="s">
        <v>1177</v>
      </c>
      <c r="AA45" s="79" t="s">
        <v>395</v>
      </c>
    </row>
    <row r="46" spans="1:27" s="153" customFormat="1" x14ac:dyDescent="0.2">
      <c r="A46" s="145" t="s">
        <v>1434</v>
      </c>
      <c r="B46" s="146"/>
      <c r="C46" s="564" t="s">
        <v>1149</v>
      </c>
      <c r="D46" s="564" t="s">
        <v>925</v>
      </c>
      <c r="E46" s="564" t="s">
        <v>1194</v>
      </c>
      <c r="F46" s="564" t="s">
        <v>53</v>
      </c>
      <c r="G46" s="150" t="s">
        <v>47</v>
      </c>
      <c r="H46" s="564" t="s">
        <v>1176</v>
      </c>
      <c r="I46" s="565">
        <v>3135</v>
      </c>
      <c r="J46" s="566">
        <v>3481</v>
      </c>
      <c r="K46" s="566">
        <v>3481</v>
      </c>
      <c r="L46" s="565">
        <v>4410</v>
      </c>
      <c r="M46" s="150"/>
      <c r="N46" s="150"/>
      <c r="O46" s="150"/>
      <c r="P46" s="150"/>
      <c r="Q46" s="150"/>
      <c r="R46" s="150"/>
      <c r="S46" s="150"/>
      <c r="T46" s="150"/>
      <c r="U46" s="150"/>
      <c r="V46" s="150"/>
      <c r="W46" s="150"/>
      <c r="X46" s="567"/>
      <c r="Y46" s="567"/>
      <c r="Z46" s="150" t="s">
        <v>1177</v>
      </c>
      <c r="AA46" s="79" t="s">
        <v>395</v>
      </c>
    </row>
    <row r="47" spans="1:27" s="153" customFormat="1" x14ac:dyDescent="0.2">
      <c r="A47" s="145" t="s">
        <v>1434</v>
      </c>
      <c r="B47" s="146"/>
      <c r="C47" s="564" t="s">
        <v>1147</v>
      </c>
      <c r="D47" s="564" t="s">
        <v>923</v>
      </c>
      <c r="E47" s="564" t="s">
        <v>1179</v>
      </c>
      <c r="F47" s="564" t="s">
        <v>53</v>
      </c>
      <c r="G47" s="150" t="s">
        <v>47</v>
      </c>
      <c r="H47" s="564" t="s">
        <v>1176</v>
      </c>
      <c r="I47" s="565">
        <v>3135</v>
      </c>
      <c r="J47" s="566">
        <v>3481</v>
      </c>
      <c r="K47" s="566">
        <v>3481</v>
      </c>
      <c r="L47" s="565">
        <v>4410</v>
      </c>
      <c r="M47" s="150"/>
      <c r="N47" s="150"/>
      <c r="O47" s="150"/>
      <c r="P47" s="150"/>
      <c r="Q47" s="150"/>
      <c r="R47" s="150"/>
      <c r="S47" s="150"/>
      <c r="T47" s="150"/>
      <c r="U47" s="150"/>
      <c r="V47" s="150"/>
      <c r="W47" s="150"/>
      <c r="X47" s="567"/>
      <c r="Y47" s="567"/>
      <c r="Z47" s="150" t="s">
        <v>1177</v>
      </c>
      <c r="AA47" s="79" t="s">
        <v>395</v>
      </c>
    </row>
    <row r="48" spans="1:27" s="153" customFormat="1" x14ac:dyDescent="0.2">
      <c r="A48" s="145" t="s">
        <v>1434</v>
      </c>
      <c r="B48" s="146"/>
      <c r="C48" s="564" t="s">
        <v>1148</v>
      </c>
      <c r="D48" s="564" t="s">
        <v>924</v>
      </c>
      <c r="E48" s="564" t="s">
        <v>1179</v>
      </c>
      <c r="F48" s="564" t="s">
        <v>53</v>
      </c>
      <c r="G48" s="150" t="s">
        <v>47</v>
      </c>
      <c r="H48" s="564" t="s">
        <v>1176</v>
      </c>
      <c r="I48" s="565">
        <v>3135</v>
      </c>
      <c r="J48" s="566">
        <v>3481</v>
      </c>
      <c r="K48" s="566">
        <v>3481</v>
      </c>
      <c r="L48" s="565">
        <v>4410</v>
      </c>
      <c r="M48" s="150"/>
      <c r="N48" s="150"/>
      <c r="O48" s="150"/>
      <c r="P48" s="150"/>
      <c r="Q48" s="150"/>
      <c r="R48" s="150"/>
      <c r="S48" s="150"/>
      <c r="T48" s="150"/>
      <c r="U48" s="150"/>
      <c r="V48" s="150"/>
      <c r="W48" s="150"/>
      <c r="X48" s="567"/>
      <c r="Y48" s="567"/>
      <c r="Z48" s="150" t="s">
        <v>1177</v>
      </c>
      <c r="AA48" s="79" t="s">
        <v>395</v>
      </c>
    </row>
    <row r="49" spans="1:27" s="153" customFormat="1" x14ac:dyDescent="0.2">
      <c r="A49" s="145" t="s">
        <v>1434</v>
      </c>
      <c r="B49" s="146"/>
      <c r="C49" s="564" t="s">
        <v>1149</v>
      </c>
      <c r="D49" s="564" t="s">
        <v>925</v>
      </c>
      <c r="E49" s="564" t="s">
        <v>1179</v>
      </c>
      <c r="F49" s="564" t="s">
        <v>53</v>
      </c>
      <c r="G49" s="150" t="s">
        <v>47</v>
      </c>
      <c r="H49" s="564" t="s">
        <v>1176</v>
      </c>
      <c r="I49" s="565">
        <v>3135</v>
      </c>
      <c r="J49" s="566">
        <v>3481</v>
      </c>
      <c r="K49" s="566">
        <v>3481</v>
      </c>
      <c r="L49" s="565">
        <v>4410</v>
      </c>
      <c r="M49" s="150"/>
      <c r="N49" s="150"/>
      <c r="O49" s="150"/>
      <c r="P49" s="150"/>
      <c r="Q49" s="150"/>
      <c r="R49" s="150"/>
      <c r="S49" s="150"/>
      <c r="T49" s="150"/>
      <c r="U49" s="150"/>
      <c r="V49" s="150"/>
      <c r="W49" s="150"/>
      <c r="X49" s="567"/>
      <c r="Y49" s="567"/>
      <c r="Z49" s="150" t="s">
        <v>1177</v>
      </c>
      <c r="AA49" s="79" t="s">
        <v>395</v>
      </c>
    </row>
    <row r="50" spans="1:27" s="153" customFormat="1" x14ac:dyDescent="0.2">
      <c r="A50" s="145" t="s">
        <v>1434</v>
      </c>
      <c r="B50" s="146"/>
      <c r="C50" s="564" t="s">
        <v>1147</v>
      </c>
      <c r="D50" s="564" t="s">
        <v>1180</v>
      </c>
      <c r="E50" s="564" t="s">
        <v>1181</v>
      </c>
      <c r="F50" s="564" t="s">
        <v>53</v>
      </c>
      <c r="G50" s="150" t="s">
        <v>47</v>
      </c>
      <c r="H50" s="564" t="s">
        <v>1176</v>
      </c>
      <c r="I50" s="565">
        <v>2775</v>
      </c>
      <c r="J50" s="566">
        <v>3081</v>
      </c>
      <c r="K50" s="566">
        <v>3081</v>
      </c>
      <c r="L50" s="565">
        <v>3905</v>
      </c>
      <c r="M50" s="150"/>
      <c r="N50" s="150"/>
      <c r="O50" s="150"/>
      <c r="P50" s="150"/>
      <c r="Q50" s="150"/>
      <c r="R50" s="150"/>
      <c r="S50" s="150"/>
      <c r="T50" s="150"/>
      <c r="U50" s="150"/>
      <c r="V50" s="150"/>
      <c r="W50" s="150"/>
      <c r="X50" s="567"/>
      <c r="Y50" s="567"/>
      <c r="Z50" s="150" t="s">
        <v>1177</v>
      </c>
      <c r="AA50" s="79" t="s">
        <v>395</v>
      </c>
    </row>
    <row r="51" spans="1:27" s="153" customFormat="1" x14ac:dyDescent="0.2">
      <c r="A51" s="145" t="s">
        <v>1434</v>
      </c>
      <c r="B51" s="146"/>
      <c r="C51" s="564" t="s">
        <v>1147</v>
      </c>
      <c r="D51" s="564" t="s">
        <v>923</v>
      </c>
      <c r="E51" s="564" t="s">
        <v>1183</v>
      </c>
      <c r="F51" s="564" t="s">
        <v>53</v>
      </c>
      <c r="G51" s="150" t="s">
        <v>47</v>
      </c>
      <c r="H51" s="564" t="s">
        <v>1176</v>
      </c>
      <c r="I51" s="565">
        <v>2775</v>
      </c>
      <c r="J51" s="566">
        <v>3081</v>
      </c>
      <c r="K51" s="566">
        <v>3081</v>
      </c>
      <c r="L51" s="565">
        <v>3905</v>
      </c>
      <c r="M51" s="150"/>
      <c r="N51" s="150"/>
      <c r="O51" s="150"/>
      <c r="P51" s="150"/>
      <c r="Q51" s="150"/>
      <c r="R51" s="150"/>
      <c r="S51" s="150"/>
      <c r="T51" s="150"/>
      <c r="U51" s="150"/>
      <c r="V51" s="150"/>
      <c r="W51" s="150"/>
      <c r="X51" s="567"/>
      <c r="Y51" s="567"/>
      <c r="Z51" s="150" t="s">
        <v>1177</v>
      </c>
      <c r="AA51" s="79" t="s">
        <v>395</v>
      </c>
    </row>
    <row r="52" spans="1:27" s="153" customFormat="1" x14ac:dyDescent="0.2">
      <c r="A52" s="145" t="s">
        <v>1434</v>
      </c>
      <c r="B52" s="146"/>
      <c r="C52" s="564" t="s">
        <v>1147</v>
      </c>
      <c r="D52" s="564" t="s">
        <v>1119</v>
      </c>
      <c r="E52" s="564" t="s">
        <v>1195</v>
      </c>
      <c r="F52" s="564" t="s">
        <v>53</v>
      </c>
      <c r="G52" s="150" t="s">
        <v>47</v>
      </c>
      <c r="H52" s="564" t="s">
        <v>1176</v>
      </c>
      <c r="I52" s="565">
        <v>3225</v>
      </c>
      <c r="J52" s="566">
        <v>3581</v>
      </c>
      <c r="K52" s="566">
        <v>3581</v>
      </c>
      <c r="L52" s="565">
        <v>4535</v>
      </c>
      <c r="M52" s="150"/>
      <c r="N52" s="150"/>
      <c r="O52" s="150"/>
      <c r="P52" s="150"/>
      <c r="Q52" s="150"/>
      <c r="R52" s="150"/>
      <c r="S52" s="150"/>
      <c r="T52" s="150"/>
      <c r="U52" s="150"/>
      <c r="V52" s="150"/>
      <c r="W52" s="150"/>
      <c r="X52" s="567"/>
      <c r="Y52" s="567"/>
      <c r="Z52" s="150" t="s">
        <v>1177</v>
      </c>
      <c r="AA52" s="79" t="s">
        <v>395</v>
      </c>
    </row>
    <row r="53" spans="1:27" s="153" customFormat="1" x14ac:dyDescent="0.2">
      <c r="A53" s="145" t="s">
        <v>1434</v>
      </c>
      <c r="B53" s="146"/>
      <c r="C53" s="564" t="s">
        <v>1148</v>
      </c>
      <c r="D53" s="564" t="s">
        <v>1199</v>
      </c>
      <c r="E53" s="564" t="s">
        <v>1195</v>
      </c>
      <c r="F53" s="564" t="s">
        <v>53</v>
      </c>
      <c r="G53" s="150" t="s">
        <v>47</v>
      </c>
      <c r="H53" s="564" t="s">
        <v>1176</v>
      </c>
      <c r="I53" s="565">
        <v>3225</v>
      </c>
      <c r="J53" s="566">
        <v>3581</v>
      </c>
      <c r="K53" s="566">
        <v>3581</v>
      </c>
      <c r="L53" s="565">
        <v>4535</v>
      </c>
      <c r="M53" s="150"/>
      <c r="N53" s="150"/>
      <c r="O53" s="150"/>
      <c r="P53" s="150"/>
      <c r="Q53" s="150"/>
      <c r="R53" s="150"/>
      <c r="S53" s="150"/>
      <c r="T53" s="150"/>
      <c r="U53" s="150"/>
      <c r="V53" s="150"/>
      <c r="W53" s="150"/>
      <c r="X53" s="567"/>
      <c r="Y53" s="567"/>
      <c r="Z53" s="150" t="s">
        <v>1177</v>
      </c>
      <c r="AA53" s="79" t="s">
        <v>395</v>
      </c>
    </row>
    <row r="54" spans="1:27" s="153" customFormat="1" x14ac:dyDescent="0.2">
      <c r="A54" s="145" t="s">
        <v>1434</v>
      </c>
      <c r="B54" s="146"/>
      <c r="C54" s="564" t="s">
        <v>1149</v>
      </c>
      <c r="D54" s="564" t="s">
        <v>925</v>
      </c>
      <c r="E54" s="564" t="s">
        <v>1195</v>
      </c>
      <c r="F54" s="564" t="s">
        <v>53</v>
      </c>
      <c r="G54" s="150" t="s">
        <v>47</v>
      </c>
      <c r="H54" s="564" t="s">
        <v>1176</v>
      </c>
      <c r="I54" s="565">
        <v>3225</v>
      </c>
      <c r="J54" s="566">
        <v>3581</v>
      </c>
      <c r="K54" s="566">
        <v>3581</v>
      </c>
      <c r="L54" s="565">
        <v>4535</v>
      </c>
      <c r="M54" s="150"/>
      <c r="N54" s="150"/>
      <c r="O54" s="150"/>
      <c r="P54" s="150"/>
      <c r="Q54" s="150"/>
      <c r="R54" s="150"/>
      <c r="S54" s="150"/>
      <c r="T54" s="150"/>
      <c r="U54" s="150"/>
      <c r="V54" s="150"/>
      <c r="W54" s="150"/>
      <c r="X54" s="567"/>
      <c r="Y54" s="567"/>
      <c r="Z54" s="150" t="s">
        <v>1177</v>
      </c>
      <c r="AA54" s="79" t="s">
        <v>395</v>
      </c>
    </row>
    <row r="55" spans="1:27" s="153" customFormat="1" x14ac:dyDescent="0.2">
      <c r="A55" s="145" t="s">
        <v>1434</v>
      </c>
      <c r="B55" s="146"/>
      <c r="C55" s="564" t="s">
        <v>1147</v>
      </c>
      <c r="D55" s="564" t="s">
        <v>1180</v>
      </c>
      <c r="E55" s="564" t="s">
        <v>1196</v>
      </c>
      <c r="F55" s="564" t="s">
        <v>53</v>
      </c>
      <c r="G55" s="150" t="s">
        <v>47</v>
      </c>
      <c r="H55" s="564" t="s">
        <v>1176</v>
      </c>
      <c r="I55" s="565">
        <v>2775</v>
      </c>
      <c r="J55" s="566">
        <v>3081</v>
      </c>
      <c r="K55" s="566">
        <v>3081</v>
      </c>
      <c r="L55" s="565">
        <v>3905</v>
      </c>
      <c r="M55" s="150"/>
      <c r="N55" s="150"/>
      <c r="O55" s="150"/>
      <c r="P55" s="150"/>
      <c r="Q55" s="150"/>
      <c r="R55" s="150"/>
      <c r="S55" s="150"/>
      <c r="T55" s="150"/>
      <c r="U55" s="150"/>
      <c r="V55" s="150"/>
      <c r="W55" s="150"/>
      <c r="X55" s="567"/>
      <c r="Y55" s="567"/>
      <c r="Z55" s="150" t="s">
        <v>1177</v>
      </c>
      <c r="AA55" s="79" t="s">
        <v>395</v>
      </c>
    </row>
    <row r="56" spans="1:27" s="153" customFormat="1" x14ac:dyDescent="0.2">
      <c r="A56" s="145" t="s">
        <v>1434</v>
      </c>
      <c r="B56" s="146"/>
      <c r="C56" s="564" t="s">
        <v>1149</v>
      </c>
      <c r="D56" s="564" t="s">
        <v>1198</v>
      </c>
      <c r="E56" s="564" t="s">
        <v>1197</v>
      </c>
      <c r="F56" s="564" t="s">
        <v>53</v>
      </c>
      <c r="G56" s="150" t="s">
        <v>47</v>
      </c>
      <c r="H56" s="564" t="s">
        <v>1176</v>
      </c>
      <c r="I56" s="565">
        <v>3585</v>
      </c>
      <c r="J56" s="566">
        <v>3981</v>
      </c>
      <c r="K56" s="566">
        <v>3981</v>
      </c>
      <c r="L56" s="565">
        <v>5040</v>
      </c>
      <c r="M56" s="150"/>
      <c r="N56" s="150"/>
      <c r="O56" s="150"/>
      <c r="P56" s="150"/>
      <c r="Q56" s="150"/>
      <c r="R56" s="150"/>
      <c r="S56" s="150"/>
      <c r="T56" s="150"/>
      <c r="U56" s="150"/>
      <c r="V56" s="150"/>
      <c r="W56" s="150"/>
      <c r="X56" s="567"/>
      <c r="Y56" s="567"/>
      <c r="Z56" s="150" t="s">
        <v>1177</v>
      </c>
      <c r="AA56" s="79" t="s">
        <v>395</v>
      </c>
    </row>
    <row r="57" spans="1:27" s="153" customFormat="1" x14ac:dyDescent="0.2">
      <c r="A57" s="145" t="s">
        <v>1434</v>
      </c>
      <c r="B57" s="146"/>
      <c r="C57" s="564" t="s">
        <v>1147</v>
      </c>
      <c r="D57" s="564" t="s">
        <v>1180</v>
      </c>
      <c r="E57" s="564" t="s">
        <v>1184</v>
      </c>
      <c r="F57" s="564" t="s">
        <v>53</v>
      </c>
      <c r="G57" s="150" t="s">
        <v>47</v>
      </c>
      <c r="H57" s="564" t="s">
        <v>1176</v>
      </c>
      <c r="I57" s="565">
        <v>2775</v>
      </c>
      <c r="J57" s="566">
        <v>3081</v>
      </c>
      <c r="K57" s="566">
        <v>3081</v>
      </c>
      <c r="L57" s="565">
        <v>3905</v>
      </c>
      <c r="M57" s="150"/>
      <c r="N57" s="150"/>
      <c r="O57" s="150"/>
      <c r="P57" s="150"/>
      <c r="Q57" s="150"/>
      <c r="R57" s="150"/>
      <c r="S57" s="150"/>
      <c r="T57" s="150"/>
      <c r="U57" s="150"/>
      <c r="V57" s="150"/>
      <c r="W57" s="150"/>
      <c r="X57" s="567"/>
      <c r="Y57" s="567"/>
      <c r="Z57" s="150" t="s">
        <v>1177</v>
      </c>
      <c r="AA57" s="79" t="s">
        <v>395</v>
      </c>
    </row>
    <row r="58" spans="1:27" s="153" customFormat="1" x14ac:dyDescent="0.2">
      <c r="A58" s="145" t="s">
        <v>1434</v>
      </c>
      <c r="B58" s="146"/>
      <c r="C58" s="564" t="s">
        <v>1147</v>
      </c>
      <c r="D58" s="564" t="s">
        <v>1119</v>
      </c>
      <c r="E58" s="564" t="s">
        <v>1186</v>
      </c>
      <c r="F58" s="564" t="s">
        <v>53</v>
      </c>
      <c r="G58" s="150" t="s">
        <v>47</v>
      </c>
      <c r="H58" s="564" t="s">
        <v>1176</v>
      </c>
      <c r="I58" s="565">
        <v>3405</v>
      </c>
      <c r="J58" s="566">
        <v>3781</v>
      </c>
      <c r="K58" s="566">
        <v>3781</v>
      </c>
      <c r="L58" s="565">
        <v>4790</v>
      </c>
      <c r="M58" s="150"/>
      <c r="N58" s="150"/>
      <c r="O58" s="150"/>
      <c r="P58" s="150"/>
      <c r="Q58" s="150"/>
      <c r="R58" s="150"/>
      <c r="S58" s="150"/>
      <c r="T58" s="150"/>
      <c r="U58" s="150"/>
      <c r="V58" s="150"/>
      <c r="W58" s="150"/>
      <c r="X58" s="567"/>
      <c r="Y58" s="567"/>
      <c r="Z58" s="150" t="s">
        <v>1177</v>
      </c>
      <c r="AA58" s="79" t="s">
        <v>395</v>
      </c>
    </row>
    <row r="59" spans="1:27" s="153" customFormat="1" x14ac:dyDescent="0.2">
      <c r="A59" s="145" t="s">
        <v>1434</v>
      </c>
      <c r="B59" s="146"/>
      <c r="C59" s="564" t="s">
        <v>1148</v>
      </c>
      <c r="D59" s="564" t="s">
        <v>1199</v>
      </c>
      <c r="E59" s="564" t="s">
        <v>1186</v>
      </c>
      <c r="F59" s="564" t="s">
        <v>53</v>
      </c>
      <c r="G59" s="150" t="s">
        <v>47</v>
      </c>
      <c r="H59" s="564" t="s">
        <v>1176</v>
      </c>
      <c r="I59" s="565">
        <v>3405</v>
      </c>
      <c r="J59" s="566">
        <v>3781</v>
      </c>
      <c r="K59" s="566">
        <v>3781</v>
      </c>
      <c r="L59" s="565">
        <v>4790</v>
      </c>
      <c r="M59" s="150"/>
      <c r="N59" s="150"/>
      <c r="O59" s="150"/>
      <c r="P59" s="150"/>
      <c r="Q59" s="150"/>
      <c r="R59" s="150"/>
      <c r="S59" s="150"/>
      <c r="T59" s="150"/>
      <c r="U59" s="150"/>
      <c r="V59" s="150"/>
      <c r="W59" s="150"/>
      <c r="X59" s="567"/>
      <c r="Y59" s="567"/>
      <c r="Z59" s="150" t="s">
        <v>1177</v>
      </c>
      <c r="AA59" s="79" t="s">
        <v>395</v>
      </c>
    </row>
    <row r="60" spans="1:27" s="153" customFormat="1" x14ac:dyDescent="0.2">
      <c r="A60" s="145" t="s">
        <v>1434</v>
      </c>
      <c r="B60" s="146"/>
      <c r="C60" s="564" t="s">
        <v>1147</v>
      </c>
      <c r="D60" s="564" t="s">
        <v>1180</v>
      </c>
      <c r="E60" s="564" t="s">
        <v>1182</v>
      </c>
      <c r="F60" s="564" t="s">
        <v>53</v>
      </c>
      <c r="G60" s="150" t="s">
        <v>47</v>
      </c>
      <c r="H60" s="564" t="s">
        <v>1176</v>
      </c>
      <c r="I60" s="565">
        <v>2775</v>
      </c>
      <c r="J60" s="566">
        <v>3081</v>
      </c>
      <c r="K60" s="566">
        <v>3081</v>
      </c>
      <c r="L60" s="565">
        <v>3905</v>
      </c>
      <c r="M60" s="150"/>
      <c r="N60" s="150"/>
      <c r="O60" s="150"/>
      <c r="P60" s="150"/>
      <c r="Q60" s="150"/>
      <c r="R60" s="150"/>
      <c r="S60" s="150"/>
      <c r="T60" s="150"/>
      <c r="U60" s="150"/>
      <c r="V60" s="150"/>
      <c r="W60" s="150"/>
      <c r="X60" s="567"/>
      <c r="Y60" s="567"/>
      <c r="Z60" s="150" t="s">
        <v>1177</v>
      </c>
      <c r="AA60" s="79" t="s">
        <v>395</v>
      </c>
    </row>
    <row r="61" spans="1:27" s="153" customFormat="1" x14ac:dyDescent="0.2">
      <c r="A61" s="145" t="s">
        <v>1434</v>
      </c>
      <c r="B61" s="146"/>
      <c r="C61" s="564" t="s">
        <v>1148</v>
      </c>
      <c r="D61" s="564" t="s">
        <v>1199</v>
      </c>
      <c r="E61" s="564" t="s">
        <v>1182</v>
      </c>
      <c r="F61" s="564" t="s">
        <v>53</v>
      </c>
      <c r="G61" s="150" t="s">
        <v>47</v>
      </c>
      <c r="H61" s="564" t="s">
        <v>1176</v>
      </c>
      <c r="I61" s="565">
        <v>2775</v>
      </c>
      <c r="J61" s="566">
        <v>3081</v>
      </c>
      <c r="K61" s="566">
        <v>3081</v>
      </c>
      <c r="L61" s="565">
        <v>3905</v>
      </c>
      <c r="M61" s="150"/>
      <c r="N61" s="150"/>
      <c r="O61" s="150"/>
      <c r="P61" s="150"/>
      <c r="Q61" s="150"/>
      <c r="R61" s="150"/>
      <c r="S61" s="150"/>
      <c r="T61" s="150"/>
      <c r="U61" s="150"/>
      <c r="V61" s="150"/>
      <c r="W61" s="150"/>
      <c r="X61" s="567"/>
      <c r="Y61" s="567"/>
      <c r="Z61" s="150" t="s">
        <v>1177</v>
      </c>
      <c r="AA61" s="79" t="s">
        <v>395</v>
      </c>
    </row>
    <row r="62" spans="1:27" s="153" customFormat="1" x14ac:dyDescent="0.2">
      <c r="A62" s="145" t="s">
        <v>1434</v>
      </c>
      <c r="B62" s="146"/>
      <c r="C62" s="564" t="s">
        <v>1147</v>
      </c>
      <c r="D62" s="564" t="s">
        <v>1119</v>
      </c>
      <c r="E62" s="564" t="s">
        <v>1185</v>
      </c>
      <c r="F62" s="564" t="s">
        <v>53</v>
      </c>
      <c r="G62" s="150" t="s">
        <v>47</v>
      </c>
      <c r="H62" s="564" t="s">
        <v>1176</v>
      </c>
      <c r="I62" s="565">
        <v>3405</v>
      </c>
      <c r="J62" s="566">
        <v>3781</v>
      </c>
      <c r="K62" s="566">
        <v>3781</v>
      </c>
      <c r="L62" s="565">
        <v>4790</v>
      </c>
      <c r="M62" s="150"/>
      <c r="N62" s="150"/>
      <c r="O62" s="150"/>
      <c r="P62" s="150"/>
      <c r="Q62" s="150"/>
      <c r="R62" s="150"/>
      <c r="S62" s="150"/>
      <c r="T62" s="150"/>
      <c r="U62" s="150"/>
      <c r="V62" s="150"/>
      <c r="W62" s="150"/>
      <c r="X62" s="567"/>
      <c r="Y62" s="567"/>
      <c r="Z62" s="150" t="s">
        <v>1177</v>
      </c>
      <c r="AA62" s="79" t="s">
        <v>395</v>
      </c>
    </row>
    <row r="63" spans="1:27" s="153" customFormat="1" x14ac:dyDescent="0.2">
      <c r="A63" s="145" t="s">
        <v>1434</v>
      </c>
      <c r="B63" s="146"/>
      <c r="C63" s="564" t="s">
        <v>1148</v>
      </c>
      <c r="D63" s="564" t="s">
        <v>1199</v>
      </c>
      <c r="E63" s="564" t="s">
        <v>1185</v>
      </c>
      <c r="F63" s="564" t="s">
        <v>53</v>
      </c>
      <c r="G63" s="150" t="s">
        <v>47</v>
      </c>
      <c r="H63" s="564" t="s">
        <v>1176</v>
      </c>
      <c r="I63" s="565">
        <v>3405</v>
      </c>
      <c r="J63" s="566">
        <v>3781</v>
      </c>
      <c r="K63" s="566">
        <v>3781</v>
      </c>
      <c r="L63" s="565">
        <v>4790</v>
      </c>
      <c r="M63" s="150"/>
      <c r="N63" s="150"/>
      <c r="O63" s="150"/>
      <c r="P63" s="150"/>
      <c r="Q63" s="150"/>
      <c r="R63" s="150"/>
      <c r="S63" s="150"/>
      <c r="T63" s="150"/>
      <c r="U63" s="150"/>
      <c r="V63" s="150"/>
      <c r="W63" s="150"/>
      <c r="X63" s="567"/>
      <c r="Y63" s="567"/>
      <c r="Z63" s="150" t="s">
        <v>1177</v>
      </c>
      <c r="AA63" s="79" t="s">
        <v>395</v>
      </c>
    </row>
    <row r="64" spans="1:27" s="153" customFormat="1" x14ac:dyDescent="0.2">
      <c r="A64" s="145" t="s">
        <v>1434</v>
      </c>
      <c r="B64" s="146"/>
      <c r="C64" s="564" t="s">
        <v>1147</v>
      </c>
      <c r="D64" s="564" t="s">
        <v>1119</v>
      </c>
      <c r="E64" s="564" t="s">
        <v>1200</v>
      </c>
      <c r="F64" s="564" t="s">
        <v>53</v>
      </c>
      <c r="G64" s="150" t="s">
        <v>47</v>
      </c>
      <c r="H64" s="564" t="s">
        <v>1176</v>
      </c>
      <c r="I64" s="565">
        <v>5205</v>
      </c>
      <c r="J64" s="566">
        <v>5781</v>
      </c>
      <c r="K64" s="566">
        <v>5781</v>
      </c>
      <c r="L64" s="565">
        <v>7320</v>
      </c>
      <c r="M64" s="150"/>
      <c r="N64" s="150"/>
      <c r="O64" s="150"/>
      <c r="P64" s="150"/>
      <c r="Q64" s="150"/>
      <c r="R64" s="150"/>
      <c r="S64" s="150"/>
      <c r="T64" s="150"/>
      <c r="U64" s="150"/>
      <c r="V64" s="150"/>
      <c r="W64" s="150"/>
      <c r="X64" s="567"/>
      <c r="Y64" s="567"/>
      <c r="Z64" s="150" t="s">
        <v>1177</v>
      </c>
      <c r="AA64" s="79" t="s">
        <v>395</v>
      </c>
    </row>
    <row r="65" spans="1:27" s="153" customFormat="1" x14ac:dyDescent="0.2">
      <c r="A65" s="145" t="s">
        <v>1434</v>
      </c>
      <c r="B65" s="146"/>
      <c r="C65" s="564" t="s">
        <v>1148</v>
      </c>
      <c r="D65" s="564" t="s">
        <v>1199</v>
      </c>
      <c r="E65" s="564" t="s">
        <v>1187</v>
      </c>
      <c r="F65" s="564" t="s">
        <v>53</v>
      </c>
      <c r="G65" s="150" t="s">
        <v>47</v>
      </c>
      <c r="H65" s="564" t="s">
        <v>1176</v>
      </c>
      <c r="I65" s="565">
        <v>3225</v>
      </c>
      <c r="J65" s="566">
        <v>3581</v>
      </c>
      <c r="K65" s="566">
        <v>3581</v>
      </c>
      <c r="L65" s="565">
        <v>4535</v>
      </c>
      <c r="M65" s="150"/>
      <c r="N65" s="150"/>
      <c r="O65" s="150"/>
      <c r="P65" s="150"/>
      <c r="Q65" s="150"/>
      <c r="R65" s="150"/>
      <c r="S65" s="150"/>
      <c r="T65" s="150"/>
      <c r="U65" s="150"/>
      <c r="V65" s="150"/>
      <c r="W65" s="150"/>
      <c r="X65" s="567"/>
      <c r="Y65" s="567"/>
      <c r="Z65" s="150" t="s">
        <v>1177</v>
      </c>
      <c r="AA65" s="79" t="s">
        <v>395</v>
      </c>
    </row>
    <row r="66" spans="1:27" s="153" customFormat="1" x14ac:dyDescent="0.2">
      <c r="A66" s="145" t="s">
        <v>1434</v>
      </c>
      <c r="B66" s="146"/>
      <c r="C66" s="564" t="s">
        <v>1147</v>
      </c>
      <c r="D66" s="564" t="s">
        <v>923</v>
      </c>
      <c r="E66" s="564" t="s">
        <v>1201</v>
      </c>
      <c r="F66" s="564" t="s">
        <v>53</v>
      </c>
      <c r="G66" s="150" t="s">
        <v>47</v>
      </c>
      <c r="H66" s="564" t="s">
        <v>1176</v>
      </c>
      <c r="I66" s="565">
        <v>2775</v>
      </c>
      <c r="J66" s="566">
        <v>3081</v>
      </c>
      <c r="K66" s="566">
        <v>3081</v>
      </c>
      <c r="L66" s="565">
        <v>3905</v>
      </c>
      <c r="M66" s="150"/>
      <c r="N66" s="150"/>
      <c r="O66" s="150"/>
      <c r="P66" s="150"/>
      <c r="Q66" s="150"/>
      <c r="R66" s="150"/>
      <c r="S66" s="150"/>
      <c r="T66" s="150"/>
      <c r="U66" s="150"/>
      <c r="V66" s="150"/>
      <c r="W66" s="150"/>
      <c r="X66" s="567"/>
      <c r="Y66" s="567"/>
      <c r="Z66" s="150" t="s">
        <v>1177</v>
      </c>
      <c r="AA66" s="79" t="s">
        <v>395</v>
      </c>
    </row>
    <row r="67" spans="1:27" s="153" customFormat="1" x14ac:dyDescent="0.2">
      <c r="A67" s="145" t="s">
        <v>1434</v>
      </c>
      <c r="B67" s="146"/>
      <c r="C67" s="564" t="s">
        <v>1147</v>
      </c>
      <c r="D67" s="564" t="s">
        <v>923</v>
      </c>
      <c r="E67" s="564" t="s">
        <v>1202</v>
      </c>
      <c r="F67" s="564" t="s">
        <v>53</v>
      </c>
      <c r="G67" s="150" t="s">
        <v>47</v>
      </c>
      <c r="H67" s="564" t="s">
        <v>1176</v>
      </c>
      <c r="I67" s="565">
        <v>2775</v>
      </c>
      <c r="J67" s="566">
        <v>3081</v>
      </c>
      <c r="K67" s="566">
        <v>3081</v>
      </c>
      <c r="L67" s="565">
        <v>3905</v>
      </c>
      <c r="M67" s="150"/>
      <c r="N67" s="150"/>
      <c r="O67" s="150"/>
      <c r="P67" s="150"/>
      <c r="Q67" s="150"/>
      <c r="R67" s="150"/>
      <c r="S67" s="150"/>
      <c r="T67" s="150"/>
      <c r="U67" s="150"/>
      <c r="V67" s="150"/>
      <c r="W67" s="150"/>
      <c r="X67" s="567"/>
      <c r="Y67" s="567"/>
      <c r="Z67" s="150" t="s">
        <v>1177</v>
      </c>
      <c r="AA67" s="79" t="s">
        <v>395</v>
      </c>
    </row>
    <row r="68" spans="1:27" s="153" customFormat="1" x14ac:dyDescent="0.2">
      <c r="A68" s="145" t="s">
        <v>1434</v>
      </c>
      <c r="B68" s="146"/>
      <c r="C68" s="564" t="s">
        <v>1147</v>
      </c>
      <c r="D68" s="564" t="s">
        <v>923</v>
      </c>
      <c r="E68" s="564" t="s">
        <v>1189</v>
      </c>
      <c r="F68" s="564" t="s">
        <v>53</v>
      </c>
      <c r="G68" s="150" t="s">
        <v>47</v>
      </c>
      <c r="H68" s="564" t="s">
        <v>1176</v>
      </c>
      <c r="I68" s="565">
        <v>2775</v>
      </c>
      <c r="J68" s="566">
        <v>3081</v>
      </c>
      <c r="K68" s="566">
        <v>3081</v>
      </c>
      <c r="L68" s="565">
        <v>3905</v>
      </c>
      <c r="M68" s="150"/>
      <c r="N68" s="150"/>
      <c r="O68" s="150"/>
      <c r="P68" s="150"/>
      <c r="Q68" s="150"/>
      <c r="R68" s="150"/>
      <c r="S68" s="150"/>
      <c r="T68" s="150"/>
      <c r="U68" s="150"/>
      <c r="V68" s="150"/>
      <c r="W68" s="150"/>
      <c r="X68" s="567"/>
      <c r="Y68" s="567"/>
      <c r="Z68" s="150" t="s">
        <v>1177</v>
      </c>
      <c r="AA68" s="79" t="s">
        <v>395</v>
      </c>
    </row>
    <row r="69" spans="1:27" s="153" customFormat="1" x14ac:dyDescent="0.2">
      <c r="A69" s="145" t="s">
        <v>1434</v>
      </c>
      <c r="B69" s="146"/>
      <c r="C69" s="564" t="s">
        <v>1148</v>
      </c>
      <c r="D69" s="564" t="s">
        <v>1199</v>
      </c>
      <c r="E69" s="564" t="s">
        <v>1188</v>
      </c>
      <c r="F69" s="564" t="s">
        <v>53</v>
      </c>
      <c r="G69" s="150" t="s">
        <v>47</v>
      </c>
      <c r="H69" s="564" t="s">
        <v>1176</v>
      </c>
      <c r="I69" s="565">
        <v>2775</v>
      </c>
      <c r="J69" s="566">
        <v>3081</v>
      </c>
      <c r="K69" s="566">
        <v>3081</v>
      </c>
      <c r="L69" s="565">
        <v>3905</v>
      </c>
      <c r="M69" s="150"/>
      <c r="N69" s="150"/>
      <c r="O69" s="150"/>
      <c r="P69" s="150"/>
      <c r="Q69" s="150"/>
      <c r="R69" s="150"/>
      <c r="S69" s="150"/>
      <c r="T69" s="150"/>
      <c r="U69" s="150"/>
      <c r="V69" s="150"/>
      <c r="W69" s="150"/>
      <c r="X69" s="567"/>
      <c r="Y69" s="567"/>
      <c r="Z69" s="150" t="s">
        <v>1177</v>
      </c>
      <c r="AA69" s="79" t="s">
        <v>395</v>
      </c>
    </row>
    <row r="70" spans="1:27" s="153" customFormat="1" ht="13.5" thickBot="1" x14ac:dyDescent="0.25">
      <c r="A70" s="154"/>
      <c r="B70" s="155"/>
      <c r="C70" s="155"/>
      <c r="D70" s="155"/>
      <c r="E70" s="155"/>
      <c r="F70" s="155"/>
      <c r="G70" s="156"/>
      <c r="H70" s="155"/>
      <c r="I70" s="157"/>
      <c r="J70" s="157"/>
      <c r="K70" s="157"/>
      <c r="L70" s="157"/>
      <c r="M70" s="156"/>
      <c r="N70" s="156"/>
      <c r="O70" s="156"/>
      <c r="P70" s="158"/>
      <c r="Q70" s="158"/>
      <c r="R70" s="158"/>
      <c r="S70" s="156"/>
      <c r="T70" s="156"/>
      <c r="U70" s="156"/>
      <c r="V70" s="156"/>
      <c r="W70" s="156"/>
      <c r="X70" s="159"/>
      <c r="Y70" s="159"/>
      <c r="Z70" s="156"/>
      <c r="AA70" s="160"/>
    </row>
    <row r="71" spans="1:27" x14ac:dyDescent="0.2">
      <c r="A71" s="161"/>
      <c r="B71" s="161"/>
      <c r="C71" s="161"/>
      <c r="D71" s="161"/>
      <c r="E71" s="161"/>
      <c r="F71" s="161"/>
      <c r="G71" s="141"/>
      <c r="H71" s="141"/>
      <c r="I71" s="141"/>
      <c r="J71" s="141"/>
      <c r="K71" s="141"/>
      <c r="L71" s="141"/>
      <c r="M71" s="162"/>
      <c r="N71" s="141"/>
      <c r="O71" s="163"/>
      <c r="P71" s="163"/>
      <c r="Q71" s="163"/>
      <c r="R71" s="163"/>
      <c r="S71" s="163"/>
      <c r="T71" s="163"/>
      <c r="U71" s="163"/>
      <c r="V71" s="163"/>
      <c r="W71" s="115"/>
    </row>
    <row r="72" spans="1:27" ht="13.5" thickBot="1" x14ac:dyDescent="0.25">
      <c r="A72" s="161"/>
      <c r="B72" s="161"/>
      <c r="C72" s="161"/>
      <c r="D72" s="161"/>
      <c r="E72" s="161"/>
      <c r="F72" s="161"/>
      <c r="G72" s="141"/>
      <c r="H72" s="141"/>
      <c r="I72" s="141"/>
      <c r="J72" s="141"/>
      <c r="K72" s="141"/>
      <c r="N72" s="141"/>
      <c r="O72" s="163"/>
      <c r="P72" s="163"/>
      <c r="Q72" s="163"/>
      <c r="R72" s="163"/>
      <c r="S72" s="163"/>
      <c r="T72" s="163"/>
      <c r="U72" s="163"/>
      <c r="V72" s="163"/>
      <c r="W72" s="116"/>
    </row>
    <row r="73" spans="1:27" ht="13.5" thickBot="1" x14ac:dyDescent="0.25">
      <c r="A73" s="164" t="s">
        <v>25</v>
      </c>
      <c r="B73" s="161"/>
      <c r="C73" s="161"/>
      <c r="D73" s="161"/>
      <c r="E73" s="161"/>
      <c r="F73" s="161"/>
      <c r="G73" s="141"/>
      <c r="H73" s="141"/>
      <c r="I73" s="141"/>
      <c r="J73" s="141"/>
      <c r="K73" s="141"/>
      <c r="M73" s="141"/>
      <c r="N73" s="141"/>
      <c r="O73" s="163"/>
      <c r="P73" s="153"/>
      <c r="Q73" s="153"/>
      <c r="R73" s="153"/>
      <c r="S73" s="115"/>
      <c r="T73" s="115"/>
      <c r="U73" s="115"/>
      <c r="V73" s="115"/>
      <c r="W73" s="163"/>
    </row>
    <row r="74" spans="1:27" ht="25.5" x14ac:dyDescent="0.2">
      <c r="A74" s="1043" t="s">
        <v>581</v>
      </c>
      <c r="B74" s="982" t="s">
        <v>582</v>
      </c>
      <c r="C74" s="982" t="s">
        <v>11</v>
      </c>
      <c r="D74" s="982" t="s">
        <v>12</v>
      </c>
      <c r="E74" s="982" t="s">
        <v>13</v>
      </c>
      <c r="F74" s="982" t="s">
        <v>14</v>
      </c>
      <c r="G74" s="982" t="s">
        <v>15</v>
      </c>
      <c r="H74" s="982" t="s">
        <v>16</v>
      </c>
      <c r="I74" s="982" t="s">
        <v>26</v>
      </c>
      <c r="J74" s="982" t="s">
        <v>27</v>
      </c>
      <c r="K74" s="1082" t="s">
        <v>281</v>
      </c>
      <c r="L74" s="516" t="s">
        <v>62</v>
      </c>
      <c r="M74" s="510" t="s">
        <v>63</v>
      </c>
      <c r="N74" s="522" t="s">
        <v>64</v>
      </c>
      <c r="O74" s="142" t="s">
        <v>224</v>
      </c>
      <c r="P74" s="142" t="s">
        <v>1048</v>
      </c>
      <c r="Q74" s="142" t="s">
        <v>796</v>
      </c>
      <c r="R74" s="142" t="s">
        <v>86</v>
      </c>
      <c r="S74" s="142" t="s">
        <v>86</v>
      </c>
      <c r="T74" s="142"/>
      <c r="U74" s="142"/>
      <c r="V74" s="142"/>
      <c r="W74" s="142"/>
      <c r="X74" s="982" t="s">
        <v>22</v>
      </c>
      <c r="Y74" s="982" t="s">
        <v>23</v>
      </c>
      <c r="Z74" s="982" t="s">
        <v>24</v>
      </c>
      <c r="AA74" s="1075" t="s">
        <v>335</v>
      </c>
    </row>
    <row r="75" spans="1:27" ht="26.25" thickBot="1" x14ac:dyDescent="0.25">
      <c r="A75" s="1044"/>
      <c r="B75" s="1045"/>
      <c r="C75" s="1045"/>
      <c r="D75" s="1045"/>
      <c r="E75" s="1045"/>
      <c r="F75" s="1045"/>
      <c r="G75" s="1046"/>
      <c r="H75" s="1045"/>
      <c r="I75" s="1045"/>
      <c r="J75" s="1045"/>
      <c r="K75" s="1083"/>
      <c r="L75" s="517" t="s">
        <v>65</v>
      </c>
      <c r="M75" s="518" t="s">
        <v>66</v>
      </c>
      <c r="N75" s="523" t="s">
        <v>67</v>
      </c>
      <c r="O75" s="165" t="s">
        <v>83</v>
      </c>
      <c r="P75" s="144" t="s">
        <v>83</v>
      </c>
      <c r="Q75" s="144" t="s">
        <v>83</v>
      </c>
      <c r="R75" s="144" t="s">
        <v>32</v>
      </c>
      <c r="S75" s="144" t="s">
        <v>83</v>
      </c>
      <c r="T75" s="144"/>
      <c r="U75" s="144"/>
      <c r="V75" s="144"/>
      <c r="W75" s="144"/>
      <c r="X75" s="1045"/>
      <c r="Y75" s="1045"/>
      <c r="Z75" s="1045"/>
      <c r="AA75" s="1076"/>
    </row>
    <row r="76" spans="1:27" s="153" customFormat="1" ht="14.85" customHeight="1" x14ac:dyDescent="0.2">
      <c r="A76" s="557" t="s">
        <v>1434</v>
      </c>
      <c r="B76" s="262"/>
      <c r="C76" s="262" t="s">
        <v>2862</v>
      </c>
      <c r="D76" s="262" t="s">
        <v>1501</v>
      </c>
      <c r="E76" s="262"/>
      <c r="F76" s="262" t="s">
        <v>51</v>
      </c>
      <c r="G76" s="173" t="s">
        <v>47</v>
      </c>
      <c r="H76" s="262" t="s">
        <v>1203</v>
      </c>
      <c r="I76" s="272"/>
      <c r="J76" s="272"/>
      <c r="K76" s="558" t="s">
        <v>2863</v>
      </c>
      <c r="L76" s="172" t="s">
        <v>55</v>
      </c>
      <c r="M76" s="173" t="s">
        <v>323</v>
      </c>
      <c r="N76" s="225" t="s">
        <v>55</v>
      </c>
      <c r="O76" s="172" t="s">
        <v>52</v>
      </c>
      <c r="P76" s="173" t="s">
        <v>52</v>
      </c>
      <c r="Q76" s="560" t="s">
        <v>52</v>
      </c>
      <c r="R76" s="173"/>
      <c r="S76" s="173"/>
      <c r="T76" s="173"/>
      <c r="U76" s="173"/>
      <c r="V76" s="173"/>
      <c r="W76" s="173"/>
      <c r="X76" s="547"/>
      <c r="Y76" s="547"/>
      <c r="Z76" s="173" t="s">
        <v>2835</v>
      </c>
      <c r="AA76" s="225" t="s">
        <v>309</v>
      </c>
    </row>
    <row r="77" spans="1:27" s="153" customFormat="1" x14ac:dyDescent="0.2">
      <c r="A77" s="175" t="s">
        <v>1434</v>
      </c>
      <c r="B77" s="263"/>
      <c r="C77" s="263" t="s">
        <v>2864</v>
      </c>
      <c r="D77" s="263" t="s">
        <v>2865</v>
      </c>
      <c r="E77" s="263"/>
      <c r="F77" s="263" t="s">
        <v>51</v>
      </c>
      <c r="G77" s="182" t="s">
        <v>47</v>
      </c>
      <c r="H77" s="263" t="s">
        <v>1203</v>
      </c>
      <c r="I77" s="213"/>
      <c r="J77" s="213"/>
      <c r="K77" s="561" t="s">
        <v>2863</v>
      </c>
      <c r="L77" s="80" t="s">
        <v>55</v>
      </c>
      <c r="M77" s="182" t="s">
        <v>323</v>
      </c>
      <c r="N77" s="82" t="s">
        <v>55</v>
      </c>
      <c r="O77" s="80" t="s">
        <v>52</v>
      </c>
      <c r="P77" s="182" t="s">
        <v>52</v>
      </c>
      <c r="Q77" s="182" t="s">
        <v>52</v>
      </c>
      <c r="R77" s="182">
        <v>200</v>
      </c>
      <c r="S77" s="182"/>
      <c r="T77" s="182"/>
      <c r="U77" s="182"/>
      <c r="V77" s="182"/>
      <c r="W77" s="182"/>
      <c r="X77" s="549">
        <v>45164</v>
      </c>
      <c r="Y77" s="549">
        <v>45183</v>
      </c>
      <c r="Z77" s="182" t="s">
        <v>2835</v>
      </c>
      <c r="AA77" s="82" t="s">
        <v>309</v>
      </c>
    </row>
    <row r="78" spans="1:27" s="153" customFormat="1" ht="13.5" thickBot="1" x14ac:dyDescent="0.25">
      <c r="A78" s="154" t="s">
        <v>1434</v>
      </c>
      <c r="B78" s="264"/>
      <c r="C78" s="264" t="s">
        <v>2864</v>
      </c>
      <c r="D78" s="264" t="s">
        <v>2865</v>
      </c>
      <c r="E78" s="264"/>
      <c r="F78" s="264" t="s">
        <v>51</v>
      </c>
      <c r="G78" s="158" t="s">
        <v>47</v>
      </c>
      <c r="H78" s="264" t="s">
        <v>1203</v>
      </c>
      <c r="I78" s="556"/>
      <c r="J78" s="556"/>
      <c r="K78" s="562" t="s">
        <v>2863</v>
      </c>
      <c r="L78" s="83" t="s">
        <v>55</v>
      </c>
      <c r="M78" s="158" t="s">
        <v>323</v>
      </c>
      <c r="N78" s="85" t="s">
        <v>55</v>
      </c>
      <c r="O78" s="83" t="s">
        <v>52</v>
      </c>
      <c r="P78" s="158" t="s">
        <v>52</v>
      </c>
      <c r="Q78" s="158" t="s">
        <v>52</v>
      </c>
      <c r="R78" s="158"/>
      <c r="S78" s="158" t="s">
        <v>52</v>
      </c>
      <c r="T78" s="158"/>
      <c r="U78" s="158"/>
      <c r="V78" s="158"/>
      <c r="W78" s="158"/>
      <c r="X78" s="563">
        <v>45184</v>
      </c>
      <c r="Y78" s="563"/>
      <c r="Z78" s="158" t="s">
        <v>2835</v>
      </c>
      <c r="AA78" s="85" t="s">
        <v>309</v>
      </c>
    </row>
    <row r="79" spans="1:27" x14ac:dyDescent="0.2">
      <c r="A79" s="161"/>
      <c r="B79" s="161"/>
      <c r="C79" s="161"/>
      <c r="D79" s="161"/>
      <c r="E79" s="161"/>
      <c r="F79" s="161"/>
      <c r="G79" s="141"/>
      <c r="H79" s="141"/>
      <c r="I79" s="141"/>
      <c r="J79" s="141"/>
      <c r="K79" s="141"/>
      <c r="L79" s="141"/>
      <c r="M79" s="141"/>
      <c r="N79" s="141"/>
      <c r="O79" s="186"/>
      <c r="P79" s="163"/>
      <c r="Q79" s="163"/>
      <c r="R79" s="163"/>
      <c r="S79" s="153"/>
      <c r="T79" s="153"/>
      <c r="U79" s="153"/>
      <c r="V79" s="153"/>
      <c r="W79" s="153"/>
      <c r="X79" s="141"/>
    </row>
    <row r="80" spans="1:27" ht="13.5" thickBot="1" x14ac:dyDescent="0.25">
      <c r="A80" s="161"/>
      <c r="B80" s="161"/>
      <c r="C80" s="161"/>
      <c r="D80" s="161"/>
      <c r="E80" s="161"/>
      <c r="F80" s="161"/>
      <c r="G80" s="141"/>
      <c r="H80" s="141"/>
      <c r="I80" s="141"/>
      <c r="J80" s="141"/>
      <c r="K80" s="141"/>
      <c r="L80" s="141"/>
      <c r="M80" s="141"/>
      <c r="N80" s="141"/>
      <c r="O80" s="186"/>
      <c r="P80" s="163"/>
      <c r="Q80" s="163"/>
      <c r="R80" s="163"/>
      <c r="S80" s="153"/>
      <c r="T80" s="153"/>
      <c r="U80" s="153"/>
      <c r="V80" s="153"/>
      <c r="W80" s="153"/>
      <c r="X80" s="141"/>
    </row>
    <row r="81" spans="1:29" ht="13.5" thickBot="1" x14ac:dyDescent="0.25">
      <c r="A81" s="1011" t="s">
        <v>293</v>
      </c>
      <c r="B81" s="1102"/>
      <c r="C81" s="1102"/>
      <c r="D81" s="1103"/>
      <c r="E81" s="161"/>
      <c r="F81" s="161"/>
      <c r="G81" s="141"/>
      <c r="H81" s="141"/>
      <c r="I81" s="141"/>
      <c r="J81" s="141"/>
      <c r="K81" s="141"/>
      <c r="L81" s="141"/>
      <c r="M81" s="141"/>
      <c r="N81" s="141"/>
      <c r="O81" s="153"/>
      <c r="P81" s="163"/>
      <c r="Q81" s="163"/>
      <c r="R81" s="163"/>
      <c r="S81" s="115"/>
      <c r="T81" s="115"/>
      <c r="U81" s="115"/>
      <c r="V81" s="115"/>
      <c r="W81" s="163"/>
      <c r="X81" s="141"/>
      <c r="Y81" s="141"/>
    </row>
    <row r="82" spans="1:29" x14ac:dyDescent="0.2">
      <c r="A82" s="1043" t="s">
        <v>581</v>
      </c>
      <c r="B82" s="982" t="s">
        <v>582</v>
      </c>
      <c r="C82" s="982" t="s">
        <v>11</v>
      </c>
      <c r="D82" s="982" t="s">
        <v>12</v>
      </c>
      <c r="E82" s="982" t="s">
        <v>13</v>
      </c>
      <c r="F82" s="982" t="s">
        <v>14</v>
      </c>
      <c r="G82" s="982" t="s">
        <v>15</v>
      </c>
      <c r="H82" s="982" t="s">
        <v>16</v>
      </c>
      <c r="I82" s="982">
        <v>20</v>
      </c>
      <c r="J82" s="982">
        <v>40</v>
      </c>
      <c r="K82" s="982" t="s">
        <v>19</v>
      </c>
      <c r="L82" s="1075" t="s">
        <v>20</v>
      </c>
      <c r="M82" s="1070" t="s">
        <v>28</v>
      </c>
      <c r="N82" s="187" t="s">
        <v>68</v>
      </c>
      <c r="O82" s="510" t="s">
        <v>63</v>
      </c>
      <c r="P82" s="522" t="s">
        <v>64</v>
      </c>
      <c r="Q82" s="142" t="s">
        <v>143</v>
      </c>
      <c r="R82" s="142" t="s">
        <v>70</v>
      </c>
      <c r="S82" s="142"/>
      <c r="T82" s="142"/>
      <c r="U82" s="142"/>
      <c r="V82" s="142"/>
      <c r="W82" s="142"/>
      <c r="X82" s="142"/>
      <c r="Y82" s="142"/>
      <c r="Z82" s="982" t="s">
        <v>22</v>
      </c>
      <c r="AA82" s="982" t="s">
        <v>23</v>
      </c>
      <c r="AB82" s="982" t="s">
        <v>24</v>
      </c>
      <c r="AC82" s="1075" t="s">
        <v>335</v>
      </c>
    </row>
    <row r="83" spans="1:29" ht="39" thickBot="1" x14ac:dyDescent="0.25">
      <c r="A83" s="1044"/>
      <c r="B83" s="1045"/>
      <c r="C83" s="1045"/>
      <c r="D83" s="1045"/>
      <c r="E83" s="1045"/>
      <c r="F83" s="1045"/>
      <c r="G83" s="1046"/>
      <c r="H83" s="1045"/>
      <c r="I83" s="1045"/>
      <c r="J83" s="1045"/>
      <c r="K83" s="1045"/>
      <c r="L83" s="1076"/>
      <c r="M83" s="1071"/>
      <c r="N83" s="188" t="s">
        <v>69</v>
      </c>
      <c r="O83" s="518" t="s">
        <v>66</v>
      </c>
      <c r="P83" s="523" t="s">
        <v>67</v>
      </c>
      <c r="Q83" s="165" t="s">
        <v>83</v>
      </c>
      <c r="R83" s="144" t="s">
        <v>83</v>
      </c>
      <c r="S83" s="144"/>
      <c r="T83" s="144"/>
      <c r="U83" s="144"/>
      <c r="V83" s="144"/>
      <c r="W83" s="144"/>
      <c r="X83" s="144"/>
      <c r="Y83" s="144"/>
      <c r="Z83" s="1046"/>
      <c r="AA83" s="1046"/>
      <c r="AB83" s="1046"/>
      <c r="AC83" s="1076"/>
    </row>
    <row r="84" spans="1:29" s="153" customFormat="1" x14ac:dyDescent="0.2">
      <c r="A84" s="557"/>
      <c r="B84" s="262"/>
      <c r="C84" s="262"/>
      <c r="D84" s="262"/>
      <c r="E84" s="262"/>
      <c r="F84" s="262"/>
      <c r="G84" s="173"/>
      <c r="H84" s="262"/>
      <c r="I84" s="272"/>
      <c r="J84" s="272"/>
      <c r="K84" s="272"/>
      <c r="L84" s="558"/>
      <c r="M84" s="559"/>
      <c r="N84" s="172"/>
      <c r="O84" s="173"/>
      <c r="P84" s="225"/>
      <c r="Q84" s="172"/>
      <c r="R84" s="173"/>
      <c r="S84" s="173"/>
      <c r="T84" s="173"/>
      <c r="U84" s="173"/>
      <c r="V84" s="173"/>
      <c r="W84" s="173"/>
      <c r="X84" s="173"/>
      <c r="Y84" s="173"/>
      <c r="Z84" s="547"/>
      <c r="AA84" s="547"/>
      <c r="AB84" s="173"/>
      <c r="AC84" s="225"/>
    </row>
    <row r="85" spans="1:29" s="153" customFormat="1" x14ac:dyDescent="0.2">
      <c r="A85" s="175"/>
      <c r="B85" s="176"/>
      <c r="C85" s="176"/>
      <c r="D85" s="176"/>
      <c r="E85" s="176"/>
      <c r="F85" s="176"/>
      <c r="G85" s="177"/>
      <c r="H85" s="176"/>
      <c r="I85" s="178"/>
      <c r="J85" s="178"/>
      <c r="K85" s="178"/>
      <c r="L85" s="179"/>
      <c r="M85" s="190"/>
      <c r="N85" s="180"/>
      <c r="O85" s="177"/>
      <c r="P85" s="181"/>
      <c r="Q85" s="80"/>
      <c r="R85" s="182"/>
      <c r="S85" s="182"/>
      <c r="T85" s="182"/>
      <c r="U85" s="182"/>
      <c r="V85" s="182"/>
      <c r="W85" s="177"/>
      <c r="X85" s="177"/>
      <c r="Y85" s="177"/>
      <c r="Z85" s="183"/>
      <c r="AA85" s="183"/>
      <c r="AB85" s="177"/>
      <c r="AC85" s="181"/>
    </row>
    <row r="86" spans="1:29" s="153" customFormat="1" x14ac:dyDescent="0.2">
      <c r="A86" s="175"/>
      <c r="B86" s="176"/>
      <c r="C86" s="176"/>
      <c r="D86" s="176"/>
      <c r="E86" s="176"/>
      <c r="F86" s="176"/>
      <c r="G86" s="177"/>
      <c r="H86" s="176"/>
      <c r="I86" s="178"/>
      <c r="J86" s="178"/>
      <c r="K86" s="178"/>
      <c r="L86" s="179"/>
      <c r="M86" s="190"/>
      <c r="N86" s="180"/>
      <c r="O86" s="177"/>
      <c r="P86" s="181"/>
      <c r="Q86" s="80"/>
      <c r="R86" s="182"/>
      <c r="S86" s="182"/>
      <c r="T86" s="182"/>
      <c r="U86" s="182"/>
      <c r="V86" s="182"/>
      <c r="W86" s="177"/>
      <c r="X86" s="177"/>
      <c r="Y86" s="177"/>
      <c r="Z86" s="183"/>
      <c r="AA86" s="183"/>
      <c r="AB86" s="177"/>
      <c r="AC86" s="181"/>
    </row>
    <row r="87" spans="1:29" s="153" customFormat="1" ht="13.5" thickBot="1" x14ac:dyDescent="0.25">
      <c r="A87" s="154"/>
      <c r="B87" s="155"/>
      <c r="C87" s="155"/>
      <c r="D87" s="155"/>
      <c r="E87" s="155"/>
      <c r="F87" s="155"/>
      <c r="G87" s="156"/>
      <c r="H87" s="155"/>
      <c r="I87" s="157"/>
      <c r="J87" s="157"/>
      <c r="K87" s="157"/>
      <c r="L87" s="184"/>
      <c r="M87" s="191"/>
      <c r="N87" s="185"/>
      <c r="O87" s="156"/>
      <c r="P87" s="160"/>
      <c r="Q87" s="185"/>
      <c r="R87" s="156"/>
      <c r="S87" s="156"/>
      <c r="T87" s="156"/>
      <c r="U87" s="156"/>
      <c r="V87" s="156"/>
      <c r="W87" s="156"/>
      <c r="X87" s="156"/>
      <c r="Y87" s="156"/>
      <c r="Z87" s="159"/>
      <c r="AA87" s="159"/>
      <c r="AB87" s="156"/>
      <c r="AC87" s="160"/>
    </row>
    <row r="88" spans="1:29" x14ac:dyDescent="0.2">
      <c r="A88" s="161"/>
      <c r="B88" s="161"/>
      <c r="C88" s="161"/>
      <c r="D88" s="161"/>
      <c r="E88" s="161"/>
      <c r="F88" s="161"/>
      <c r="G88" s="141"/>
      <c r="H88" s="141"/>
      <c r="I88" s="141"/>
      <c r="J88" s="141"/>
      <c r="K88" s="141"/>
      <c r="M88" s="141"/>
      <c r="V88" s="141"/>
      <c r="W88" s="141"/>
    </row>
    <row r="89" spans="1:29" x14ac:dyDescent="0.2">
      <c r="A89" s="161"/>
      <c r="B89" s="161"/>
      <c r="C89" s="161"/>
      <c r="D89" s="161"/>
      <c r="E89" s="161"/>
      <c r="F89" s="141"/>
      <c r="G89" s="141"/>
      <c r="H89" s="141"/>
      <c r="I89" s="141"/>
      <c r="J89" s="141"/>
      <c r="K89" s="162"/>
      <c r="L89" s="141"/>
      <c r="M89" s="141"/>
      <c r="N89" s="141"/>
      <c r="S89" s="141"/>
      <c r="T89" s="141"/>
      <c r="U89" s="141"/>
    </row>
    <row r="90" spans="1:29" ht="13.5" thickBot="1" x14ac:dyDescent="0.25">
      <c r="A90" s="161"/>
      <c r="B90" s="161"/>
      <c r="C90" s="161"/>
      <c r="D90" s="161"/>
      <c r="E90" s="141"/>
      <c r="F90" s="141"/>
      <c r="G90" s="141"/>
      <c r="H90" s="141"/>
      <c r="I90" s="141"/>
      <c r="J90" s="162"/>
      <c r="K90" s="162"/>
      <c r="L90" s="162"/>
      <c r="M90" s="162"/>
      <c r="R90" s="162"/>
    </row>
    <row r="91" spans="1:29" ht="13.5" thickBot="1" x14ac:dyDescent="0.25">
      <c r="A91" s="1011" t="s">
        <v>29</v>
      </c>
      <c r="B91" s="1102"/>
      <c r="C91" s="1103"/>
      <c r="D91" s="161"/>
      <c r="E91" s="161"/>
      <c r="F91" s="141"/>
      <c r="G91" s="141"/>
      <c r="H91" s="141"/>
      <c r="I91" s="141"/>
      <c r="J91" s="141"/>
      <c r="K91" s="162"/>
      <c r="L91" s="162"/>
      <c r="M91" s="162"/>
      <c r="N91" s="162"/>
      <c r="S91" s="162"/>
      <c r="T91" s="162"/>
      <c r="U91" s="162"/>
    </row>
    <row r="92" spans="1:29" ht="13.5" thickBot="1" x14ac:dyDescent="0.25">
      <c r="A92" s="1002" t="s">
        <v>579</v>
      </c>
      <c r="B92" s="1003"/>
      <c r="C92" s="1004"/>
      <c r="D92" s="161"/>
      <c r="E92" s="161"/>
      <c r="F92" s="161"/>
      <c r="G92" s="141"/>
      <c r="H92" s="141"/>
      <c r="I92" s="141"/>
      <c r="J92" s="141"/>
      <c r="K92" s="141"/>
      <c r="L92" s="162"/>
      <c r="N92" s="162"/>
      <c r="O92" s="162"/>
      <c r="V92" s="162"/>
    </row>
    <row r="93" spans="1:29" x14ac:dyDescent="0.2">
      <c r="A93" s="192" t="s">
        <v>30</v>
      </c>
      <c r="B93" s="193"/>
      <c r="C93" s="194" t="s">
        <v>151</v>
      </c>
      <c r="D93" s="195"/>
      <c r="E93" s="195"/>
      <c r="F93" s="196"/>
      <c r="G93" s="196"/>
      <c r="H93" s="195"/>
      <c r="I93" s="196"/>
      <c r="J93" s="195"/>
      <c r="K93" s="197"/>
      <c r="L93" s="198"/>
      <c r="N93" s="162"/>
      <c r="O93" s="162"/>
      <c r="P93" s="162"/>
    </row>
    <row r="94" spans="1:29" x14ac:dyDescent="0.2">
      <c r="A94" s="127" t="s">
        <v>580</v>
      </c>
      <c r="B94" s="199"/>
      <c r="C94" s="199"/>
      <c r="D94" s="200"/>
      <c r="E94" s="200"/>
      <c r="F94" s="201"/>
      <c r="G94" s="201"/>
      <c r="H94" s="200"/>
      <c r="I94" s="201"/>
      <c r="J94" s="200"/>
      <c r="K94" s="202"/>
      <c r="L94" s="203"/>
      <c r="N94" s="162"/>
      <c r="O94" s="162"/>
      <c r="P94" s="162"/>
    </row>
    <row r="95" spans="1:29" x14ac:dyDescent="0.2">
      <c r="A95" s="127" t="s">
        <v>167</v>
      </c>
      <c r="B95" s="199"/>
      <c r="C95" s="199"/>
      <c r="D95" s="200"/>
      <c r="E95" s="200"/>
      <c r="F95" s="201"/>
      <c r="G95" s="201"/>
      <c r="H95" s="200"/>
      <c r="I95" s="201"/>
      <c r="J95" s="200"/>
      <c r="K95" s="202"/>
      <c r="L95" s="203"/>
      <c r="N95" s="162"/>
      <c r="O95" s="162"/>
      <c r="P95" s="162"/>
    </row>
    <row r="96" spans="1:29" x14ac:dyDescent="0.2">
      <c r="A96" s="127" t="s">
        <v>904</v>
      </c>
      <c r="B96" s="199"/>
      <c r="C96" s="199"/>
      <c r="D96" s="200"/>
      <c r="E96" s="200"/>
      <c r="F96" s="201"/>
      <c r="G96" s="201"/>
      <c r="H96" s="200"/>
      <c r="I96" s="201"/>
      <c r="J96" s="200"/>
      <c r="K96" s="202"/>
      <c r="L96" s="203"/>
      <c r="N96" s="162"/>
      <c r="O96" s="162"/>
      <c r="P96" s="162"/>
    </row>
    <row r="97" spans="1:24" ht="13.5" thickBot="1" x14ac:dyDescent="0.25">
      <c r="A97" s="526" t="s">
        <v>905</v>
      </c>
      <c r="B97" s="204"/>
      <c r="C97" s="204"/>
      <c r="D97" s="205"/>
      <c r="E97" s="205"/>
      <c r="F97" s="206"/>
      <c r="G97" s="206"/>
      <c r="H97" s="205"/>
      <c r="I97" s="206"/>
      <c r="J97" s="205"/>
      <c r="K97" s="207"/>
      <c r="L97" s="208"/>
      <c r="N97" s="162"/>
      <c r="O97" s="162"/>
      <c r="P97" s="162"/>
    </row>
    <row r="98" spans="1:24" ht="13.5" thickBot="1" x14ac:dyDescent="0.25">
      <c r="A98" s="209"/>
      <c r="B98" s="96"/>
      <c r="C98" s="162"/>
      <c r="D98" s="161"/>
      <c r="E98" s="161"/>
      <c r="F98" s="161"/>
      <c r="G98" s="161"/>
      <c r="H98" s="141"/>
      <c r="I98" s="141"/>
      <c r="J98" s="141"/>
      <c r="K98" s="141"/>
      <c r="L98" s="141"/>
      <c r="M98" s="162"/>
      <c r="O98" s="162"/>
      <c r="P98" s="162"/>
      <c r="Q98" s="141"/>
    </row>
    <row r="99" spans="1:24" s="143" customFormat="1" ht="26.25" thickBot="1" x14ac:dyDescent="0.25">
      <c r="A99" s="511" t="s">
        <v>31</v>
      </c>
      <c r="B99" s="979" t="s">
        <v>582</v>
      </c>
      <c r="C99" s="979"/>
      <c r="D99" s="1106"/>
      <c r="E99" s="509" t="s">
        <v>11</v>
      </c>
      <c r="F99" s="509" t="s">
        <v>14</v>
      </c>
      <c r="G99" s="509" t="s">
        <v>275</v>
      </c>
      <c r="H99" s="509" t="s">
        <v>32</v>
      </c>
      <c r="I99" s="509" t="s">
        <v>16</v>
      </c>
      <c r="J99" s="509" t="s">
        <v>17</v>
      </c>
      <c r="K99" s="509" t="s">
        <v>18</v>
      </c>
      <c r="L99" s="509" t="s">
        <v>19</v>
      </c>
      <c r="M99" s="509" t="s">
        <v>20</v>
      </c>
      <c r="N99" s="493" t="s">
        <v>119</v>
      </c>
      <c r="O99" s="509" t="s">
        <v>93</v>
      </c>
      <c r="P99" s="512" t="s">
        <v>754</v>
      </c>
    </row>
    <row r="100" spans="1:24" s="153" customFormat="1" x14ac:dyDescent="0.2">
      <c r="A100" s="172" t="s">
        <v>1223</v>
      </c>
      <c r="B100" s="977" t="s">
        <v>1222</v>
      </c>
      <c r="C100" s="977" t="s">
        <v>1223</v>
      </c>
      <c r="D100" s="977" t="s">
        <v>1224</v>
      </c>
      <c r="E100" s="173" t="s">
        <v>1439</v>
      </c>
      <c r="F100" s="173" t="s">
        <v>54</v>
      </c>
      <c r="G100" s="173" t="s">
        <v>55</v>
      </c>
      <c r="H100" s="173">
        <v>230</v>
      </c>
      <c r="I100" s="173" t="s">
        <v>1203</v>
      </c>
      <c r="J100" s="272"/>
      <c r="K100" s="272"/>
      <c r="L100" s="272"/>
      <c r="M100" s="273"/>
      <c r="N100" s="224" t="s">
        <v>1434</v>
      </c>
      <c r="O100" s="173" t="s">
        <v>52</v>
      </c>
      <c r="P100" s="225" t="s">
        <v>52</v>
      </c>
      <c r="Q100" s="163"/>
      <c r="R100" s="163"/>
      <c r="S100" s="163"/>
      <c r="T100" s="163"/>
      <c r="U100" s="163"/>
      <c r="V100" s="186"/>
      <c r="W100" s="186"/>
      <c r="X100" s="186"/>
    </row>
    <row r="101" spans="1:24" s="153" customFormat="1" x14ac:dyDescent="0.2">
      <c r="A101" s="80" t="s">
        <v>950</v>
      </c>
      <c r="B101" s="972" t="s">
        <v>1225</v>
      </c>
      <c r="C101" s="972" t="s">
        <v>950</v>
      </c>
      <c r="D101" s="972" t="s">
        <v>1226</v>
      </c>
      <c r="E101" s="182" t="s">
        <v>1438</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
      <c r="A102" s="80" t="s">
        <v>1228</v>
      </c>
      <c r="B102" s="972" t="s">
        <v>1227</v>
      </c>
      <c r="C102" s="972" t="s">
        <v>1228</v>
      </c>
      <c r="D102" s="972" t="s">
        <v>1229</v>
      </c>
      <c r="E102" s="182" t="s">
        <v>1438</v>
      </c>
      <c r="F102" s="182" t="s">
        <v>54</v>
      </c>
      <c r="G102" s="182" t="s">
        <v>55</v>
      </c>
      <c r="H102" s="182">
        <v>500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
      <c r="A103" s="80" t="s">
        <v>1228</v>
      </c>
      <c r="B103" s="972" t="s">
        <v>1232</v>
      </c>
      <c r="C103" s="972" t="s">
        <v>1228</v>
      </c>
      <c r="D103" s="972" t="s">
        <v>1233</v>
      </c>
      <c r="E103" s="182" t="s">
        <v>1438</v>
      </c>
      <c r="F103" s="182" t="s">
        <v>54</v>
      </c>
      <c r="G103" s="182" t="s">
        <v>55</v>
      </c>
      <c r="H103" s="182">
        <v>625</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
      <c r="A104" s="80" t="s">
        <v>1436</v>
      </c>
      <c r="B104" s="972" t="s">
        <v>1235</v>
      </c>
      <c r="C104" s="972" t="s">
        <v>1236</v>
      </c>
      <c r="D104" s="972" t="s">
        <v>1237</v>
      </c>
      <c r="E104" s="182" t="s">
        <v>1438</v>
      </c>
      <c r="F104" s="182" t="s">
        <v>54</v>
      </c>
      <c r="G104" s="182" t="s">
        <v>55</v>
      </c>
      <c r="H104" s="182">
        <v>600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
      <c r="A105" s="80" t="s">
        <v>1436</v>
      </c>
      <c r="B105" s="972" t="s">
        <v>1239</v>
      </c>
      <c r="C105" s="972" t="s">
        <v>1236</v>
      </c>
      <c r="D105" s="972" t="s">
        <v>1240</v>
      </c>
      <c r="E105" s="182" t="s">
        <v>1438</v>
      </c>
      <c r="F105" s="182" t="s">
        <v>54</v>
      </c>
      <c r="G105" s="182" t="s">
        <v>55</v>
      </c>
      <c r="H105" s="182">
        <v>350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
      <c r="A106" s="80" t="s">
        <v>1223</v>
      </c>
      <c r="B106" s="972" t="s">
        <v>1241</v>
      </c>
      <c r="C106" s="972" t="s">
        <v>1223</v>
      </c>
      <c r="D106" s="972" t="s">
        <v>1242</v>
      </c>
      <c r="E106" s="182" t="s">
        <v>1439</v>
      </c>
      <c r="F106" s="182" t="s">
        <v>54</v>
      </c>
      <c r="G106" s="182" t="s">
        <v>55</v>
      </c>
      <c r="H106" s="182">
        <v>550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
      <c r="A107" s="80" t="s">
        <v>1223</v>
      </c>
      <c r="B107" s="972" t="s">
        <v>1243</v>
      </c>
      <c r="C107" s="972" t="s">
        <v>1223</v>
      </c>
      <c r="D107" s="972" t="s">
        <v>1244</v>
      </c>
      <c r="E107" s="182" t="s">
        <v>1439</v>
      </c>
      <c r="F107" s="182" t="s">
        <v>54</v>
      </c>
      <c r="G107" s="182" t="s">
        <v>55</v>
      </c>
      <c r="H107" s="182">
        <v>565</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
      <c r="A108" s="80" t="s">
        <v>1223</v>
      </c>
      <c r="B108" s="972" t="s">
        <v>1245</v>
      </c>
      <c r="C108" s="972" t="s">
        <v>1223</v>
      </c>
      <c r="D108" s="972" t="s">
        <v>1246</v>
      </c>
      <c r="E108" s="182" t="s">
        <v>1439</v>
      </c>
      <c r="F108" s="182" t="s">
        <v>54</v>
      </c>
      <c r="G108" s="182" t="s">
        <v>55</v>
      </c>
      <c r="H108" s="182">
        <v>250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
      <c r="A109" s="80" t="s">
        <v>1223</v>
      </c>
      <c r="B109" s="972" t="s">
        <v>1247</v>
      </c>
      <c r="C109" s="972" t="s">
        <v>1223</v>
      </c>
      <c r="D109" s="972" t="s">
        <v>1248</v>
      </c>
      <c r="E109" s="182" t="s">
        <v>1439</v>
      </c>
      <c r="F109" s="182" t="s">
        <v>54</v>
      </c>
      <c r="G109" s="182" t="s">
        <v>55</v>
      </c>
      <c r="H109" s="182">
        <v>180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
      <c r="A110" s="80" t="s">
        <v>1223</v>
      </c>
      <c r="B110" s="972" t="s">
        <v>1249</v>
      </c>
      <c r="C110" s="972" t="s">
        <v>1223</v>
      </c>
      <c r="D110" s="972" t="s">
        <v>1250</v>
      </c>
      <c r="E110" s="182" t="s">
        <v>1439</v>
      </c>
      <c r="F110" s="182" t="s">
        <v>56</v>
      </c>
      <c r="G110" s="182" t="s">
        <v>55</v>
      </c>
      <c r="H110" s="182">
        <v>2150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
      <c r="A111" s="80" t="s">
        <v>1437</v>
      </c>
      <c r="B111" s="972" t="s">
        <v>1251</v>
      </c>
      <c r="C111" s="972" t="s">
        <v>1252</v>
      </c>
      <c r="D111" s="972" t="s">
        <v>1253</v>
      </c>
      <c r="E111" s="182" t="s">
        <v>1438</v>
      </c>
      <c r="F111" s="182" t="s">
        <v>54</v>
      </c>
      <c r="G111" s="182" t="s">
        <v>55</v>
      </c>
      <c r="H111" s="182">
        <v>700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
      <c r="A112" s="80" t="s">
        <v>1223</v>
      </c>
      <c r="B112" s="972" t="s">
        <v>1254</v>
      </c>
      <c r="C112" s="972" t="s">
        <v>1223</v>
      </c>
      <c r="D112" s="972" t="s">
        <v>1255</v>
      </c>
      <c r="E112" s="182" t="s">
        <v>1439</v>
      </c>
      <c r="F112" s="182" t="s">
        <v>54</v>
      </c>
      <c r="G112" s="182" t="s">
        <v>55</v>
      </c>
      <c r="H112" s="182">
        <v>700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
      <c r="A113" s="80" t="s">
        <v>1440</v>
      </c>
      <c r="B113" s="972" t="s">
        <v>1256</v>
      </c>
      <c r="C113" s="972" t="s">
        <v>1238</v>
      </c>
      <c r="D113" s="972" t="s">
        <v>1257</v>
      </c>
      <c r="E113" s="182" t="s">
        <v>1438</v>
      </c>
      <c r="F113" s="182" t="s">
        <v>54</v>
      </c>
      <c r="G113" s="182" t="s">
        <v>55</v>
      </c>
      <c r="H113" s="182">
        <v>500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
      <c r="A114" s="80" t="s">
        <v>1441</v>
      </c>
      <c r="B114" s="972" t="s">
        <v>1258</v>
      </c>
      <c r="C114" s="972" t="s">
        <v>1223</v>
      </c>
      <c r="D114" s="972" t="s">
        <v>1259</v>
      </c>
      <c r="E114" s="182" t="s">
        <v>1442</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
      <c r="A115" s="80" t="s">
        <v>1436</v>
      </c>
      <c r="B115" s="972" t="s">
        <v>1260</v>
      </c>
      <c r="C115" s="972" t="s">
        <v>1236</v>
      </c>
      <c r="D115" s="972" t="s">
        <v>1261</v>
      </c>
      <c r="E115" s="182" t="s">
        <v>1438</v>
      </c>
      <c r="F115" s="182" t="s">
        <v>54</v>
      </c>
      <c r="G115" s="182" t="s">
        <v>55</v>
      </c>
      <c r="H115" s="182">
        <v>500</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
      <c r="A116" s="80" t="s">
        <v>1223</v>
      </c>
      <c r="B116" s="972" t="s">
        <v>1262</v>
      </c>
      <c r="C116" s="972" t="s">
        <v>1223</v>
      </c>
      <c r="D116" s="972" t="s">
        <v>1263</v>
      </c>
      <c r="E116" s="182" t="s">
        <v>1446</v>
      </c>
      <c r="F116" s="182" t="s">
        <v>54</v>
      </c>
      <c r="G116" s="182" t="s">
        <v>55</v>
      </c>
      <c r="H116" s="182">
        <v>200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
      <c r="A117" s="80" t="s">
        <v>1223</v>
      </c>
      <c r="B117" s="972" t="s">
        <v>1266</v>
      </c>
      <c r="C117" s="972" t="s">
        <v>1223</v>
      </c>
      <c r="D117" s="972" t="s">
        <v>1267</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
      <c r="A118" s="80" t="s">
        <v>1223</v>
      </c>
      <c r="B118" s="972" t="s">
        <v>1268</v>
      </c>
      <c r="C118" s="972" t="s">
        <v>1223</v>
      </c>
      <c r="D118" s="972" t="s">
        <v>1269</v>
      </c>
      <c r="E118" s="182" t="s">
        <v>1446</v>
      </c>
      <c r="F118" s="182" t="s">
        <v>54</v>
      </c>
      <c r="G118" s="182" t="s">
        <v>55</v>
      </c>
      <c r="H118" s="182">
        <v>150</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
      <c r="A119" s="80" t="s">
        <v>1223</v>
      </c>
      <c r="B119" s="972" t="s">
        <v>1270</v>
      </c>
      <c r="C119" s="972" t="s">
        <v>1223</v>
      </c>
      <c r="D119" s="972" t="s">
        <v>1271</v>
      </c>
      <c r="E119" s="182" t="s">
        <v>1446</v>
      </c>
      <c r="F119" s="182" t="s">
        <v>54</v>
      </c>
      <c r="G119" s="182" t="s">
        <v>55</v>
      </c>
      <c r="H119" s="182">
        <v>250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
      <c r="A120" s="80" t="s">
        <v>1223</v>
      </c>
      <c r="B120" s="972" t="s">
        <v>1272</v>
      </c>
      <c r="C120" s="972" t="s">
        <v>1223</v>
      </c>
      <c r="D120" s="972" t="s">
        <v>1273</v>
      </c>
      <c r="E120" s="182" t="s">
        <v>1445</v>
      </c>
      <c r="F120" s="182" t="s">
        <v>54</v>
      </c>
      <c r="G120" s="182" t="s">
        <v>55</v>
      </c>
      <c r="H120" s="182">
        <v>350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
      <c r="A121" s="80" t="s">
        <v>1440</v>
      </c>
      <c r="B121" s="972" t="s">
        <v>1279</v>
      </c>
      <c r="C121" s="972" t="s">
        <v>1238</v>
      </c>
      <c r="D121" s="972" t="s">
        <v>1280</v>
      </c>
      <c r="E121" s="182" t="s">
        <v>1433</v>
      </c>
      <c r="F121" s="182" t="s">
        <v>395</v>
      </c>
      <c r="G121" s="182" t="s">
        <v>55</v>
      </c>
      <c r="H121" s="182">
        <v>100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
      <c r="A122" s="80" t="s">
        <v>1223</v>
      </c>
      <c r="B122" s="972" t="s">
        <v>1281</v>
      </c>
      <c r="C122" s="972" t="s">
        <v>1223</v>
      </c>
      <c r="D122" s="972" t="s">
        <v>1282</v>
      </c>
      <c r="E122" s="182" t="s">
        <v>1446</v>
      </c>
      <c r="F122" s="182" t="s">
        <v>54</v>
      </c>
      <c r="G122" s="182" t="s">
        <v>55</v>
      </c>
      <c r="H122" s="182">
        <v>150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
      <c r="A123" s="80" t="s">
        <v>1223</v>
      </c>
      <c r="B123" s="972" t="s">
        <v>1283</v>
      </c>
      <c r="C123" s="972" t="s">
        <v>1223</v>
      </c>
      <c r="D123" s="972" t="s">
        <v>1284</v>
      </c>
      <c r="E123" s="182" t="s">
        <v>1446</v>
      </c>
      <c r="F123" s="182" t="s">
        <v>54</v>
      </c>
      <c r="G123" s="182" t="s">
        <v>55</v>
      </c>
      <c r="H123" s="182">
        <v>100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
      <c r="A124" s="80" t="s">
        <v>1223</v>
      </c>
      <c r="B124" s="972" t="s">
        <v>1285</v>
      </c>
      <c r="C124" s="972" t="s">
        <v>1223</v>
      </c>
      <c r="D124" s="972" t="s">
        <v>1286</v>
      </c>
      <c r="E124" s="182" t="s">
        <v>1446</v>
      </c>
      <c r="F124" s="182" t="s">
        <v>54</v>
      </c>
      <c r="G124" s="182" t="s">
        <v>55</v>
      </c>
      <c r="H124" s="182">
        <v>500</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
      <c r="A125" s="80" t="s">
        <v>1275</v>
      </c>
      <c r="B125" s="972" t="s">
        <v>1287</v>
      </c>
      <c r="C125" s="972" t="s">
        <v>1275</v>
      </c>
      <c r="D125" s="972" t="s">
        <v>1288</v>
      </c>
      <c r="E125" s="182" t="s">
        <v>1442</v>
      </c>
      <c r="F125" s="182" t="s">
        <v>54</v>
      </c>
      <c r="G125" s="182" t="s">
        <v>55</v>
      </c>
      <c r="H125" s="182">
        <v>1200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
      <c r="A126" s="80" t="s">
        <v>1443</v>
      </c>
      <c r="B126" s="972" t="s">
        <v>1289</v>
      </c>
      <c r="C126" s="972" t="s">
        <v>1228</v>
      </c>
      <c r="D126" s="972" t="s">
        <v>1290</v>
      </c>
      <c r="E126" s="182" t="s">
        <v>1438</v>
      </c>
      <c r="F126" s="182" t="s">
        <v>54</v>
      </c>
      <c r="G126" s="182" t="s">
        <v>55</v>
      </c>
      <c r="H126" s="182">
        <v>250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
      <c r="A127" s="80" t="s">
        <v>1223</v>
      </c>
      <c r="B127" s="972" t="s">
        <v>1291</v>
      </c>
      <c r="C127" s="972" t="s">
        <v>1223</v>
      </c>
      <c r="D127" s="972" t="s">
        <v>1292</v>
      </c>
      <c r="E127" s="182" t="s">
        <v>1446</v>
      </c>
      <c r="F127" s="182" t="s">
        <v>54</v>
      </c>
      <c r="G127" s="182" t="s">
        <v>55</v>
      </c>
      <c r="H127" s="182">
        <v>150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
      <c r="A128" s="80" t="s">
        <v>1223</v>
      </c>
      <c r="B128" s="972" t="s">
        <v>1293</v>
      </c>
      <c r="C128" s="972" t="s">
        <v>1223</v>
      </c>
      <c r="D128" s="972" t="s">
        <v>1294</v>
      </c>
      <c r="E128" s="182" t="s">
        <v>1439</v>
      </c>
      <c r="F128" s="182" t="s">
        <v>54</v>
      </c>
      <c r="G128" s="182" t="s">
        <v>55</v>
      </c>
      <c r="H128" s="182">
        <v>300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
      <c r="A129" s="80" t="s">
        <v>1223</v>
      </c>
      <c r="B129" s="972" t="s">
        <v>1295</v>
      </c>
      <c r="C129" s="972" t="s">
        <v>1223</v>
      </c>
      <c r="D129" s="972" t="s">
        <v>1296</v>
      </c>
      <c r="E129" s="182" t="s">
        <v>1439</v>
      </c>
      <c r="F129" s="182" t="s">
        <v>54</v>
      </c>
      <c r="G129" s="182" t="s">
        <v>55</v>
      </c>
      <c r="H129" s="182">
        <v>500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
      <c r="A130" s="80" t="s">
        <v>1223</v>
      </c>
      <c r="B130" s="972" t="s">
        <v>1297</v>
      </c>
      <c r="C130" s="972" t="s">
        <v>1223</v>
      </c>
      <c r="D130" s="972" t="s">
        <v>1298</v>
      </c>
      <c r="E130" s="182" t="s">
        <v>1439</v>
      </c>
      <c r="F130" s="182" t="s">
        <v>54</v>
      </c>
      <c r="G130" s="182" t="s">
        <v>55</v>
      </c>
      <c r="H130" s="182">
        <v>400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
      <c r="A131" s="80" t="s">
        <v>1234</v>
      </c>
      <c r="B131" s="972" t="s">
        <v>1302</v>
      </c>
      <c r="C131" s="972" t="s">
        <v>1234</v>
      </c>
      <c r="D131" s="972" t="s">
        <v>1303</v>
      </c>
      <c r="E131" s="182" t="s">
        <v>1438</v>
      </c>
      <c r="F131" s="182" t="s">
        <v>54</v>
      </c>
      <c r="G131" s="182" t="s">
        <v>55</v>
      </c>
      <c r="H131" s="182">
        <v>600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
      <c r="A132" s="80" t="s">
        <v>950</v>
      </c>
      <c r="B132" s="972" t="s">
        <v>1304</v>
      </c>
      <c r="C132" s="972" t="s">
        <v>950</v>
      </c>
      <c r="D132" s="972" t="s">
        <v>1305</v>
      </c>
      <c r="E132" s="182" t="s">
        <v>1431</v>
      </c>
      <c r="F132" s="182" t="s">
        <v>502</v>
      </c>
      <c r="G132" s="182" t="s">
        <v>55</v>
      </c>
      <c r="H132" s="182">
        <v>100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
      <c r="A133" s="80" t="s">
        <v>1223</v>
      </c>
      <c r="B133" s="972" t="s">
        <v>1306</v>
      </c>
      <c r="C133" s="972" t="s">
        <v>1223</v>
      </c>
      <c r="D133" s="972" t="s">
        <v>1307</v>
      </c>
      <c r="E133" s="182" t="s">
        <v>1442</v>
      </c>
      <c r="F133" s="182" t="s">
        <v>54</v>
      </c>
      <c r="G133" s="182" t="s">
        <v>55</v>
      </c>
      <c r="H133" s="182">
        <v>150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
      <c r="A134" s="80" t="s">
        <v>1223</v>
      </c>
      <c r="B134" s="972" t="s">
        <v>1308</v>
      </c>
      <c r="C134" s="972" t="s">
        <v>1223</v>
      </c>
      <c r="D134" s="972" t="s">
        <v>1309</v>
      </c>
      <c r="E134" s="182" t="s">
        <v>1439</v>
      </c>
      <c r="F134" s="182" t="s">
        <v>54</v>
      </c>
      <c r="G134" s="182" t="s">
        <v>55</v>
      </c>
      <c r="H134" s="182">
        <v>1000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
      <c r="A135" s="80" t="s">
        <v>1223</v>
      </c>
      <c r="B135" s="972" t="s">
        <v>1310</v>
      </c>
      <c r="C135" s="972" t="s">
        <v>1223</v>
      </c>
      <c r="D135" s="972" t="s">
        <v>1311</v>
      </c>
      <c r="E135" s="182" t="s">
        <v>1439</v>
      </c>
      <c r="F135" s="182" t="s">
        <v>54</v>
      </c>
      <c r="G135" s="182" t="s">
        <v>55</v>
      </c>
      <c r="H135" s="182">
        <v>215</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
      <c r="A136" s="80" t="s">
        <v>1444</v>
      </c>
      <c r="B136" s="972" t="s">
        <v>1312</v>
      </c>
      <c r="C136" s="972" t="s">
        <v>1223</v>
      </c>
      <c r="D136" s="972" t="s">
        <v>1313</v>
      </c>
      <c r="E136" s="182" t="s">
        <v>1445</v>
      </c>
      <c r="F136" s="182" t="s">
        <v>54</v>
      </c>
      <c r="G136" s="182" t="s">
        <v>55</v>
      </c>
      <c r="H136" s="182">
        <v>430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
      <c r="A137" s="80" t="s">
        <v>1223</v>
      </c>
      <c r="B137" s="972" t="s">
        <v>1314</v>
      </c>
      <c r="C137" s="972" t="s">
        <v>1223</v>
      </c>
      <c r="D137" s="972" t="s">
        <v>1315</v>
      </c>
      <c r="E137" s="182" t="s">
        <v>1446</v>
      </c>
      <c r="F137" s="182" t="s">
        <v>54</v>
      </c>
      <c r="G137" s="182" t="s">
        <v>55</v>
      </c>
      <c r="H137" s="182">
        <v>300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
      <c r="A138" s="80" t="s">
        <v>1228</v>
      </c>
      <c r="B138" s="972" t="s">
        <v>1316</v>
      </c>
      <c r="C138" s="972" t="s">
        <v>1228</v>
      </c>
      <c r="D138" s="972" t="s">
        <v>1317</v>
      </c>
      <c r="E138" s="182" t="s">
        <v>1438</v>
      </c>
      <c r="F138" s="182" t="s">
        <v>54</v>
      </c>
      <c r="G138" s="182" t="s">
        <v>55</v>
      </c>
      <c r="H138" s="182">
        <v>1000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
      <c r="A139" s="80" t="s">
        <v>1436</v>
      </c>
      <c r="B139" s="972" t="s">
        <v>1318</v>
      </c>
      <c r="C139" s="972" t="s">
        <v>1236</v>
      </c>
      <c r="D139" s="972" t="s">
        <v>1319</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
      <c r="A140" s="80" t="s">
        <v>1447</v>
      </c>
      <c r="B140" s="972" t="s">
        <v>1324</v>
      </c>
      <c r="C140" s="972" t="s">
        <v>1275</v>
      </c>
      <c r="D140" s="972" t="s">
        <v>1325</v>
      </c>
      <c r="E140" s="182" t="s">
        <v>1442</v>
      </c>
      <c r="F140" s="182" t="s">
        <v>54</v>
      </c>
      <c r="G140" s="182" t="s">
        <v>55</v>
      </c>
      <c r="H140" s="182">
        <v>850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
      <c r="A141" s="80" t="s">
        <v>1223</v>
      </c>
      <c r="B141" s="972" t="s">
        <v>1326</v>
      </c>
      <c r="C141" s="972" t="s">
        <v>1223</v>
      </c>
      <c r="D141" s="972" t="s">
        <v>1327</v>
      </c>
      <c r="E141" s="182" t="s">
        <v>1439</v>
      </c>
      <c r="F141" s="182" t="s">
        <v>54</v>
      </c>
      <c r="G141" s="182" t="s">
        <v>55</v>
      </c>
      <c r="H141" s="182">
        <v>500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
      <c r="A142" s="80" t="s">
        <v>1223</v>
      </c>
      <c r="B142" s="972" t="s">
        <v>1330</v>
      </c>
      <c r="C142" s="972" t="s">
        <v>1223</v>
      </c>
      <c r="D142" s="972" t="s">
        <v>1331</v>
      </c>
      <c r="E142" s="182" t="s">
        <v>1439</v>
      </c>
      <c r="F142" s="182" t="s">
        <v>54</v>
      </c>
      <c r="G142" s="182" t="s">
        <v>55</v>
      </c>
      <c r="H142" s="182">
        <v>200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
      <c r="A143" s="80" t="s">
        <v>1223</v>
      </c>
      <c r="B143" s="972" t="s">
        <v>1334</v>
      </c>
      <c r="C143" s="972" t="s">
        <v>1223</v>
      </c>
      <c r="D143" s="972" t="s">
        <v>1335</v>
      </c>
      <c r="E143" s="182" t="s">
        <v>1439</v>
      </c>
      <c r="F143" s="182" t="s">
        <v>54</v>
      </c>
      <c r="G143" s="182" t="s">
        <v>55</v>
      </c>
      <c r="H143" s="182">
        <v>250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
      <c r="A144" s="80" t="s">
        <v>1228</v>
      </c>
      <c r="B144" s="972" t="s">
        <v>1338</v>
      </c>
      <c r="C144" s="972" t="s">
        <v>1228</v>
      </c>
      <c r="D144" s="972" t="s">
        <v>1339</v>
      </c>
      <c r="E144" s="182" t="s">
        <v>1438</v>
      </c>
      <c r="F144" s="182" t="s">
        <v>54</v>
      </c>
      <c r="G144" s="182" t="s">
        <v>55</v>
      </c>
      <c r="H144" s="182">
        <v>800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
      <c r="A145" s="80" t="s">
        <v>1234</v>
      </c>
      <c r="B145" s="972" t="s">
        <v>1340</v>
      </c>
      <c r="C145" s="972" t="s">
        <v>1234</v>
      </c>
      <c r="D145" s="972" t="s">
        <v>1341</v>
      </c>
      <c r="E145" s="182" t="s">
        <v>1438</v>
      </c>
      <c r="F145" s="182" t="s">
        <v>54</v>
      </c>
      <c r="G145" s="182" t="s">
        <v>55</v>
      </c>
      <c r="H145" s="182">
        <v>300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
      <c r="A146" s="80" t="s">
        <v>1234</v>
      </c>
      <c r="B146" s="972" t="s">
        <v>1342</v>
      </c>
      <c r="C146" s="972" t="s">
        <v>1234</v>
      </c>
      <c r="D146" s="972" t="s">
        <v>1343</v>
      </c>
      <c r="E146" s="182" t="s">
        <v>1438</v>
      </c>
      <c r="F146" s="182" t="s">
        <v>54</v>
      </c>
      <c r="G146" s="182" t="s">
        <v>55</v>
      </c>
      <c r="H146" s="182">
        <v>400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
      <c r="A147" s="80" t="s">
        <v>1228</v>
      </c>
      <c r="B147" s="972" t="s">
        <v>1344</v>
      </c>
      <c r="C147" s="972" t="s">
        <v>1228</v>
      </c>
      <c r="D147" s="972" t="s">
        <v>1345</v>
      </c>
      <c r="E147" s="182" t="s">
        <v>1438</v>
      </c>
      <c r="F147" s="182" t="s">
        <v>54</v>
      </c>
      <c r="G147" s="182" t="s">
        <v>55</v>
      </c>
      <c r="H147" s="182">
        <v>400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
      <c r="A148" s="80" t="s">
        <v>1448</v>
      </c>
      <c r="B148" s="972" t="s">
        <v>1346</v>
      </c>
      <c r="C148" s="972" t="s">
        <v>1347</v>
      </c>
      <c r="D148" s="972" t="s">
        <v>1348</v>
      </c>
      <c r="E148" s="182" t="s">
        <v>1438</v>
      </c>
      <c r="F148" s="182" t="s">
        <v>54</v>
      </c>
      <c r="G148" s="182" t="s">
        <v>55</v>
      </c>
      <c r="H148" s="182">
        <v>200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
      <c r="A149" s="80" t="s">
        <v>1443</v>
      </c>
      <c r="B149" s="972" t="s">
        <v>1349</v>
      </c>
      <c r="C149" s="972" t="s">
        <v>1228</v>
      </c>
      <c r="D149" s="972" t="s">
        <v>1350</v>
      </c>
      <c r="E149" s="182" t="s">
        <v>1438</v>
      </c>
      <c r="F149" s="182" t="s">
        <v>54</v>
      </c>
      <c r="G149" s="182" t="s">
        <v>55</v>
      </c>
      <c r="H149" s="182">
        <v>900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
      <c r="A150" s="80" t="s">
        <v>1223</v>
      </c>
      <c r="B150" s="972" t="s">
        <v>1190</v>
      </c>
      <c r="C150" s="972" t="s">
        <v>1223</v>
      </c>
      <c r="D150" s="972" t="s">
        <v>1351</v>
      </c>
      <c r="E150" s="182" t="s">
        <v>1442</v>
      </c>
      <c r="F150" s="182" t="s">
        <v>54</v>
      </c>
      <c r="G150" s="182" t="s">
        <v>55</v>
      </c>
      <c r="H150" s="182">
        <v>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
      <c r="A151" s="80" t="s">
        <v>1223</v>
      </c>
      <c r="B151" s="972" t="s">
        <v>1352</v>
      </c>
      <c r="C151" s="972" t="s">
        <v>1223</v>
      </c>
      <c r="D151" s="972" t="s">
        <v>1353</v>
      </c>
      <c r="E151" s="182" t="s">
        <v>1446</v>
      </c>
      <c r="F151" s="182" t="s">
        <v>54</v>
      </c>
      <c r="G151" s="182" t="s">
        <v>55</v>
      </c>
      <c r="H151" s="182">
        <v>400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
      <c r="A152" s="80" t="s">
        <v>1440</v>
      </c>
      <c r="B152" s="972" t="s">
        <v>1354</v>
      </c>
      <c r="C152" s="972" t="s">
        <v>1238</v>
      </c>
      <c r="D152" s="972" t="s">
        <v>1355</v>
      </c>
      <c r="E152" s="182" t="s">
        <v>1438</v>
      </c>
      <c r="F152" s="182" t="s">
        <v>54</v>
      </c>
      <c r="G152" s="182" t="s">
        <v>55</v>
      </c>
      <c r="H152" s="182">
        <v>600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
      <c r="A153" s="80" t="s">
        <v>1223</v>
      </c>
      <c r="B153" s="972" t="s">
        <v>1356</v>
      </c>
      <c r="C153" s="972" t="s">
        <v>1223</v>
      </c>
      <c r="D153" s="972" t="s">
        <v>1357</v>
      </c>
      <c r="E153" s="182" t="s">
        <v>1446</v>
      </c>
      <c r="F153" s="182" t="s">
        <v>54</v>
      </c>
      <c r="G153" s="182" t="s">
        <v>55</v>
      </c>
      <c r="H153" s="182">
        <v>150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
      <c r="A154" s="80" t="s">
        <v>1223</v>
      </c>
      <c r="B154" s="972" t="s">
        <v>1358</v>
      </c>
      <c r="C154" s="972" t="s">
        <v>1223</v>
      </c>
      <c r="D154" s="972" t="s">
        <v>1359</v>
      </c>
      <c r="E154" s="182" t="s">
        <v>1445</v>
      </c>
      <c r="F154" s="182" t="s">
        <v>54</v>
      </c>
      <c r="G154" s="182" t="s">
        <v>55</v>
      </c>
      <c r="H154" s="182">
        <v>300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
      <c r="A155" s="80" t="s">
        <v>1228</v>
      </c>
      <c r="B155" s="972" t="s">
        <v>1362</v>
      </c>
      <c r="C155" s="972" t="s">
        <v>1228</v>
      </c>
      <c r="D155" s="972" t="s">
        <v>1363</v>
      </c>
      <c r="E155" s="182" t="s">
        <v>1438</v>
      </c>
      <c r="F155" s="182" t="s">
        <v>54</v>
      </c>
      <c r="G155" s="182" t="s">
        <v>55</v>
      </c>
      <c r="H155" s="182">
        <v>300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
      <c r="A156" s="80" t="s">
        <v>1223</v>
      </c>
      <c r="B156" s="972" t="s">
        <v>1364</v>
      </c>
      <c r="C156" s="972" t="s">
        <v>1223</v>
      </c>
      <c r="D156" s="972" t="s">
        <v>1365</v>
      </c>
      <c r="E156" s="182" t="s">
        <v>1446</v>
      </c>
      <c r="F156" s="182" t="s">
        <v>54</v>
      </c>
      <c r="G156" s="182" t="s">
        <v>55</v>
      </c>
      <c r="H156" s="182">
        <v>175</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
      <c r="A157" s="80" t="s">
        <v>1447</v>
      </c>
      <c r="B157" s="972" t="s">
        <v>1367</v>
      </c>
      <c r="C157" s="972" t="s">
        <v>1275</v>
      </c>
      <c r="D157" s="972" t="s">
        <v>1368</v>
      </c>
      <c r="E157" s="182" t="s">
        <v>1442</v>
      </c>
      <c r="F157" s="182" t="s">
        <v>54</v>
      </c>
      <c r="G157" s="182" t="s">
        <v>55</v>
      </c>
      <c r="H157" s="182">
        <v>1450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
      <c r="A158" s="80" t="s">
        <v>1223</v>
      </c>
      <c r="B158" s="972" t="s">
        <v>1369</v>
      </c>
      <c r="C158" s="972" t="s">
        <v>1223</v>
      </c>
      <c r="D158" s="972" t="s">
        <v>1370</v>
      </c>
      <c r="E158" s="182" t="s">
        <v>1446</v>
      </c>
      <c r="F158" s="182" t="s">
        <v>54</v>
      </c>
      <c r="G158" s="182" t="s">
        <v>55</v>
      </c>
      <c r="H158" s="182">
        <v>200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
      <c r="A159" s="80" t="s">
        <v>1448</v>
      </c>
      <c r="B159" s="972" t="s">
        <v>1371</v>
      </c>
      <c r="C159" s="972" t="s">
        <v>1347</v>
      </c>
      <c r="D159" s="972" t="s">
        <v>1372</v>
      </c>
      <c r="E159" s="182" t="s">
        <v>1438</v>
      </c>
      <c r="F159" s="182" t="s">
        <v>54</v>
      </c>
      <c r="G159" s="182" t="s">
        <v>55</v>
      </c>
      <c r="H159" s="182">
        <v>600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
      <c r="A160" s="80" t="s">
        <v>1436</v>
      </c>
      <c r="B160" s="972" t="s">
        <v>1375</v>
      </c>
      <c r="C160" s="972" t="s">
        <v>1236</v>
      </c>
      <c r="D160" s="972" t="s">
        <v>1376</v>
      </c>
      <c r="E160" s="182" t="s">
        <v>1438</v>
      </c>
      <c r="F160" s="182" t="s">
        <v>54</v>
      </c>
      <c r="G160" s="182" t="s">
        <v>55</v>
      </c>
      <c r="H160" s="182">
        <v>950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
      <c r="A161" s="80" t="s">
        <v>1443</v>
      </c>
      <c r="B161" s="972" t="s">
        <v>1377</v>
      </c>
      <c r="C161" s="972" t="s">
        <v>1228</v>
      </c>
      <c r="D161" s="972" t="s">
        <v>1378</v>
      </c>
      <c r="E161" s="182" t="s">
        <v>1438</v>
      </c>
      <c r="F161" s="182" t="s">
        <v>54</v>
      </c>
      <c r="G161" s="182" t="s">
        <v>55</v>
      </c>
      <c r="H161" s="182">
        <v>300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
      <c r="A162" s="80" t="s">
        <v>1223</v>
      </c>
      <c r="B162" s="972" t="s">
        <v>1379</v>
      </c>
      <c r="C162" s="972" t="s">
        <v>1223</v>
      </c>
      <c r="D162" s="972" t="s">
        <v>1380</v>
      </c>
      <c r="E162" s="182" t="s">
        <v>1439</v>
      </c>
      <c r="F162" s="182" t="s">
        <v>54</v>
      </c>
      <c r="G162" s="182" t="s">
        <v>55</v>
      </c>
      <c r="H162" s="182">
        <v>300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
      <c r="A163" s="80" t="s">
        <v>1435</v>
      </c>
      <c r="B163" s="972" t="s">
        <v>1381</v>
      </c>
      <c r="C163" s="972" t="s">
        <v>1300</v>
      </c>
      <c r="D163" s="972" t="s">
        <v>1382</v>
      </c>
      <c r="E163" s="182" t="s">
        <v>1449</v>
      </c>
      <c r="F163" s="182" t="s">
        <v>502</v>
      </c>
      <c r="G163" s="182" t="s">
        <v>55</v>
      </c>
      <c r="H163" s="182">
        <v>50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
      <c r="A164" s="80" t="s">
        <v>1223</v>
      </c>
      <c r="B164" s="972" t="s">
        <v>1383</v>
      </c>
      <c r="C164" s="972" t="s">
        <v>1223</v>
      </c>
      <c r="D164" s="972" t="s">
        <v>1384</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
      <c r="A165" s="80" t="s">
        <v>1234</v>
      </c>
      <c r="B165" s="972" t="s">
        <v>1385</v>
      </c>
      <c r="C165" s="972" t="s">
        <v>1234</v>
      </c>
      <c r="D165" s="972" t="s">
        <v>1386</v>
      </c>
      <c r="E165" s="182" t="s">
        <v>1438</v>
      </c>
      <c r="F165" s="182" t="s">
        <v>54</v>
      </c>
      <c r="G165" s="182" t="s">
        <v>55</v>
      </c>
      <c r="H165" s="182">
        <v>100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
      <c r="A166" s="80" t="s">
        <v>1435</v>
      </c>
      <c r="B166" s="972" t="s">
        <v>1387</v>
      </c>
      <c r="C166" s="972" t="s">
        <v>1300</v>
      </c>
      <c r="D166" s="972" t="s">
        <v>1388</v>
      </c>
      <c r="E166" s="182" t="s">
        <v>1449</v>
      </c>
      <c r="F166" s="182" t="s">
        <v>502</v>
      </c>
      <c r="G166" s="182" t="s">
        <v>55</v>
      </c>
      <c r="H166" s="182">
        <v>100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
      <c r="A167" s="80" t="s">
        <v>1223</v>
      </c>
      <c r="B167" s="972" t="s">
        <v>2803</v>
      </c>
      <c r="C167" s="972" t="s">
        <v>1223</v>
      </c>
      <c r="D167" s="972" t="s">
        <v>1389</v>
      </c>
      <c r="E167" s="182" t="s">
        <v>1442</v>
      </c>
      <c r="F167" s="182" t="s">
        <v>54</v>
      </c>
      <c r="G167" s="182" t="s">
        <v>55</v>
      </c>
      <c r="H167" s="182">
        <v>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
      <c r="A168" s="80" t="s">
        <v>1447</v>
      </c>
      <c r="B168" s="972" t="s">
        <v>1390</v>
      </c>
      <c r="C168" s="972" t="s">
        <v>1275</v>
      </c>
      <c r="D168" s="972" t="s">
        <v>1391</v>
      </c>
      <c r="E168" s="182" t="s">
        <v>1442</v>
      </c>
      <c r="F168" s="182" t="s">
        <v>54</v>
      </c>
      <c r="G168" s="182" t="s">
        <v>55</v>
      </c>
      <c r="H168" s="182">
        <v>750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
      <c r="A169" s="80" t="s">
        <v>1441</v>
      </c>
      <c r="B169" s="972" t="s">
        <v>1392</v>
      </c>
      <c r="C169" s="972" t="s">
        <v>1223</v>
      </c>
      <c r="D169" s="972" t="s">
        <v>1393</v>
      </c>
      <c r="E169" s="182" t="s">
        <v>1439</v>
      </c>
      <c r="F169" s="182" t="s">
        <v>54</v>
      </c>
      <c r="G169" s="182" t="s">
        <v>55</v>
      </c>
      <c r="H169" s="182">
        <v>250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
      <c r="A170" s="80" t="s">
        <v>1223</v>
      </c>
      <c r="B170" s="972" t="s">
        <v>1394</v>
      </c>
      <c r="C170" s="972" t="s">
        <v>1223</v>
      </c>
      <c r="D170" s="972" t="s">
        <v>1395</v>
      </c>
      <c r="E170" s="182" t="s">
        <v>1450</v>
      </c>
      <c r="F170" s="182" t="s">
        <v>54</v>
      </c>
      <c r="G170" s="182" t="s">
        <v>55</v>
      </c>
      <c r="H170" s="182">
        <v>400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
      <c r="A171" s="80" t="s">
        <v>1223</v>
      </c>
      <c r="B171" s="972" t="s">
        <v>1396</v>
      </c>
      <c r="C171" s="972" t="s">
        <v>1223</v>
      </c>
      <c r="D171" s="972" t="s">
        <v>1397</v>
      </c>
      <c r="E171" s="182" t="s">
        <v>1439</v>
      </c>
      <c r="F171" s="182" t="s">
        <v>54</v>
      </c>
      <c r="G171" s="182" t="s">
        <v>55</v>
      </c>
      <c r="H171" s="182">
        <v>400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
      <c r="A172" s="80" t="s">
        <v>1223</v>
      </c>
      <c r="B172" s="972" t="s">
        <v>1398</v>
      </c>
      <c r="C172" s="972" t="s">
        <v>1223</v>
      </c>
      <c r="D172" s="972" t="s">
        <v>1399</v>
      </c>
      <c r="E172" s="182" t="s">
        <v>1439</v>
      </c>
      <c r="F172" s="182" t="s">
        <v>54</v>
      </c>
      <c r="G172" s="182" t="s">
        <v>55</v>
      </c>
      <c r="H172" s="182">
        <v>350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
      <c r="A173" s="80" t="s">
        <v>1223</v>
      </c>
      <c r="B173" s="972" t="s">
        <v>1400</v>
      </c>
      <c r="C173" s="972" t="s">
        <v>1223</v>
      </c>
      <c r="D173" s="972" t="s">
        <v>1401</v>
      </c>
      <c r="E173" s="182" t="s">
        <v>1446</v>
      </c>
      <c r="F173" s="182" t="s">
        <v>54</v>
      </c>
      <c r="G173" s="182" t="s">
        <v>55</v>
      </c>
      <c r="H173" s="182">
        <v>150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
      <c r="A174" s="80" t="s">
        <v>1223</v>
      </c>
      <c r="B174" s="972" t="s">
        <v>1402</v>
      </c>
      <c r="C174" s="972" t="s">
        <v>1223</v>
      </c>
      <c r="D174" s="972" t="s">
        <v>1403</v>
      </c>
      <c r="E174" s="182" t="s">
        <v>1446</v>
      </c>
      <c r="F174" s="182" t="s">
        <v>54</v>
      </c>
      <c r="G174" s="182" t="s">
        <v>55</v>
      </c>
      <c r="H174" s="182">
        <v>150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
      <c r="A175" s="80" t="s">
        <v>1405</v>
      </c>
      <c r="B175" s="972" t="s">
        <v>1404</v>
      </c>
      <c r="C175" s="972" t="s">
        <v>1405</v>
      </c>
      <c r="D175" s="972" t="s">
        <v>1406</v>
      </c>
      <c r="E175" s="182" t="s">
        <v>1438</v>
      </c>
      <c r="F175" s="182" t="s">
        <v>54</v>
      </c>
      <c r="G175" s="182" t="s">
        <v>55</v>
      </c>
      <c r="H175" s="182">
        <v>900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
      <c r="A176" s="80" t="s">
        <v>1223</v>
      </c>
      <c r="B176" s="972" t="s">
        <v>1407</v>
      </c>
      <c r="C176" s="972" t="s">
        <v>1223</v>
      </c>
      <c r="D176" s="972" t="s">
        <v>1408</v>
      </c>
      <c r="E176" s="182" t="s">
        <v>1439</v>
      </c>
      <c r="F176" s="182" t="s">
        <v>54</v>
      </c>
      <c r="G176" s="182" t="s">
        <v>55</v>
      </c>
      <c r="H176" s="182">
        <v>400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
      <c r="A177" s="80" t="s">
        <v>1223</v>
      </c>
      <c r="B177" s="972" t="s">
        <v>1409</v>
      </c>
      <c r="C177" s="972" t="s">
        <v>1223</v>
      </c>
      <c r="D177" s="972" t="s">
        <v>1410</v>
      </c>
      <c r="E177" s="182" t="s">
        <v>1442</v>
      </c>
      <c r="F177" s="182" t="s">
        <v>54</v>
      </c>
      <c r="G177" s="182" t="s">
        <v>55</v>
      </c>
      <c r="H177" s="182">
        <v>450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
      <c r="A178" s="80" t="s">
        <v>1223</v>
      </c>
      <c r="B178" s="972" t="s">
        <v>1411</v>
      </c>
      <c r="C178" s="972" t="s">
        <v>1223</v>
      </c>
      <c r="D178" s="972" t="s">
        <v>1412</v>
      </c>
      <c r="E178" s="182" t="s">
        <v>1439</v>
      </c>
      <c r="F178" s="182" t="s">
        <v>54</v>
      </c>
      <c r="G178" s="182" t="s">
        <v>55</v>
      </c>
      <c r="H178" s="182">
        <v>500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x14ac:dyDescent="0.2">
      <c r="A179" s="80" t="s">
        <v>1275</v>
      </c>
      <c r="B179" s="972" t="s">
        <v>1413</v>
      </c>
      <c r="C179" s="972" t="s">
        <v>1275</v>
      </c>
      <c r="D179" s="972" t="s">
        <v>1414</v>
      </c>
      <c r="E179" s="182" t="s">
        <v>1442</v>
      </c>
      <c r="F179" s="182" t="s">
        <v>54</v>
      </c>
      <c r="G179" s="182" t="s">
        <v>55</v>
      </c>
      <c r="H179" s="182">
        <v>200</v>
      </c>
      <c r="I179" s="182" t="s">
        <v>1203</v>
      </c>
      <c r="J179" s="213"/>
      <c r="K179" s="213"/>
      <c r="L179" s="213"/>
      <c r="M179" s="214"/>
      <c r="N179" s="519" t="s">
        <v>1434</v>
      </c>
      <c r="O179" s="182" t="s">
        <v>52</v>
      </c>
      <c r="P179" s="82" t="s">
        <v>52</v>
      </c>
      <c r="Q179" s="163"/>
      <c r="R179" s="163"/>
      <c r="S179" s="163"/>
      <c r="T179" s="163"/>
      <c r="U179" s="163"/>
      <c r="V179" s="186"/>
      <c r="W179" s="186"/>
      <c r="X179" s="186"/>
    </row>
    <row r="180" spans="1:24" s="153" customFormat="1" x14ac:dyDescent="0.2">
      <c r="A180" s="80" t="s">
        <v>1223</v>
      </c>
      <c r="B180" s="972" t="s">
        <v>1415</v>
      </c>
      <c r="C180" s="972" t="s">
        <v>1223</v>
      </c>
      <c r="D180" s="972" t="s">
        <v>1416</v>
      </c>
      <c r="E180" s="182" t="s">
        <v>1439</v>
      </c>
      <c r="F180" s="182" t="s">
        <v>54</v>
      </c>
      <c r="G180" s="182" t="s">
        <v>55</v>
      </c>
      <c r="H180" s="182">
        <v>450</v>
      </c>
      <c r="I180" s="182" t="s">
        <v>1203</v>
      </c>
      <c r="J180" s="213"/>
      <c r="K180" s="213"/>
      <c r="L180" s="213"/>
      <c r="M180" s="214"/>
      <c r="N180" s="519" t="s">
        <v>1434</v>
      </c>
      <c r="O180" s="182" t="s">
        <v>52</v>
      </c>
      <c r="P180" s="82" t="s">
        <v>52</v>
      </c>
      <c r="Q180" s="163"/>
      <c r="R180" s="163"/>
      <c r="S180" s="163"/>
      <c r="T180" s="163"/>
      <c r="U180" s="163"/>
      <c r="V180" s="186"/>
      <c r="W180" s="186"/>
      <c r="X180" s="186"/>
    </row>
    <row r="181" spans="1:24" s="153" customFormat="1" x14ac:dyDescent="0.2">
      <c r="A181" s="80" t="s">
        <v>1223</v>
      </c>
      <c r="B181" s="972" t="s">
        <v>1417</v>
      </c>
      <c r="C181" s="972" t="s">
        <v>1223</v>
      </c>
      <c r="D181" s="972" t="s">
        <v>1418</v>
      </c>
      <c r="E181" s="182" t="s">
        <v>1439</v>
      </c>
      <c r="F181" s="182" t="s">
        <v>54</v>
      </c>
      <c r="G181" s="182" t="s">
        <v>55</v>
      </c>
      <c r="H181" s="182">
        <v>300</v>
      </c>
      <c r="I181" s="182" t="s">
        <v>1203</v>
      </c>
      <c r="J181" s="213"/>
      <c r="K181" s="213"/>
      <c r="L181" s="213"/>
      <c r="M181" s="214"/>
      <c r="N181" s="519" t="s">
        <v>1434</v>
      </c>
      <c r="O181" s="182" t="s">
        <v>52</v>
      </c>
      <c r="P181" s="82" t="s">
        <v>52</v>
      </c>
      <c r="Q181" s="163"/>
      <c r="R181" s="163"/>
      <c r="S181" s="163"/>
      <c r="T181" s="163"/>
      <c r="U181" s="163"/>
      <c r="V181" s="186"/>
      <c r="W181" s="186"/>
      <c r="X181" s="186"/>
    </row>
    <row r="182" spans="1:24" s="153" customFormat="1" x14ac:dyDescent="0.2">
      <c r="A182" s="80" t="s">
        <v>1223</v>
      </c>
      <c r="B182" s="972" t="s">
        <v>1419</v>
      </c>
      <c r="C182" s="972" t="s">
        <v>1223</v>
      </c>
      <c r="D182" s="972" t="s">
        <v>1420</v>
      </c>
      <c r="E182" s="182" t="s">
        <v>1446</v>
      </c>
      <c r="F182" s="182" t="s">
        <v>54</v>
      </c>
      <c r="G182" s="182" t="s">
        <v>55</v>
      </c>
      <c r="H182" s="182">
        <v>300</v>
      </c>
      <c r="I182" s="182" t="s">
        <v>1203</v>
      </c>
      <c r="J182" s="213"/>
      <c r="K182" s="213"/>
      <c r="L182" s="213"/>
      <c r="M182" s="214"/>
      <c r="N182" s="519" t="s">
        <v>1434</v>
      </c>
      <c r="O182" s="182" t="s">
        <v>52</v>
      </c>
      <c r="P182" s="82" t="s">
        <v>52</v>
      </c>
      <c r="Q182" s="163"/>
      <c r="R182" s="163"/>
      <c r="S182" s="163"/>
      <c r="T182" s="163"/>
      <c r="U182" s="163"/>
      <c r="V182" s="186"/>
      <c r="W182" s="186"/>
      <c r="X182" s="186"/>
    </row>
    <row r="183" spans="1:24" s="153" customFormat="1" x14ac:dyDescent="0.2">
      <c r="A183" s="80" t="s">
        <v>1223</v>
      </c>
      <c r="B183" s="972" t="s">
        <v>1421</v>
      </c>
      <c r="C183" s="972" t="s">
        <v>1223</v>
      </c>
      <c r="D183" s="972" t="s">
        <v>1422</v>
      </c>
      <c r="E183" s="182" t="s">
        <v>1446</v>
      </c>
      <c r="F183" s="182" t="s">
        <v>54</v>
      </c>
      <c r="G183" s="182" t="s">
        <v>55</v>
      </c>
      <c r="H183" s="182">
        <v>150</v>
      </c>
      <c r="I183" s="182" t="s">
        <v>1203</v>
      </c>
      <c r="J183" s="213"/>
      <c r="K183" s="213"/>
      <c r="L183" s="213"/>
      <c r="M183" s="214"/>
      <c r="N183" s="519" t="s">
        <v>1434</v>
      </c>
      <c r="O183" s="182" t="s">
        <v>52</v>
      </c>
      <c r="P183" s="82" t="s">
        <v>52</v>
      </c>
      <c r="Q183" s="163"/>
      <c r="R183" s="163"/>
      <c r="S183" s="163"/>
      <c r="T183" s="163"/>
      <c r="U183" s="163"/>
      <c r="V183" s="186"/>
      <c r="W183" s="186"/>
      <c r="X183" s="186"/>
    </row>
    <row r="184" spans="1:24" s="153" customFormat="1" x14ac:dyDescent="0.2">
      <c r="A184" s="80" t="s">
        <v>1223</v>
      </c>
      <c r="B184" s="972" t="s">
        <v>1423</v>
      </c>
      <c r="C184" s="972" t="s">
        <v>1223</v>
      </c>
      <c r="D184" s="972" t="s">
        <v>1424</v>
      </c>
      <c r="E184" s="182" t="s">
        <v>1450</v>
      </c>
      <c r="F184" s="182" t="s">
        <v>54</v>
      </c>
      <c r="G184" s="182" t="s">
        <v>55</v>
      </c>
      <c r="H184" s="182">
        <v>200</v>
      </c>
      <c r="I184" s="182" t="s">
        <v>1203</v>
      </c>
      <c r="J184" s="213"/>
      <c r="K184" s="213"/>
      <c r="L184" s="213"/>
      <c r="M184" s="214"/>
      <c r="N184" s="519" t="s">
        <v>1434</v>
      </c>
      <c r="O184" s="182" t="s">
        <v>52</v>
      </c>
      <c r="P184" s="82" t="s">
        <v>52</v>
      </c>
      <c r="Q184" s="163"/>
      <c r="R184" s="163"/>
      <c r="S184" s="163"/>
      <c r="T184" s="163"/>
      <c r="U184" s="163"/>
      <c r="V184" s="186"/>
      <c r="W184" s="186"/>
      <c r="X184" s="186"/>
    </row>
    <row r="185" spans="1:24" s="153" customFormat="1" x14ac:dyDescent="0.2">
      <c r="A185" s="80" t="s">
        <v>1223</v>
      </c>
      <c r="B185" s="972" t="s">
        <v>1425</v>
      </c>
      <c r="C185" s="972" t="s">
        <v>1223</v>
      </c>
      <c r="D185" s="972" t="s">
        <v>1426</v>
      </c>
      <c r="E185" s="182" t="s">
        <v>1439</v>
      </c>
      <c r="F185" s="182" t="s">
        <v>54</v>
      </c>
      <c r="G185" s="182" t="s">
        <v>55</v>
      </c>
      <c r="H185" s="182">
        <v>300</v>
      </c>
      <c r="I185" s="182" t="s">
        <v>1203</v>
      </c>
      <c r="J185" s="213"/>
      <c r="K185" s="213"/>
      <c r="L185" s="213"/>
      <c r="M185" s="214"/>
      <c r="N185" s="519" t="s">
        <v>1434</v>
      </c>
      <c r="O185" s="182" t="s">
        <v>52</v>
      </c>
      <c r="P185" s="82" t="s">
        <v>52</v>
      </c>
      <c r="Q185" s="163"/>
      <c r="R185" s="163"/>
      <c r="S185" s="163"/>
      <c r="T185" s="163"/>
      <c r="U185" s="163"/>
      <c r="V185" s="186"/>
      <c r="W185" s="186"/>
      <c r="X185" s="186"/>
    </row>
    <row r="186" spans="1:24" s="153" customFormat="1" x14ac:dyDescent="0.2">
      <c r="A186" s="80" t="s">
        <v>1223</v>
      </c>
      <c r="B186" s="972" t="s">
        <v>1427</v>
      </c>
      <c r="C186" s="972" t="s">
        <v>1223</v>
      </c>
      <c r="D186" s="972" t="s">
        <v>1428</v>
      </c>
      <c r="E186" s="182" t="s">
        <v>1446</v>
      </c>
      <c r="F186" s="182" t="s">
        <v>54</v>
      </c>
      <c r="G186" s="182" t="s">
        <v>55</v>
      </c>
      <c r="H186" s="182">
        <v>200</v>
      </c>
      <c r="I186" s="182" t="s">
        <v>1203</v>
      </c>
      <c r="J186" s="213"/>
      <c r="K186" s="213"/>
      <c r="L186" s="213"/>
      <c r="M186" s="214"/>
      <c r="N186" s="519" t="s">
        <v>1434</v>
      </c>
      <c r="O186" s="182" t="s">
        <v>52</v>
      </c>
      <c r="P186" s="82" t="s">
        <v>52</v>
      </c>
      <c r="Q186" s="163"/>
      <c r="R186" s="163"/>
      <c r="S186" s="163"/>
      <c r="T186" s="163"/>
      <c r="U186" s="163"/>
      <c r="V186" s="186"/>
      <c r="W186" s="186"/>
      <c r="X186" s="186"/>
    </row>
    <row r="187" spans="1:24" s="153" customFormat="1" x14ac:dyDescent="0.2">
      <c r="A187" s="80" t="s">
        <v>1223</v>
      </c>
      <c r="B187" s="972" t="s">
        <v>1429</v>
      </c>
      <c r="C187" s="972" t="s">
        <v>1223</v>
      </c>
      <c r="D187" s="972" t="s">
        <v>1430</v>
      </c>
      <c r="E187" s="182" t="s">
        <v>1446</v>
      </c>
      <c r="F187" s="182" t="s">
        <v>54</v>
      </c>
      <c r="G187" s="182" t="s">
        <v>55</v>
      </c>
      <c r="H187" s="182">
        <v>150</v>
      </c>
      <c r="I187" s="182" t="s">
        <v>1203</v>
      </c>
      <c r="J187" s="213"/>
      <c r="K187" s="213"/>
      <c r="L187" s="213"/>
      <c r="M187" s="214"/>
      <c r="N187" s="519" t="s">
        <v>1434</v>
      </c>
      <c r="O187" s="182" t="s">
        <v>52</v>
      </c>
      <c r="P187" s="82" t="s">
        <v>52</v>
      </c>
      <c r="Q187" s="163"/>
      <c r="R187" s="163"/>
      <c r="S187" s="163"/>
      <c r="T187" s="163"/>
      <c r="U187" s="163"/>
      <c r="V187" s="186"/>
      <c r="W187" s="186"/>
      <c r="X187" s="186"/>
    </row>
    <row r="188" spans="1:24" s="153" customFormat="1" x14ac:dyDescent="0.2">
      <c r="A188" s="80" t="s">
        <v>1223</v>
      </c>
      <c r="B188" s="972" t="s">
        <v>2823</v>
      </c>
      <c r="C188" s="972"/>
      <c r="D188" s="972"/>
      <c r="E188" s="182" t="s">
        <v>2824</v>
      </c>
      <c r="F188" s="182" t="s">
        <v>54</v>
      </c>
      <c r="G188" s="182" t="s">
        <v>55</v>
      </c>
      <c r="H188" s="182">
        <v>150</v>
      </c>
      <c r="I188" s="182" t="s">
        <v>1203</v>
      </c>
      <c r="J188" s="555"/>
      <c r="K188" s="213"/>
      <c r="L188" s="213"/>
      <c r="M188" s="214"/>
      <c r="N188" s="519" t="s">
        <v>1434</v>
      </c>
      <c r="O188" s="182" t="s">
        <v>52</v>
      </c>
      <c r="P188" s="82" t="s">
        <v>52</v>
      </c>
      <c r="Q188" s="163"/>
      <c r="R188" s="163"/>
      <c r="S188" s="163"/>
      <c r="T188" s="163"/>
      <c r="U188" s="163"/>
      <c r="V188" s="186"/>
      <c r="W188" s="186"/>
      <c r="X188" s="186"/>
    </row>
    <row r="189" spans="1:24" s="153" customFormat="1" x14ac:dyDescent="0.2">
      <c r="A189" s="80" t="s">
        <v>1435</v>
      </c>
      <c r="B189" s="972" t="s">
        <v>1299</v>
      </c>
      <c r="C189" s="972"/>
      <c r="D189" s="972"/>
      <c r="E189" s="182" t="s">
        <v>1449</v>
      </c>
      <c r="F189" s="182" t="s">
        <v>502</v>
      </c>
      <c r="G189" s="182" t="s">
        <v>55</v>
      </c>
      <c r="H189" s="182">
        <v>100</v>
      </c>
      <c r="I189" s="182" t="s">
        <v>1203</v>
      </c>
      <c r="J189" s="555"/>
      <c r="K189" s="213"/>
      <c r="L189" s="213"/>
      <c r="M189" s="214"/>
      <c r="N189" s="519" t="s">
        <v>1434</v>
      </c>
      <c r="O189" s="182" t="s">
        <v>52</v>
      </c>
      <c r="P189" s="82" t="s">
        <v>52</v>
      </c>
      <c r="Q189" s="163"/>
      <c r="R189" s="163"/>
      <c r="S189" s="163"/>
      <c r="T189" s="163"/>
      <c r="U189" s="163"/>
      <c r="V189" s="186"/>
      <c r="W189" s="186"/>
      <c r="X189" s="186"/>
    </row>
    <row r="190" spans="1:24" s="153" customFormat="1" ht="13.5" thickBot="1" x14ac:dyDescent="0.25">
      <c r="A190" s="83" t="s">
        <v>1435</v>
      </c>
      <c r="B190" s="1104" t="s">
        <v>1381</v>
      </c>
      <c r="C190" s="1104" t="s">
        <v>1300</v>
      </c>
      <c r="D190" s="1104" t="s">
        <v>1382</v>
      </c>
      <c r="E190" s="158" t="s">
        <v>2882</v>
      </c>
      <c r="F190" s="158" t="s">
        <v>502</v>
      </c>
      <c r="G190" s="158" t="s">
        <v>55</v>
      </c>
      <c r="H190" s="158">
        <v>50</v>
      </c>
      <c r="I190" s="158" t="s">
        <v>1203</v>
      </c>
      <c r="J190" s="215"/>
      <c r="K190" s="556"/>
      <c r="L190" s="556"/>
      <c r="M190" s="216"/>
      <c r="N190" s="520" t="s">
        <v>1434</v>
      </c>
      <c r="O190" s="158" t="s">
        <v>52</v>
      </c>
      <c r="P190" s="85" t="s">
        <v>52</v>
      </c>
      <c r="Q190" s="163"/>
      <c r="R190" s="163"/>
      <c r="S190" s="163"/>
      <c r="T190" s="163"/>
      <c r="U190" s="163"/>
      <c r="V190" s="186"/>
      <c r="W190" s="186"/>
      <c r="X190" s="186"/>
    </row>
    <row r="191" spans="1:24" x14ac:dyDescent="0.2">
      <c r="A191" s="162"/>
      <c r="B191" s="162"/>
      <c r="E191" s="162"/>
      <c r="J191" s="162"/>
      <c r="K191" s="162"/>
      <c r="L191" s="162"/>
      <c r="M191" s="162"/>
      <c r="O191" s="141"/>
      <c r="P191" s="141"/>
      <c r="Q191" s="141"/>
      <c r="R191" s="141"/>
      <c r="S191" s="141"/>
      <c r="T191" s="141"/>
      <c r="U191" s="141"/>
      <c r="V191" s="162"/>
      <c r="W191" s="162"/>
      <c r="X191" s="162"/>
    </row>
    <row r="192" spans="1:24" ht="13.5" thickBot="1" x14ac:dyDescent="0.25">
      <c r="A192" s="161"/>
      <c r="B192" s="161"/>
      <c r="C192" s="161"/>
      <c r="D192" s="161"/>
      <c r="E192" s="161"/>
      <c r="F192" s="161"/>
      <c r="G192" s="161"/>
      <c r="H192" s="161"/>
      <c r="I192" s="141"/>
      <c r="J192" s="141"/>
      <c r="K192" s="141"/>
      <c r="L192" s="141"/>
      <c r="M192" s="141"/>
      <c r="N192" s="162"/>
      <c r="O192" s="162"/>
      <c r="P192" s="162"/>
      <c r="Q192" s="162"/>
      <c r="R192" s="162"/>
      <c r="S192" s="162"/>
      <c r="T192" s="162"/>
      <c r="U192" s="162"/>
      <c r="V192" s="162"/>
      <c r="W192" s="141"/>
    </row>
    <row r="193" spans="1:23" ht="13.5" thickBot="1" x14ac:dyDescent="0.25">
      <c r="A193" s="1011" t="s">
        <v>34</v>
      </c>
      <c r="B193" s="1102"/>
      <c r="C193" s="1103"/>
      <c r="D193" s="217"/>
      <c r="E193" s="161"/>
      <c r="F193" s="161"/>
      <c r="G193" s="161"/>
      <c r="H193" s="161"/>
      <c r="I193" s="141"/>
      <c r="J193" s="141"/>
      <c r="K193" s="141"/>
      <c r="L193" s="141"/>
      <c r="M193" s="141"/>
      <c r="N193" s="162"/>
      <c r="O193" s="162"/>
      <c r="P193" s="162"/>
      <c r="Q193" s="162"/>
      <c r="R193" s="162"/>
      <c r="S193" s="162"/>
      <c r="T193" s="162"/>
      <c r="U193" s="162"/>
      <c r="V193" s="162"/>
      <c r="W193" s="141"/>
    </row>
    <row r="194" spans="1:23" ht="13.5" thickBot="1" x14ac:dyDescent="0.25">
      <c r="A194" s="1002" t="s">
        <v>579</v>
      </c>
      <c r="B194" s="1003"/>
      <c r="C194" s="1004"/>
      <c r="D194" s="93"/>
      <c r="E194" s="93"/>
      <c r="F194" s="93"/>
      <c r="G194" s="93"/>
      <c r="H194" s="94"/>
      <c r="I194" s="94"/>
      <c r="J194" s="93"/>
      <c r="K194" s="94"/>
      <c r="L194" s="93"/>
      <c r="M194" s="141"/>
      <c r="N194" s="162"/>
      <c r="O194" s="162"/>
      <c r="P194" s="162"/>
      <c r="Q194" s="162"/>
      <c r="R194" s="162"/>
      <c r="S194" s="162"/>
      <c r="T194" s="162"/>
      <c r="U194" s="162"/>
      <c r="V194" s="162"/>
      <c r="W194" s="141"/>
    </row>
    <row r="195" spans="1:23" x14ac:dyDescent="0.2">
      <c r="A195" s="192" t="s">
        <v>30</v>
      </c>
      <c r="B195" s="120"/>
      <c r="C195" s="194" t="s">
        <v>151</v>
      </c>
      <c r="D195" s="194"/>
      <c r="E195" s="195"/>
      <c r="F195" s="195"/>
      <c r="G195" s="195"/>
      <c r="H195" s="196"/>
      <c r="I195" s="196"/>
      <c r="J195" s="195"/>
      <c r="K195" s="196"/>
      <c r="L195" s="218"/>
      <c r="M195" s="141"/>
      <c r="N195" s="162"/>
      <c r="O195" s="162"/>
      <c r="P195" s="162"/>
      <c r="Q195" s="162"/>
      <c r="R195" s="162"/>
      <c r="S195" s="162"/>
      <c r="T195" s="162"/>
      <c r="U195" s="162"/>
      <c r="V195" s="162"/>
      <c r="W195" s="141"/>
    </row>
    <row r="196" spans="1:23" x14ac:dyDescent="0.2">
      <c r="A196" s="127" t="s">
        <v>35</v>
      </c>
      <c r="B196" s="200"/>
      <c r="C196" s="200"/>
      <c r="D196" s="200"/>
      <c r="E196" s="200"/>
      <c r="F196" s="200"/>
      <c r="G196" s="200"/>
      <c r="H196" s="201"/>
      <c r="I196" s="201"/>
      <c r="J196" s="200"/>
      <c r="K196" s="201"/>
      <c r="L196" s="219"/>
      <c r="M196" s="141"/>
      <c r="N196" s="162"/>
      <c r="O196" s="162"/>
      <c r="P196" s="162"/>
      <c r="Q196" s="162"/>
      <c r="R196" s="162"/>
      <c r="S196" s="162"/>
      <c r="T196" s="162"/>
      <c r="U196" s="162"/>
      <c r="V196" s="162"/>
      <c r="W196" s="141"/>
    </row>
    <row r="197" spans="1:23" x14ac:dyDescent="0.2">
      <c r="A197" s="127" t="s">
        <v>168</v>
      </c>
      <c r="B197" s="200"/>
      <c r="C197" s="200"/>
      <c r="D197" s="200"/>
      <c r="E197" s="200"/>
      <c r="F197" s="200"/>
      <c r="G197" s="200"/>
      <c r="H197" s="201"/>
      <c r="I197" s="201"/>
      <c r="J197" s="200"/>
      <c r="K197" s="201"/>
      <c r="L197" s="219"/>
      <c r="M197" s="141"/>
      <c r="N197" s="162"/>
      <c r="O197" s="162"/>
      <c r="P197" s="162"/>
      <c r="Q197" s="162"/>
      <c r="R197" s="162"/>
      <c r="S197" s="162"/>
      <c r="T197" s="162"/>
      <c r="U197" s="162"/>
      <c r="V197" s="162"/>
      <c r="W197" s="141"/>
    </row>
    <row r="198" spans="1:23" x14ac:dyDescent="0.2">
      <c r="A198" s="127" t="s">
        <v>904</v>
      </c>
      <c r="B198" s="200"/>
      <c r="C198" s="200"/>
      <c r="D198" s="200"/>
      <c r="E198" s="200"/>
      <c r="F198" s="200"/>
      <c r="G198" s="200"/>
      <c r="H198" s="201"/>
      <c r="I198" s="201"/>
      <c r="J198" s="200"/>
      <c r="K198" s="201"/>
      <c r="L198" s="219"/>
      <c r="M198" s="141"/>
      <c r="N198" s="162"/>
      <c r="O198" s="162"/>
      <c r="P198" s="162"/>
      <c r="Q198" s="162"/>
      <c r="R198" s="162"/>
      <c r="S198" s="162"/>
      <c r="T198" s="162"/>
      <c r="U198" s="162"/>
      <c r="V198" s="162"/>
      <c r="W198" s="141"/>
    </row>
    <row r="199" spans="1:23" ht="13.5" thickBot="1" x14ac:dyDescent="0.25">
      <c r="A199" s="526" t="s">
        <v>905</v>
      </c>
      <c r="B199" s="205"/>
      <c r="C199" s="205"/>
      <c r="D199" s="205"/>
      <c r="E199" s="205"/>
      <c r="F199" s="205"/>
      <c r="G199" s="205"/>
      <c r="H199" s="206"/>
      <c r="I199" s="206"/>
      <c r="J199" s="205"/>
      <c r="K199" s="206"/>
      <c r="L199" s="220"/>
      <c r="M199" s="141"/>
      <c r="N199" s="162"/>
      <c r="O199" s="162"/>
      <c r="P199" s="162"/>
      <c r="Q199" s="162"/>
      <c r="R199" s="162"/>
      <c r="S199" s="162"/>
      <c r="T199" s="162"/>
      <c r="U199" s="162"/>
      <c r="V199" s="162"/>
      <c r="W199" s="141"/>
    </row>
    <row r="200" spans="1:23" ht="13.5" thickBot="1" x14ac:dyDescent="0.25">
      <c r="A200" s="221"/>
      <c r="E200" s="93"/>
      <c r="F200" s="93"/>
      <c r="G200" s="93"/>
      <c r="H200" s="94"/>
      <c r="I200" s="96"/>
      <c r="J200" s="93"/>
      <c r="K200" s="94"/>
      <c r="L200" s="93"/>
      <c r="M200" s="141"/>
      <c r="N200" s="162"/>
      <c r="O200" s="162"/>
      <c r="P200" s="162"/>
      <c r="Q200" s="162"/>
      <c r="R200" s="141"/>
      <c r="V200" s="222"/>
      <c r="W200" s="222"/>
    </row>
    <row r="201" spans="1:23" s="143" customFormat="1" ht="26.25" thickBot="1" x14ac:dyDescent="0.25">
      <c r="A201" s="210" t="s">
        <v>31</v>
      </c>
      <c r="B201" s="1112" t="s">
        <v>13</v>
      </c>
      <c r="C201" s="1112"/>
      <c r="D201" s="1113"/>
      <c r="E201" s="528" t="s">
        <v>12</v>
      </c>
      <c r="F201" s="528" t="s">
        <v>14</v>
      </c>
      <c r="G201" s="528" t="s">
        <v>264</v>
      </c>
      <c r="H201" s="528" t="s">
        <v>32</v>
      </c>
      <c r="I201" s="528" t="s">
        <v>16</v>
      </c>
      <c r="J201" s="528" t="s">
        <v>17</v>
      </c>
      <c r="K201" s="528" t="s">
        <v>18</v>
      </c>
      <c r="L201" s="528" t="s">
        <v>19</v>
      </c>
      <c r="M201" s="528" t="s">
        <v>20</v>
      </c>
      <c r="N201" s="211" t="s">
        <v>119</v>
      </c>
      <c r="O201" s="528" t="s">
        <v>91</v>
      </c>
      <c r="P201" s="212" t="s">
        <v>752</v>
      </c>
      <c r="W201" s="223"/>
    </row>
    <row r="202" spans="1:23" s="153" customFormat="1" x14ac:dyDescent="0.2">
      <c r="A202" s="172"/>
      <c r="B202" s="977"/>
      <c r="C202" s="977"/>
      <c r="D202" s="977"/>
      <c r="E202" s="173"/>
      <c r="F202" s="173"/>
      <c r="G202" s="173"/>
      <c r="H202" s="173"/>
      <c r="I202" s="173"/>
      <c r="J202" s="272"/>
      <c r="K202" s="272"/>
      <c r="L202" s="272"/>
      <c r="M202" s="272"/>
      <c r="N202" s="224"/>
      <c r="O202" s="173"/>
      <c r="P202" s="225"/>
      <c r="Q202" s="186"/>
      <c r="R202" s="186"/>
      <c r="S202" s="186"/>
      <c r="T202" s="186"/>
      <c r="U202" s="186"/>
      <c r="V202" s="186"/>
      <c r="W202" s="163"/>
    </row>
    <row r="203" spans="1:23" s="153" customFormat="1" x14ac:dyDescent="0.2">
      <c r="A203" s="80"/>
      <c r="B203" s="972"/>
      <c r="C203" s="972"/>
      <c r="D203" s="972"/>
      <c r="E203" s="182"/>
      <c r="F203" s="182"/>
      <c r="G203" s="182"/>
      <c r="H203" s="182"/>
      <c r="I203" s="182"/>
      <c r="J203" s="178"/>
      <c r="K203" s="178"/>
      <c r="L203" s="178"/>
      <c r="M203" s="178"/>
      <c r="N203" s="519"/>
      <c r="O203" s="182"/>
      <c r="P203" s="82"/>
      <c r="Q203" s="186"/>
      <c r="R203" s="186"/>
      <c r="S203" s="186"/>
      <c r="T203" s="186"/>
      <c r="U203" s="186"/>
      <c r="V203" s="186"/>
      <c r="W203" s="163"/>
    </row>
    <row r="204" spans="1:23" s="153" customFormat="1" x14ac:dyDescent="0.2">
      <c r="A204" s="80"/>
      <c r="B204" s="972"/>
      <c r="C204" s="972"/>
      <c r="D204" s="972"/>
      <c r="E204" s="182"/>
      <c r="F204" s="182"/>
      <c r="G204" s="182"/>
      <c r="H204" s="182"/>
      <c r="I204" s="182"/>
      <c r="J204" s="178"/>
      <c r="K204" s="178"/>
      <c r="L204" s="178"/>
      <c r="M204" s="178"/>
      <c r="N204" s="519"/>
      <c r="O204" s="182"/>
      <c r="P204" s="82"/>
      <c r="Q204" s="186"/>
      <c r="R204" s="186"/>
      <c r="S204" s="186"/>
      <c r="T204" s="186"/>
      <c r="U204" s="186"/>
      <c r="V204" s="186"/>
      <c r="W204" s="163"/>
    </row>
    <row r="205" spans="1:23" s="153" customFormat="1" ht="13.5" thickBot="1" x14ac:dyDescent="0.25">
      <c r="A205" s="83"/>
      <c r="B205" s="1104"/>
      <c r="C205" s="1104"/>
      <c r="D205" s="1104"/>
      <c r="E205" s="158"/>
      <c r="F205" s="158"/>
      <c r="G205" s="158"/>
      <c r="H205" s="158"/>
      <c r="I205" s="158"/>
      <c r="J205" s="157"/>
      <c r="K205" s="157"/>
      <c r="L205" s="157"/>
      <c r="M205" s="157"/>
      <c r="N205" s="520"/>
      <c r="O205" s="156"/>
      <c r="P205" s="160"/>
      <c r="Q205" s="186"/>
      <c r="R205" s="186"/>
      <c r="S205" s="186"/>
      <c r="T205" s="186"/>
      <c r="U205" s="186"/>
      <c r="V205" s="186"/>
      <c r="W205" s="163"/>
    </row>
    <row r="206" spans="1:23" ht="13.5" thickBot="1" x14ac:dyDescent="0.25">
      <c r="A206" s="161"/>
      <c r="B206" s="161"/>
      <c r="C206" s="161"/>
      <c r="D206" s="161"/>
      <c r="E206" s="161"/>
      <c r="F206" s="161"/>
      <c r="G206" s="161"/>
      <c r="H206" s="141"/>
      <c r="I206" s="141"/>
      <c r="J206" s="141"/>
      <c r="K206" s="141"/>
      <c r="L206" s="141"/>
      <c r="M206" s="162"/>
      <c r="N206" s="162"/>
      <c r="O206" s="162"/>
      <c r="P206" s="162"/>
      <c r="Q206" s="162"/>
      <c r="R206" s="162"/>
      <c r="S206" s="162"/>
      <c r="T206" s="162"/>
      <c r="U206" s="162"/>
      <c r="V206" s="141"/>
    </row>
    <row r="207" spans="1:23" ht="13.5" thickBot="1" x14ac:dyDescent="0.25">
      <c r="A207" s="1011" t="s">
        <v>36</v>
      </c>
      <c r="B207" s="1012"/>
      <c r="C207" s="1012"/>
      <c r="D207" s="1012"/>
      <c r="E207" s="1012"/>
      <c r="F207" s="1012"/>
      <c r="G207" s="1012"/>
      <c r="H207" s="1012"/>
      <c r="I207" s="1013"/>
      <c r="K207" s="141"/>
      <c r="L207" s="162"/>
      <c r="M207" s="162"/>
      <c r="N207" s="162"/>
      <c r="O207" s="162"/>
      <c r="P207" s="162"/>
      <c r="Q207" s="162"/>
      <c r="R207" s="162"/>
      <c r="S207" s="141"/>
      <c r="T207" s="141"/>
      <c r="U207" s="141"/>
    </row>
    <row r="208" spans="1:23" ht="13.5" thickBot="1" x14ac:dyDescent="0.25">
      <c r="A208" s="1065" t="s">
        <v>37</v>
      </c>
      <c r="B208" s="1066"/>
      <c r="C208" s="1066"/>
      <c r="D208" s="1066"/>
      <c r="E208" s="1066"/>
      <c r="F208" s="1066"/>
      <c r="G208" s="1066"/>
      <c r="H208" s="1066"/>
      <c r="I208" s="1067"/>
      <c r="J208" s="94"/>
      <c r="K208" s="141"/>
      <c r="L208" s="162"/>
      <c r="M208" s="162"/>
      <c r="N208" s="162"/>
      <c r="O208" s="162"/>
      <c r="P208" s="162"/>
      <c r="Q208" s="162"/>
      <c r="R208" s="162"/>
      <c r="S208" s="141"/>
      <c r="T208" s="141"/>
      <c r="U208" s="141"/>
    </row>
    <row r="209" spans="1:21" s="525" customFormat="1" ht="15.75" customHeight="1" thickBot="1" x14ac:dyDescent="0.25">
      <c r="A209" s="226" t="s">
        <v>282</v>
      </c>
      <c r="B209" s="1062" t="s">
        <v>1024</v>
      </c>
      <c r="C209" s="1063"/>
      <c r="D209" s="1063"/>
      <c r="E209" s="1063"/>
      <c r="F209" s="1063"/>
      <c r="G209" s="1063"/>
      <c r="H209" s="1063"/>
      <c r="I209" s="1064"/>
      <c r="J209" s="227"/>
      <c r="K209" s="228"/>
      <c r="L209" s="20"/>
      <c r="M209" s="20"/>
      <c r="N209" s="20"/>
      <c r="O209" s="20"/>
      <c r="P209" s="20"/>
      <c r="Q209" s="20"/>
      <c r="R209" s="20"/>
      <c r="S209" s="228"/>
      <c r="T209" s="228"/>
      <c r="U209" s="228"/>
    </row>
    <row r="210" spans="1:21" ht="13.5" thickBot="1" x14ac:dyDescent="0.25">
      <c r="A210" s="221"/>
      <c r="J210" s="162"/>
      <c r="K210" s="141"/>
      <c r="L210" s="162"/>
      <c r="M210" s="162"/>
      <c r="N210" s="162"/>
      <c r="O210" s="162"/>
      <c r="P210" s="162"/>
      <c r="Q210" s="141"/>
    </row>
    <row r="211" spans="1:21" ht="16.5" customHeight="1" thickBot="1" x14ac:dyDescent="0.25">
      <c r="A211" s="1110" t="s">
        <v>206</v>
      </c>
      <c r="B211" s="1111"/>
      <c r="C211" s="1111"/>
      <c r="D211" s="1111"/>
      <c r="E211" s="1111"/>
      <c r="F211" s="1111"/>
      <c r="G211" s="1111"/>
      <c r="H211" s="1058" t="s">
        <v>218</v>
      </c>
      <c r="I211" s="979" t="s">
        <v>581</v>
      </c>
      <c r="J211" s="979" t="s">
        <v>207</v>
      </c>
      <c r="K211" s="979" t="s">
        <v>23</v>
      </c>
      <c r="L211" s="979" t="s">
        <v>288</v>
      </c>
      <c r="M211" s="999" t="s">
        <v>82</v>
      </c>
      <c r="N211" s="162"/>
      <c r="O211" s="141"/>
      <c r="Q211" s="222"/>
      <c r="R211" s="222"/>
    </row>
    <row r="212" spans="1:21" s="95" customFormat="1" ht="13.5" thickBot="1" x14ac:dyDescent="0.25">
      <c r="A212" s="974" t="s">
        <v>2815</v>
      </c>
      <c r="B212" s="975"/>
      <c r="C212" s="975"/>
      <c r="D212" s="975"/>
      <c r="E212" s="975"/>
      <c r="F212" s="975"/>
      <c r="G212" s="976"/>
      <c r="H212" s="1059"/>
      <c r="I212" s="1077"/>
      <c r="J212" s="1077"/>
      <c r="K212" s="1077"/>
      <c r="L212" s="1077"/>
      <c r="M212" s="1105"/>
      <c r="N212" s="229"/>
      <c r="O212" s="229"/>
      <c r="P212" s="229"/>
      <c r="Q212" s="229"/>
      <c r="R212" s="229"/>
    </row>
    <row r="213" spans="1:21" s="95" customFormat="1" ht="15.75" customHeight="1" thickBot="1" x14ac:dyDescent="0.25">
      <c r="A213" s="1107" t="s">
        <v>336</v>
      </c>
      <c r="B213" s="1108"/>
      <c r="C213" s="1108"/>
      <c r="D213" s="1108"/>
      <c r="E213" s="1108"/>
      <c r="F213" s="1108"/>
      <c r="G213" s="1109"/>
      <c r="H213" s="1059"/>
      <c r="I213" s="1077"/>
      <c r="J213" s="1077"/>
      <c r="K213" s="1077"/>
      <c r="L213" s="1077"/>
      <c r="M213" s="1105"/>
      <c r="N213" s="229"/>
      <c r="O213" s="229"/>
      <c r="P213" s="229"/>
      <c r="Q213" s="229"/>
      <c r="R213" s="229"/>
    </row>
    <row r="214" spans="1:21" s="153" customFormat="1" ht="15.75" customHeight="1" x14ac:dyDescent="0.2">
      <c r="A214" s="230" t="s">
        <v>99</v>
      </c>
      <c r="B214" s="977" t="str">
        <f>IF($A214="","",VLOOKUP($A214,Listes!$A$4:$C$200,2,FALSE))</f>
        <v>Alameda Corridor Surcharge import</v>
      </c>
      <c r="C214" s="977"/>
      <c r="D214" s="977"/>
      <c r="E214" s="978" t="s">
        <v>52</v>
      </c>
      <c r="F214" s="978"/>
      <c r="G214" s="978"/>
      <c r="H214" s="508"/>
      <c r="I214" s="547"/>
      <c r="J214" s="547"/>
      <c r="K214" s="547"/>
      <c r="L214" s="547"/>
      <c r="M214" s="548"/>
      <c r="N214" s="186"/>
      <c r="O214" s="186"/>
      <c r="P214" s="186"/>
      <c r="Q214" s="186"/>
      <c r="R214" s="163"/>
    </row>
    <row r="215" spans="1:21" s="153" customFormat="1" ht="15.75" customHeight="1" x14ac:dyDescent="0.2">
      <c r="A215" s="231" t="s">
        <v>224</v>
      </c>
      <c r="B215" s="972" t="str">
        <f>IF($A215="","",VLOOKUP($A215,Listes!$A$4:$C$200,2,FALSE))</f>
        <v>Bunker Adjustment Factor</v>
      </c>
      <c r="C215" s="972"/>
      <c r="D215" s="972"/>
      <c r="E215" s="973" t="s">
        <v>50</v>
      </c>
      <c r="F215" s="973"/>
      <c r="G215" s="973"/>
      <c r="H215" s="506"/>
      <c r="I215" s="549"/>
      <c r="J215" s="549"/>
      <c r="K215" s="549"/>
      <c r="L215" s="549"/>
      <c r="M215" s="550"/>
      <c r="N215" s="186"/>
      <c r="O215" s="186"/>
      <c r="P215" s="186"/>
      <c r="Q215" s="186"/>
      <c r="R215" s="163"/>
    </row>
    <row r="216" spans="1:21" s="153" customFormat="1" ht="15.75" customHeight="1" x14ac:dyDescent="0.2">
      <c r="A216" s="231" t="s">
        <v>1004</v>
      </c>
      <c r="B216" s="972" t="str">
        <f>IF($A216="","",VLOOKUP($A216,Listes!$A$4:$C$200,2,FALSE))</f>
        <v>Chassis Administration Fee On-Carriage</v>
      </c>
      <c r="C216" s="972"/>
      <c r="D216" s="972"/>
      <c r="E216" s="973" t="s">
        <v>50</v>
      </c>
      <c r="F216" s="973"/>
      <c r="G216" s="973"/>
      <c r="H216" s="506"/>
      <c r="I216" s="549"/>
      <c r="J216" s="549"/>
      <c r="K216" s="549"/>
      <c r="L216" s="549"/>
      <c r="M216" s="550"/>
      <c r="N216" s="186"/>
      <c r="O216" s="186"/>
      <c r="P216" s="186"/>
      <c r="Q216" s="186"/>
      <c r="R216" s="163"/>
    </row>
    <row r="217" spans="1:21" s="153" customFormat="1" ht="15.75" customHeight="1" x14ac:dyDescent="0.2">
      <c r="A217" s="231" t="s">
        <v>514</v>
      </c>
      <c r="B217" s="972" t="str">
        <f>IF($A217="","",VLOOKUP($A217,Listes!$A$4:$C$200,2,FALSE))</f>
        <v>Chassis Provision Charge</v>
      </c>
      <c r="C217" s="972"/>
      <c r="D217" s="972"/>
      <c r="E217" s="973" t="s">
        <v>50</v>
      </c>
      <c r="F217" s="973"/>
      <c r="G217" s="973"/>
      <c r="H217" s="506"/>
      <c r="I217" s="549"/>
      <c r="J217" s="549"/>
      <c r="K217" s="549"/>
      <c r="L217" s="549"/>
      <c r="M217" s="550"/>
      <c r="N217" s="186"/>
      <c r="O217" s="186"/>
      <c r="P217" s="186"/>
      <c r="Q217" s="186"/>
      <c r="R217" s="163"/>
    </row>
    <row r="218" spans="1:21" s="153" customFormat="1" ht="15.75" customHeight="1" x14ac:dyDescent="0.2">
      <c r="A218" s="231" t="s">
        <v>251</v>
      </c>
      <c r="B218" s="972" t="str">
        <f>IF($A218="","",VLOOKUP($A218,Listes!$A$4:$C$200,2,FALSE))</f>
        <v>Carrier Security Charge</v>
      </c>
      <c r="C218" s="972"/>
      <c r="D218" s="972"/>
      <c r="E218" s="973" t="s">
        <v>52</v>
      </c>
      <c r="F218" s="973"/>
      <c r="G218" s="973"/>
      <c r="H218" s="506"/>
      <c r="I218" s="549"/>
      <c r="J218" s="549"/>
      <c r="K218" s="549"/>
      <c r="L218" s="549"/>
      <c r="M218" s="550"/>
      <c r="N218" s="186"/>
      <c r="O218" s="186"/>
      <c r="P218" s="186"/>
      <c r="Q218" s="186"/>
      <c r="R218" s="163"/>
    </row>
    <row r="219" spans="1:21" s="153" customFormat="1" ht="15.75" customHeight="1" x14ac:dyDescent="0.2">
      <c r="A219" s="231" t="s">
        <v>1048</v>
      </c>
      <c r="B219" s="972" t="str">
        <f>IF($A219="","",VLOOKUP($A219,Listes!$A$4:$C$200,2,FALSE))</f>
        <v>Container Maintenance Charge Destination</v>
      </c>
      <c r="C219" s="972"/>
      <c r="D219" s="972"/>
      <c r="E219" s="973" t="s">
        <v>50</v>
      </c>
      <c r="F219" s="973"/>
      <c r="G219" s="973"/>
      <c r="H219" s="506"/>
      <c r="I219" s="549"/>
      <c r="J219" s="549"/>
      <c r="K219" s="549"/>
      <c r="L219" s="549"/>
      <c r="M219" s="550"/>
      <c r="N219" s="186"/>
      <c r="O219" s="186"/>
      <c r="P219" s="186"/>
      <c r="Q219" s="186"/>
      <c r="R219" s="163"/>
    </row>
    <row r="220" spans="1:21" s="153" customFormat="1" ht="15.75" customHeight="1" x14ac:dyDescent="0.2">
      <c r="A220" s="231" t="s">
        <v>222</v>
      </c>
      <c r="B220" s="972" t="str">
        <f>IF($A220="","",VLOOKUP($A220,Listes!$A$4:$C$200,2,FALSE))</f>
        <v>Destination THC / Destination Receiving Charge</v>
      </c>
      <c r="C220" s="972"/>
      <c r="D220" s="972"/>
      <c r="E220" s="973" t="s">
        <v>52</v>
      </c>
      <c r="F220" s="973"/>
      <c r="G220" s="973"/>
      <c r="H220" s="506"/>
      <c r="I220" s="549"/>
      <c r="J220" s="549"/>
      <c r="K220" s="549"/>
      <c r="L220" s="549"/>
      <c r="M220" s="550"/>
      <c r="N220" s="186"/>
      <c r="O220" s="186"/>
      <c r="P220" s="186"/>
      <c r="Q220" s="186"/>
      <c r="R220" s="163"/>
    </row>
    <row r="221" spans="1:21" s="153" customFormat="1" ht="15.75" customHeight="1" x14ac:dyDescent="0.2">
      <c r="A221" s="231" t="s">
        <v>813</v>
      </c>
      <c r="B221" s="972" t="str">
        <f>IF($A221="","",VLOOKUP($A221,Listes!$A$4:$C$200,2,FALSE))</f>
        <v>Export Documentation Fees - Carrier</v>
      </c>
      <c r="C221" s="972"/>
      <c r="D221" s="972"/>
      <c r="E221" s="973" t="s">
        <v>50</v>
      </c>
      <c r="F221" s="973"/>
      <c r="G221" s="973"/>
      <c r="H221" s="506"/>
      <c r="I221" s="549"/>
      <c r="J221" s="549"/>
      <c r="K221" s="549"/>
      <c r="L221" s="549"/>
      <c r="M221" s="550"/>
      <c r="N221" s="186"/>
      <c r="O221" s="186"/>
      <c r="P221" s="186"/>
      <c r="Q221" s="186"/>
      <c r="R221" s="163"/>
    </row>
    <row r="222" spans="1:21" s="153" customFormat="1" ht="15.75" customHeight="1" x14ac:dyDescent="0.2">
      <c r="A222" s="231" t="s">
        <v>796</v>
      </c>
      <c r="B222" s="972" t="str">
        <f>IF($A222="","",VLOOKUP($A222,Listes!$A$4:$C$200,2,FALSE))</f>
        <v>Export Declaration Surcharge</v>
      </c>
      <c r="C222" s="972"/>
      <c r="D222" s="972"/>
      <c r="E222" s="973" t="s">
        <v>50</v>
      </c>
      <c r="F222" s="973"/>
      <c r="G222" s="973"/>
      <c r="H222" s="506"/>
      <c r="I222" s="549"/>
      <c r="J222" s="549"/>
      <c r="K222" s="549"/>
      <c r="L222" s="549"/>
      <c r="M222" s="550"/>
      <c r="N222" s="186"/>
      <c r="O222" s="186"/>
      <c r="P222" s="186"/>
      <c r="Q222" s="186"/>
      <c r="R222" s="163"/>
    </row>
    <row r="223" spans="1:21" s="153" customFormat="1" ht="15.75" customHeight="1" x14ac:dyDescent="0.2">
      <c r="A223" s="231" t="s">
        <v>1098</v>
      </c>
      <c r="B223" s="972" t="str">
        <f>IF($A223="","",VLOOKUP($A223,Listes!$A$4:$C$200,2,FALSE))</f>
        <v>Export Seal Fee</v>
      </c>
      <c r="C223" s="972"/>
      <c r="D223" s="972"/>
      <c r="E223" s="973" t="s">
        <v>50</v>
      </c>
      <c r="F223" s="973"/>
      <c r="G223" s="973"/>
      <c r="H223" s="506"/>
      <c r="I223" s="549"/>
      <c r="J223" s="549"/>
      <c r="K223" s="549"/>
      <c r="L223" s="549"/>
      <c r="M223" s="550"/>
      <c r="N223" s="186"/>
      <c r="O223" s="186"/>
      <c r="P223" s="186"/>
      <c r="Q223" s="186"/>
      <c r="R223" s="163"/>
    </row>
    <row r="224" spans="1:21" s="153" customFormat="1" ht="15.75" customHeight="1" x14ac:dyDescent="0.2">
      <c r="A224" s="231" t="s">
        <v>70</v>
      </c>
      <c r="B224" s="972" t="str">
        <f>IF($A224="","",VLOOKUP($A224,Listes!$A$4:$C$200,2,FALSE))</f>
        <v>Flat Rack</v>
      </c>
      <c r="C224" s="972"/>
      <c r="D224" s="972"/>
      <c r="E224" s="973" t="s">
        <v>50</v>
      </c>
      <c r="F224" s="973"/>
      <c r="G224" s="973"/>
      <c r="H224" s="506"/>
      <c r="I224" s="549"/>
      <c r="J224" s="549"/>
      <c r="K224" s="549"/>
      <c r="L224" s="549"/>
      <c r="M224" s="550"/>
      <c r="N224" s="186"/>
      <c r="O224" s="186"/>
      <c r="P224" s="186"/>
      <c r="Q224" s="186"/>
      <c r="R224" s="163"/>
    </row>
    <row r="225" spans="1:18" s="153" customFormat="1" ht="15.75" customHeight="1" x14ac:dyDescent="0.2">
      <c r="A225" s="231" t="s">
        <v>90</v>
      </c>
      <c r="B225" s="972" t="str">
        <f>IF($A225="","",VLOOKUP($A225,Listes!$A$4:$C$200,2,FALSE))</f>
        <v>Garments on Hanger Additional</v>
      </c>
      <c r="C225" s="972"/>
      <c r="D225" s="972"/>
      <c r="E225" s="973" t="s">
        <v>50</v>
      </c>
      <c r="F225" s="973"/>
      <c r="G225" s="973"/>
      <c r="H225" s="506"/>
      <c r="I225" s="549"/>
      <c r="J225" s="549"/>
      <c r="K225" s="549"/>
      <c r="L225" s="549"/>
      <c r="M225" s="550"/>
      <c r="N225" s="186"/>
      <c r="O225" s="186"/>
      <c r="P225" s="186"/>
      <c r="Q225" s="186"/>
      <c r="R225" s="163"/>
    </row>
    <row r="226" spans="1:18" s="153" customFormat="1" ht="15.75" customHeight="1" x14ac:dyDescent="0.2">
      <c r="A226" s="231" t="s">
        <v>81</v>
      </c>
      <c r="B226" s="972" t="str">
        <f>IF($A226="","",VLOOKUP($A226,Listes!$A$4:$C$200,2,FALSE))</f>
        <v>General Rate Increase</v>
      </c>
      <c r="C226" s="972"/>
      <c r="D226" s="972"/>
      <c r="E226" s="973" t="s">
        <v>52</v>
      </c>
      <c r="F226" s="973"/>
      <c r="G226" s="973"/>
      <c r="H226" s="506"/>
      <c r="I226" s="549"/>
      <c r="J226" s="549"/>
      <c r="K226" s="549"/>
      <c r="L226" s="549"/>
      <c r="M226" s="550"/>
      <c r="N226" s="186"/>
      <c r="O226" s="186"/>
      <c r="P226" s="186"/>
      <c r="Q226" s="186"/>
      <c r="R226" s="163"/>
    </row>
    <row r="227" spans="1:18" s="153" customFormat="1" ht="15.75" customHeight="1" x14ac:dyDescent="0.2">
      <c r="A227" s="231" t="s">
        <v>248</v>
      </c>
      <c r="B227" s="972" t="str">
        <f>IF($A227="","",VLOOKUP($A227,Listes!$A$4:$C$200,2,FALSE))</f>
        <v>Hazardous Fees (Ocean)</v>
      </c>
      <c r="C227" s="972"/>
      <c r="D227" s="972"/>
      <c r="E227" s="973" t="s">
        <v>50</v>
      </c>
      <c r="F227" s="973"/>
      <c r="G227" s="973"/>
      <c r="H227" s="506"/>
      <c r="I227" s="549"/>
      <c r="J227" s="549"/>
      <c r="K227" s="549"/>
      <c r="L227" s="549"/>
      <c r="M227" s="550"/>
      <c r="N227" s="186"/>
      <c r="O227" s="186"/>
      <c r="P227" s="186"/>
      <c r="Q227" s="186"/>
      <c r="R227" s="163"/>
    </row>
    <row r="228" spans="1:18" s="153" customFormat="1" ht="15.75" customHeight="1" x14ac:dyDescent="0.2">
      <c r="A228" s="231" t="s">
        <v>829</v>
      </c>
      <c r="B228" s="972" t="str">
        <f>IF($A228="","",VLOOKUP($A228,Listes!$A$4:$C$200,2,FALSE))</f>
        <v>Oncarriage Additional Intermodal Door Delivery Surcharge</v>
      </c>
      <c r="C228" s="972"/>
      <c r="D228" s="972"/>
      <c r="E228" s="973" t="s">
        <v>52</v>
      </c>
      <c r="F228" s="973"/>
      <c r="G228" s="973"/>
      <c r="H228" s="506"/>
      <c r="I228" s="549"/>
      <c r="J228" s="549"/>
      <c r="K228" s="549"/>
      <c r="L228" s="549"/>
      <c r="M228" s="550"/>
      <c r="N228" s="186"/>
      <c r="O228" s="186"/>
      <c r="P228" s="186"/>
      <c r="Q228" s="186"/>
      <c r="R228" s="163"/>
    </row>
    <row r="229" spans="1:18" s="153" customFormat="1" ht="15.75" customHeight="1" x14ac:dyDescent="0.2">
      <c r="A229" s="231" t="s">
        <v>91</v>
      </c>
      <c r="B229" s="972" t="str">
        <f>IF($A229="","",VLOOKUP($A229,Listes!$A$4:$C$200,2,FALSE))</f>
        <v>Oncarriage Inland Fuel Charge</v>
      </c>
      <c r="C229" s="972"/>
      <c r="D229" s="972"/>
      <c r="E229" s="973" t="s">
        <v>52</v>
      </c>
      <c r="F229" s="973"/>
      <c r="G229" s="973"/>
      <c r="H229" s="506"/>
      <c r="I229" s="549"/>
      <c r="J229" s="549"/>
      <c r="K229" s="549"/>
      <c r="L229" s="549"/>
      <c r="M229" s="550"/>
      <c r="N229" s="186"/>
      <c r="O229" s="186"/>
      <c r="P229" s="186"/>
      <c r="Q229" s="186"/>
      <c r="R229" s="163"/>
    </row>
    <row r="230" spans="1:18" s="153" customFormat="1" x14ac:dyDescent="0.2">
      <c r="A230" s="231" t="s">
        <v>965</v>
      </c>
      <c r="B230" s="972" t="str">
        <f>IF($A230="","",VLOOKUP($A230,Listes!$A$4:$C$200,2,FALSE))</f>
        <v>On-Carriage Emergency Inland Fuel Surcharge</v>
      </c>
      <c r="C230" s="972"/>
      <c r="D230" s="972"/>
      <c r="E230" s="973" t="s">
        <v>52</v>
      </c>
      <c r="F230" s="973"/>
      <c r="G230" s="973"/>
      <c r="H230" s="506"/>
      <c r="I230" s="549"/>
      <c r="J230" s="549"/>
      <c r="K230" s="549"/>
      <c r="L230" s="549"/>
      <c r="M230" s="550"/>
      <c r="N230" s="186"/>
      <c r="O230" s="186"/>
      <c r="P230" s="186"/>
      <c r="Q230" s="186"/>
      <c r="R230" s="163"/>
    </row>
    <row r="231" spans="1:18" s="153" customFormat="1" ht="25.5" x14ac:dyDescent="0.2">
      <c r="A231" s="231" t="s">
        <v>989</v>
      </c>
      <c r="B231" s="972" t="str">
        <f>IF($A231="","",VLOOKUP($A231,Listes!$A$4:$C$200,2,FALSE))</f>
        <v>On-Carriage Emergency Intermodal Surcharge</v>
      </c>
      <c r="C231" s="972"/>
      <c r="D231" s="972"/>
      <c r="E231" s="973" t="s">
        <v>52</v>
      </c>
      <c r="F231" s="973"/>
      <c r="G231" s="973"/>
      <c r="H231" s="506"/>
      <c r="I231" s="549"/>
      <c r="J231" s="549"/>
      <c r="K231" s="549"/>
      <c r="L231" s="549"/>
      <c r="M231" s="550"/>
      <c r="N231" s="186"/>
      <c r="O231" s="186"/>
      <c r="P231" s="186"/>
      <c r="Q231" s="186"/>
      <c r="R231" s="163"/>
    </row>
    <row r="232" spans="1:18" s="153" customFormat="1" ht="15.75" customHeight="1" x14ac:dyDescent="0.2">
      <c r="A232" s="231" t="s">
        <v>464</v>
      </c>
      <c r="B232" s="972" t="str">
        <f>IF($A232="","",VLOOKUP($A232,Listes!$A$4:$C$200,2,FALSE))</f>
        <v>Inland Hazardous Charge Oncarriage</v>
      </c>
      <c r="C232" s="972"/>
      <c r="D232" s="972"/>
      <c r="E232" s="973" t="s">
        <v>50</v>
      </c>
      <c r="F232" s="973"/>
      <c r="G232" s="973"/>
      <c r="H232" s="506"/>
      <c r="I232" s="549"/>
      <c r="J232" s="549"/>
      <c r="K232" s="549"/>
      <c r="L232" s="549"/>
      <c r="M232" s="550"/>
      <c r="N232" s="186"/>
      <c r="O232" s="186"/>
      <c r="P232" s="186"/>
      <c r="Q232" s="186"/>
      <c r="R232" s="163"/>
    </row>
    <row r="233" spans="1:18" s="153" customFormat="1" x14ac:dyDescent="0.2">
      <c r="A233" s="231" t="s">
        <v>143</v>
      </c>
      <c r="B233" s="972" t="str">
        <f>IF($A233="","",VLOOKUP($A233,Listes!$A$4:$C$200,2,FALSE))</f>
        <v>Open Top</v>
      </c>
      <c r="C233" s="972"/>
      <c r="D233" s="972"/>
      <c r="E233" s="973" t="s">
        <v>50</v>
      </c>
      <c r="F233" s="973"/>
      <c r="G233" s="973"/>
      <c r="H233" s="506"/>
      <c r="I233" s="549"/>
      <c r="J233" s="549"/>
      <c r="K233" s="549"/>
      <c r="L233" s="549"/>
      <c r="M233" s="550"/>
      <c r="N233" s="186"/>
      <c r="O233" s="186"/>
      <c r="P233" s="186"/>
      <c r="Q233" s="186"/>
      <c r="R233" s="163"/>
    </row>
    <row r="234" spans="1:18" s="153" customFormat="1" x14ac:dyDescent="0.2">
      <c r="A234" s="231" t="s">
        <v>88</v>
      </c>
      <c r="B234" s="972" t="str">
        <f>IF($A234="","",VLOOKUP($A234,Listes!$A$4:$C$200,2,FALSE))</f>
        <v>Origin THC / Origin Receiving Charge</v>
      </c>
      <c r="C234" s="972"/>
      <c r="D234" s="972"/>
      <c r="E234" s="973" t="s">
        <v>50</v>
      </c>
      <c r="F234" s="973"/>
      <c r="G234" s="973"/>
      <c r="H234" s="506"/>
      <c r="I234" s="549"/>
      <c r="J234" s="549"/>
      <c r="K234" s="549"/>
      <c r="L234" s="549"/>
      <c r="M234" s="550"/>
      <c r="N234" s="186"/>
      <c r="O234" s="186"/>
      <c r="P234" s="186"/>
      <c r="Q234" s="186"/>
      <c r="R234" s="163"/>
    </row>
    <row r="235" spans="1:18" s="153" customFormat="1" ht="15.75" customHeight="1" x14ac:dyDescent="0.2">
      <c r="A235" s="231" t="s">
        <v>467</v>
      </c>
      <c r="B235" s="972" t="str">
        <f>IF($A235="","",VLOOKUP($A235,Listes!$A$4:$C$200,2,FALSE))</f>
        <v>Inland Hazardous Charge Precarriage</v>
      </c>
      <c r="C235" s="972"/>
      <c r="D235" s="972"/>
      <c r="E235" s="973" t="s">
        <v>50</v>
      </c>
      <c r="F235" s="973"/>
      <c r="G235" s="973"/>
      <c r="H235" s="506"/>
      <c r="I235" s="549"/>
      <c r="J235" s="549"/>
      <c r="K235" s="549"/>
      <c r="L235" s="549"/>
      <c r="M235" s="550"/>
      <c r="N235" s="186"/>
      <c r="O235" s="186"/>
      <c r="P235" s="186"/>
      <c r="Q235" s="186"/>
      <c r="R235" s="163"/>
    </row>
    <row r="236" spans="1:18" s="153" customFormat="1" ht="15.75" customHeight="1" x14ac:dyDescent="0.2">
      <c r="A236" s="231" t="s">
        <v>86</v>
      </c>
      <c r="B236" s="972" t="str">
        <f>IF($A236="","",VLOOKUP($A236,Listes!$A$4:$C$200,2,FALSE))</f>
        <v>Peak Season</v>
      </c>
      <c r="C236" s="972"/>
      <c r="D236" s="972"/>
      <c r="E236" s="973" t="s">
        <v>52</v>
      </c>
      <c r="F236" s="973"/>
      <c r="G236" s="973"/>
      <c r="H236" s="506" t="s">
        <v>2039</v>
      </c>
      <c r="I236" s="549"/>
      <c r="J236" s="549">
        <v>45184</v>
      </c>
      <c r="K236" s="549"/>
      <c r="L236" s="549"/>
      <c r="M236" s="550"/>
      <c r="N236" s="186"/>
      <c r="O236" s="186"/>
      <c r="P236" s="186"/>
      <c r="Q236" s="186"/>
      <c r="R236" s="163"/>
    </row>
    <row r="237" spans="1:18" s="153" customFormat="1" ht="15.75" customHeight="1" x14ac:dyDescent="0.2">
      <c r="A237" s="231" t="s">
        <v>798</v>
      </c>
      <c r="B237" s="972" t="str">
        <f>IF($A237="","",VLOOKUP($A237,Listes!$A$4:$C$200,2,FALSE))</f>
        <v>Peak Season Surcharge 2</v>
      </c>
      <c r="C237" s="972"/>
      <c r="D237" s="972"/>
      <c r="E237" s="973" t="s">
        <v>52</v>
      </c>
      <c r="F237" s="973"/>
      <c r="G237" s="973"/>
      <c r="H237" s="506"/>
      <c r="I237" s="549"/>
      <c r="J237" s="549"/>
      <c r="K237" s="549"/>
      <c r="L237" s="549"/>
      <c r="M237" s="550"/>
      <c r="N237" s="186"/>
      <c r="O237" s="186"/>
      <c r="P237" s="186"/>
      <c r="Q237" s="186"/>
      <c r="R237" s="163"/>
    </row>
    <row r="238" spans="1:18" s="153" customFormat="1" ht="15.75" customHeight="1" x14ac:dyDescent="0.2">
      <c r="A238" s="231" t="s">
        <v>945</v>
      </c>
      <c r="B238" s="972" t="str">
        <f>IF($A238="","",VLOOKUP($A238,Listes!$A$4:$C$200,2,FALSE))</f>
        <v>Peak Season Surcharge 3</v>
      </c>
      <c r="C238" s="972"/>
      <c r="D238" s="972"/>
      <c r="E238" s="973" t="s">
        <v>52</v>
      </c>
      <c r="F238" s="973"/>
      <c r="G238" s="973"/>
      <c r="H238" s="506"/>
      <c r="I238" s="549"/>
      <c r="J238" s="549"/>
      <c r="K238" s="549"/>
      <c r="L238" s="549"/>
      <c r="M238" s="550"/>
      <c r="N238" s="186"/>
      <c r="O238" s="186"/>
      <c r="P238" s="186"/>
      <c r="Q238" s="186"/>
      <c r="R238" s="163"/>
    </row>
    <row r="239" spans="1:18" s="153" customFormat="1" x14ac:dyDescent="0.2">
      <c r="A239" s="231" t="s">
        <v>266</v>
      </c>
      <c r="B239" s="972" t="str">
        <f>IF($A239="","",VLOOKUP($A239,Listes!$A$4:$C$200,2,FALSE))</f>
        <v>Destination Terminal Security Charge</v>
      </c>
      <c r="C239" s="972"/>
      <c r="D239" s="972"/>
      <c r="E239" s="973" t="s">
        <v>52</v>
      </c>
      <c r="F239" s="973"/>
      <c r="G239" s="973"/>
      <c r="H239" s="506"/>
      <c r="I239" s="549"/>
      <c r="J239" s="549"/>
      <c r="K239" s="549"/>
      <c r="L239" s="549"/>
      <c r="M239" s="550"/>
      <c r="N239" s="186"/>
      <c r="O239" s="186"/>
      <c r="P239" s="186"/>
      <c r="Q239" s="186"/>
      <c r="R239" s="163"/>
    </row>
    <row r="240" spans="1:18" s="153" customFormat="1" ht="26.25" thickBot="1" x14ac:dyDescent="0.25">
      <c r="A240" s="551" t="s">
        <v>350</v>
      </c>
      <c r="B240" s="1033" t="str">
        <f>IF($A240="","",VLOOKUP($A240,Listes!$A$4:$C$200,2,FALSE))</f>
        <v>Tri-Axle / Super Chassis Oncarriage Surcharge</v>
      </c>
      <c r="C240" s="1033"/>
      <c r="D240" s="1033"/>
      <c r="E240" s="981" t="s">
        <v>50</v>
      </c>
      <c r="F240" s="981"/>
      <c r="G240" s="981"/>
      <c r="H240" s="552"/>
      <c r="I240" s="553"/>
      <c r="J240" s="553"/>
      <c r="K240" s="553"/>
      <c r="L240" s="553"/>
      <c r="M240" s="554"/>
      <c r="N240" s="186"/>
      <c r="O240" s="186"/>
      <c r="P240" s="186"/>
      <c r="Q240" s="186"/>
      <c r="R240" s="163"/>
    </row>
    <row r="241" spans="1:23" ht="13.5" thickBot="1" x14ac:dyDescent="0.25">
      <c r="A241" s="1040" t="s">
        <v>208</v>
      </c>
      <c r="B241" s="1041"/>
      <c r="C241" s="1041"/>
      <c r="D241" s="1041"/>
      <c r="E241" s="1041"/>
      <c r="F241" s="1041"/>
      <c r="G241" s="1041"/>
      <c r="H241" s="1041"/>
      <c r="I241" s="1042"/>
      <c r="K241" s="141"/>
      <c r="L241" s="162"/>
      <c r="M241" s="162"/>
      <c r="N241" s="162"/>
      <c r="O241" s="162"/>
      <c r="P241" s="162"/>
      <c r="Q241" s="141"/>
    </row>
    <row r="242" spans="1:23" ht="13.5" thickBot="1" x14ac:dyDescent="0.25">
      <c r="A242" s="1034" t="s">
        <v>554</v>
      </c>
      <c r="B242" s="1021"/>
      <c r="C242" s="1021"/>
      <c r="D242" s="1021"/>
      <c r="E242" s="1021"/>
      <c r="F242" s="1021"/>
      <c r="G242" s="1021"/>
      <c r="H242" s="1021"/>
      <c r="I242" s="1022"/>
      <c r="K242" s="162"/>
      <c r="L242" s="162"/>
      <c r="M242" s="162"/>
      <c r="N242" s="162"/>
      <c r="O242" s="141"/>
    </row>
    <row r="243" spans="1:23" ht="13.5" thickBot="1" x14ac:dyDescent="0.25">
      <c r="A243" s="96"/>
      <c r="B243" s="96"/>
      <c r="C243" s="232"/>
      <c r="D243" s="93"/>
      <c r="E243" s="94"/>
      <c r="F243" s="94"/>
      <c r="G243" s="94"/>
      <c r="H243" s="94"/>
      <c r="I243" s="94"/>
      <c r="J243" s="93"/>
      <c r="L243" s="141"/>
      <c r="M243" s="162"/>
      <c r="N243" s="162"/>
      <c r="O243" s="162"/>
      <c r="P243" s="162"/>
      <c r="Q243" s="162"/>
      <c r="R243" s="141"/>
    </row>
    <row r="244" spans="1:23" ht="15.6" customHeight="1" x14ac:dyDescent="0.2">
      <c r="A244" s="1031" t="s">
        <v>488</v>
      </c>
      <c r="B244" s="1032"/>
      <c r="C244" s="1032"/>
      <c r="D244" s="1032"/>
      <c r="E244" s="982" t="s">
        <v>276</v>
      </c>
      <c r="F244" s="982">
        <v>20</v>
      </c>
      <c r="G244" s="982">
        <v>40</v>
      </c>
      <c r="H244" s="982" t="s">
        <v>19</v>
      </c>
      <c r="I244" s="982" t="s">
        <v>20</v>
      </c>
      <c r="J244" s="1007" t="s">
        <v>283</v>
      </c>
      <c r="K244" s="1007" t="s">
        <v>33</v>
      </c>
      <c r="L244" s="1005" t="s">
        <v>209</v>
      </c>
      <c r="M244" s="93"/>
      <c r="N244" s="162"/>
      <c r="O244" s="162"/>
      <c r="P244" s="162"/>
      <c r="Q244" s="162"/>
      <c r="R244" s="162"/>
      <c r="S244" s="162"/>
      <c r="T244" s="162"/>
      <c r="U244" s="162"/>
    </row>
    <row r="245" spans="1:23" x14ac:dyDescent="0.2">
      <c r="A245" s="410" t="s">
        <v>210</v>
      </c>
      <c r="B245" s="530" t="s">
        <v>11</v>
      </c>
      <c r="C245" s="530" t="s">
        <v>12</v>
      </c>
      <c r="D245" s="530" t="s">
        <v>211</v>
      </c>
      <c r="E245" s="983"/>
      <c r="F245" s="983"/>
      <c r="G245" s="983"/>
      <c r="H245" s="983"/>
      <c r="I245" s="983"/>
      <c r="J245" s="983"/>
      <c r="K245" s="983"/>
      <c r="L245" s="1006"/>
      <c r="M245" s="93"/>
      <c r="N245" s="162"/>
      <c r="O245" s="162"/>
      <c r="P245" s="162"/>
      <c r="Q245" s="162"/>
      <c r="R245" s="162"/>
      <c r="S245" s="162"/>
      <c r="T245" s="162"/>
      <c r="U245" s="162"/>
    </row>
    <row r="246" spans="1:23" s="153" customFormat="1" x14ac:dyDescent="0.2">
      <c r="A246" s="233"/>
      <c r="B246" s="505"/>
      <c r="C246" s="505"/>
      <c r="D246" s="505"/>
      <c r="E246" s="505"/>
      <c r="F246" s="213"/>
      <c r="G246" s="213"/>
      <c r="H246" s="213"/>
      <c r="I246" s="213"/>
      <c r="J246" s="505"/>
      <c r="K246" s="519"/>
      <c r="L246" s="19"/>
      <c r="M246" s="234"/>
      <c r="N246" s="186"/>
      <c r="O246" s="186"/>
      <c r="P246" s="186"/>
      <c r="Q246" s="186"/>
      <c r="R246" s="186"/>
      <c r="S246" s="186"/>
      <c r="T246" s="186"/>
      <c r="U246" s="186"/>
    </row>
    <row r="247" spans="1:23" s="153" customFormat="1" x14ac:dyDescent="0.2">
      <c r="A247" s="233"/>
      <c r="B247" s="505"/>
      <c r="C247" s="505"/>
      <c r="D247" s="505"/>
      <c r="E247" s="505"/>
      <c r="F247" s="178"/>
      <c r="G247" s="178"/>
      <c r="H247" s="178"/>
      <c r="I247" s="178"/>
      <c r="J247" s="505"/>
      <c r="K247" s="519"/>
      <c r="L247" s="19"/>
      <c r="M247" s="186"/>
      <c r="N247" s="186"/>
      <c r="O247" s="186"/>
      <c r="P247" s="186"/>
      <c r="Q247" s="186"/>
      <c r="R247" s="186"/>
      <c r="S247" s="186"/>
      <c r="T247" s="186"/>
      <c r="U247" s="186"/>
    </row>
    <row r="248" spans="1:23" s="153" customFormat="1" x14ac:dyDescent="0.2">
      <c r="A248" s="233"/>
      <c r="B248" s="505"/>
      <c r="C248" s="505"/>
      <c r="D248" s="505"/>
      <c r="E248" s="505"/>
      <c r="F248" s="178"/>
      <c r="G248" s="178"/>
      <c r="H248" s="178"/>
      <c r="I248" s="178"/>
      <c r="J248" s="505"/>
      <c r="K248" s="519"/>
      <c r="L248" s="19"/>
      <c r="M248" s="186"/>
      <c r="N248" s="186"/>
      <c r="O248" s="186"/>
      <c r="P248" s="186"/>
      <c r="Q248" s="186"/>
      <c r="R248" s="186"/>
      <c r="S248" s="186"/>
      <c r="T248" s="186"/>
      <c r="U248" s="186"/>
    </row>
    <row r="249" spans="1:23" s="153" customFormat="1" ht="13.5" thickBot="1" x14ac:dyDescent="0.25">
      <c r="A249" s="235"/>
      <c r="B249" s="527"/>
      <c r="C249" s="527"/>
      <c r="D249" s="527"/>
      <c r="E249" s="527"/>
      <c r="F249" s="157"/>
      <c r="G249" s="157"/>
      <c r="H249" s="157"/>
      <c r="I249" s="157"/>
      <c r="J249" s="527"/>
      <c r="K249" s="520"/>
      <c r="L249" s="88"/>
      <c r="M249" s="186"/>
      <c r="N249" s="186"/>
      <c r="O249" s="186"/>
      <c r="P249" s="186"/>
      <c r="Q249" s="186"/>
      <c r="R249" s="186"/>
      <c r="S249" s="186"/>
      <c r="T249" s="186"/>
      <c r="U249" s="186"/>
    </row>
    <row r="250" spans="1:23" s="153" customFormat="1" x14ac:dyDescent="0.2">
      <c r="A250" s="20"/>
      <c r="B250" s="20"/>
      <c r="C250" s="20"/>
      <c r="D250" s="20"/>
      <c r="E250" s="20"/>
      <c r="F250" s="20"/>
      <c r="G250" s="20"/>
      <c r="H250" s="20"/>
      <c r="I250" s="20"/>
      <c r="J250" s="20"/>
      <c r="K250" s="20"/>
      <c r="L250" s="89"/>
      <c r="M250" s="186"/>
      <c r="N250" s="186"/>
      <c r="O250" s="186"/>
      <c r="P250" s="186"/>
      <c r="Q250" s="186"/>
      <c r="R250" s="186"/>
      <c r="S250" s="186"/>
      <c r="T250" s="186"/>
      <c r="U250" s="186"/>
    </row>
    <row r="251" spans="1:23" ht="15.6" customHeight="1" x14ac:dyDescent="0.2">
      <c r="A251" s="1010" t="s">
        <v>553</v>
      </c>
      <c r="B251" s="1010"/>
      <c r="C251" s="1010"/>
      <c r="D251" s="1010"/>
      <c r="E251" s="1010" t="s">
        <v>276</v>
      </c>
      <c r="F251" s="1010">
        <v>20</v>
      </c>
      <c r="G251" s="1010">
        <v>40</v>
      </c>
      <c r="H251" s="1010" t="s">
        <v>19</v>
      </c>
      <c r="I251" s="1010" t="s">
        <v>20</v>
      </c>
      <c r="J251" s="1025" t="s">
        <v>283</v>
      </c>
      <c r="K251" s="1025" t="s">
        <v>33</v>
      </c>
      <c r="L251" s="1010" t="s">
        <v>209</v>
      </c>
      <c r="M251" s="1010" t="s">
        <v>23</v>
      </c>
      <c r="O251" s="141"/>
      <c r="P251" s="162"/>
      <c r="Q251" s="162"/>
      <c r="R251" s="162"/>
      <c r="S251" s="162"/>
      <c r="T251" s="162"/>
      <c r="U251" s="162"/>
      <c r="V251" s="162"/>
      <c r="W251" s="162"/>
    </row>
    <row r="252" spans="1:23" x14ac:dyDescent="0.2">
      <c r="A252" s="513" t="s">
        <v>210</v>
      </c>
      <c r="B252" s="513" t="s">
        <v>11</v>
      </c>
      <c r="C252" s="513" t="s">
        <v>12</v>
      </c>
      <c r="D252" s="513" t="s">
        <v>211</v>
      </c>
      <c r="E252" s="1010"/>
      <c r="F252" s="1010"/>
      <c r="G252" s="1010"/>
      <c r="H252" s="1010"/>
      <c r="I252" s="1010"/>
      <c r="J252" s="1010"/>
      <c r="K252" s="1010"/>
      <c r="L252" s="1010"/>
      <c r="M252" s="1010"/>
      <c r="O252" s="141"/>
      <c r="P252" s="162"/>
      <c r="Q252" s="162"/>
      <c r="R252" s="162"/>
      <c r="S252" s="162"/>
      <c r="T252" s="162"/>
      <c r="U252" s="162"/>
      <c r="V252" s="162"/>
      <c r="W252" s="162"/>
    </row>
    <row r="253" spans="1:23" s="153" customFormat="1" x14ac:dyDescent="0.2">
      <c r="A253" s="21"/>
      <c r="B253" s="21"/>
      <c r="C253" s="21"/>
      <c r="D253" s="21"/>
      <c r="E253" s="21"/>
      <c r="F253" s="236"/>
      <c r="G253" s="236"/>
      <c r="H253" s="236"/>
      <c r="I253" s="236"/>
      <c r="J253" s="21"/>
      <c r="K253" s="237"/>
      <c r="L253" s="22"/>
      <c r="M253" s="22"/>
      <c r="O253" s="163"/>
      <c r="P253" s="186"/>
      <c r="Q253" s="186"/>
      <c r="R253" s="186"/>
      <c r="S253" s="186"/>
      <c r="T253" s="186"/>
      <c r="U253" s="186"/>
      <c r="V253" s="186"/>
      <c r="W253" s="186"/>
    </row>
    <row r="254" spans="1:23" s="153" customFormat="1" x14ac:dyDescent="0.2">
      <c r="A254" s="21"/>
      <c r="B254" s="21"/>
      <c r="C254" s="21"/>
      <c r="D254" s="21"/>
      <c r="E254" s="21"/>
      <c r="F254" s="236"/>
      <c r="G254" s="236"/>
      <c r="H254" s="236"/>
      <c r="I254" s="236"/>
      <c r="J254" s="21"/>
      <c r="K254" s="237"/>
      <c r="L254" s="22"/>
      <c r="M254" s="22"/>
      <c r="O254" s="163"/>
      <c r="P254" s="186"/>
      <c r="Q254" s="186"/>
      <c r="R254" s="186"/>
      <c r="S254" s="186"/>
      <c r="T254" s="186"/>
      <c r="U254" s="186"/>
      <c r="V254" s="186"/>
      <c r="W254" s="186"/>
    </row>
    <row r="255" spans="1:23" s="153" customFormat="1" x14ac:dyDescent="0.2">
      <c r="A255" s="21"/>
      <c r="B255" s="21"/>
      <c r="C255" s="21"/>
      <c r="D255" s="21"/>
      <c r="E255" s="21"/>
      <c r="F255" s="236"/>
      <c r="G255" s="236"/>
      <c r="H255" s="236"/>
      <c r="I255" s="236"/>
      <c r="J255" s="21"/>
      <c r="K255" s="237"/>
      <c r="L255" s="22"/>
      <c r="M255" s="22"/>
      <c r="O255" s="163"/>
      <c r="P255" s="186"/>
      <c r="Q255" s="186"/>
      <c r="R255" s="186"/>
      <c r="S255" s="186"/>
      <c r="T255" s="186"/>
      <c r="U255" s="186"/>
      <c r="V255" s="186"/>
      <c r="W255" s="186"/>
    </row>
    <row r="256" spans="1:23" s="153" customFormat="1" x14ac:dyDescent="0.2">
      <c r="A256" s="21"/>
      <c r="B256" s="21"/>
      <c r="C256" s="21"/>
      <c r="D256" s="21"/>
      <c r="E256" s="21"/>
      <c r="F256" s="236"/>
      <c r="G256" s="236"/>
      <c r="H256" s="236"/>
      <c r="I256" s="236"/>
      <c r="J256" s="21"/>
      <c r="K256" s="237"/>
      <c r="L256" s="22"/>
      <c r="M256" s="22"/>
      <c r="N256" s="186"/>
      <c r="O256" s="163"/>
      <c r="P256" s="186"/>
      <c r="Q256" s="186"/>
      <c r="R256" s="186"/>
      <c r="S256" s="186"/>
      <c r="T256" s="186"/>
      <c r="U256" s="186"/>
      <c r="V256" s="186"/>
      <c r="W256" s="186"/>
    </row>
    <row r="257" spans="1:21" x14ac:dyDescent="0.2">
      <c r="F257" s="94"/>
      <c r="G257" s="18"/>
      <c r="H257" s="143"/>
      <c r="I257" s="143"/>
      <c r="J257" s="162"/>
      <c r="K257" s="141"/>
      <c r="L257" s="162"/>
      <c r="M257" s="162"/>
      <c r="N257" s="162"/>
      <c r="O257" s="162"/>
      <c r="P257" s="162"/>
      <c r="Q257" s="162"/>
    </row>
    <row r="258" spans="1:21" ht="13.5" thickBot="1" x14ac:dyDescent="0.25">
      <c r="A258" s="221"/>
      <c r="B258" s="238"/>
      <c r="C258" s="239"/>
      <c r="D258" s="239"/>
      <c r="J258" s="94"/>
      <c r="K258" s="141"/>
      <c r="L258" s="162"/>
      <c r="M258" s="162"/>
      <c r="N258" s="162"/>
      <c r="O258" s="162"/>
      <c r="P258" s="162"/>
      <c r="Q258" s="162"/>
      <c r="R258" s="162"/>
      <c r="S258" s="141"/>
      <c r="T258" s="141"/>
      <c r="U258" s="141"/>
    </row>
    <row r="259" spans="1:21" ht="13.5" thickBot="1" x14ac:dyDescent="0.25">
      <c r="A259" s="1011" t="s">
        <v>212</v>
      </c>
      <c r="B259" s="1012"/>
      <c r="C259" s="1012"/>
      <c r="D259" s="1012"/>
      <c r="E259" s="1013"/>
      <c r="J259" s="94"/>
      <c r="K259" s="141"/>
      <c r="L259" s="162"/>
      <c r="M259" s="162"/>
      <c r="N259" s="162"/>
      <c r="O259" s="162"/>
      <c r="P259" s="162"/>
      <c r="Q259" s="162"/>
      <c r="R259" s="162"/>
      <c r="S259" s="141"/>
      <c r="T259" s="141"/>
      <c r="U259" s="141"/>
    </row>
    <row r="260" spans="1:21" ht="13.5" thickBot="1" x14ac:dyDescent="0.25">
      <c r="A260" s="232"/>
      <c r="F260" s="94"/>
      <c r="G260" s="18"/>
      <c r="H260" s="93"/>
      <c r="I260" s="94"/>
      <c r="J260" s="94"/>
      <c r="K260" s="141"/>
      <c r="L260" s="162"/>
      <c r="M260" s="162"/>
      <c r="N260" s="162"/>
      <c r="O260" s="162"/>
      <c r="P260" s="162"/>
      <c r="Q260" s="162"/>
      <c r="R260" s="162"/>
      <c r="S260" s="141"/>
      <c r="T260" s="141"/>
      <c r="U260" s="141"/>
    </row>
    <row r="261" spans="1:21" ht="13.5" thickBot="1" x14ac:dyDescent="0.25">
      <c r="A261" s="1029" t="s">
        <v>213</v>
      </c>
      <c r="B261" s="1038"/>
      <c r="C261" s="1038"/>
      <c r="D261" s="1038"/>
      <c r="E261" s="1038"/>
      <c r="F261" s="1039"/>
      <c r="G261" s="18"/>
      <c r="H261" s="93"/>
      <c r="I261" s="94"/>
      <c r="J261" s="94"/>
      <c r="K261" s="141"/>
      <c r="L261" s="162"/>
      <c r="M261" s="162"/>
      <c r="N261" s="162"/>
      <c r="O261" s="162"/>
      <c r="P261" s="162"/>
      <c r="Q261" s="162"/>
      <c r="R261" s="162"/>
      <c r="S261" s="141"/>
      <c r="T261" s="141"/>
      <c r="U261" s="141"/>
    </row>
    <row r="262" spans="1:21" ht="16.5" customHeight="1" x14ac:dyDescent="0.2">
      <c r="A262" s="1017" t="s">
        <v>214</v>
      </c>
      <c r="B262" s="1018"/>
      <c r="C262" s="1018"/>
      <c r="D262" s="1018"/>
      <c r="E262" s="1018"/>
      <c r="F262" s="1019"/>
      <c r="G262" s="18"/>
      <c r="H262" s="240"/>
      <c r="I262" s="94"/>
      <c r="J262" s="94"/>
      <c r="K262" s="141"/>
      <c r="L262" s="162"/>
      <c r="M262" s="162"/>
      <c r="N262" s="162"/>
      <c r="O262" s="162"/>
      <c r="P262" s="162"/>
      <c r="Q262" s="162"/>
      <c r="R262" s="162"/>
      <c r="S262" s="141"/>
      <c r="T262" s="141"/>
      <c r="U262" s="141"/>
    </row>
    <row r="263" spans="1:21" ht="13.5" thickBot="1" x14ac:dyDescent="0.25">
      <c r="A263" s="1020" t="s">
        <v>215</v>
      </c>
      <c r="B263" s="1021"/>
      <c r="C263" s="1021"/>
      <c r="D263" s="1021"/>
      <c r="E263" s="1021"/>
      <c r="F263" s="1022"/>
    </row>
    <row r="264" spans="1:21" x14ac:dyDescent="0.2">
      <c r="A264" s="241" t="s">
        <v>216</v>
      </c>
      <c r="B264" s="100" t="s">
        <v>217</v>
      </c>
      <c r="C264" s="521" t="s">
        <v>218</v>
      </c>
      <c r="D264" s="242" t="s">
        <v>219</v>
      </c>
      <c r="E264" s="162"/>
      <c r="H264" s="18"/>
      <c r="I264" s="18"/>
    </row>
    <row r="265" spans="1:21" s="153" customFormat="1" x14ac:dyDescent="0.2">
      <c r="A265" s="243"/>
      <c r="B265" s="244" t="s">
        <v>329</v>
      </c>
      <c r="C265" s="494" t="s">
        <v>61</v>
      </c>
      <c r="D265" s="408">
        <v>0.9</v>
      </c>
      <c r="E265" s="186"/>
      <c r="F265" s="186"/>
      <c r="G265" s="186"/>
    </row>
    <row r="266" spans="1:21" s="153" customFormat="1" x14ac:dyDescent="0.2">
      <c r="A266" s="243"/>
      <c r="B266" s="244" t="s">
        <v>329</v>
      </c>
      <c r="C266" s="494" t="s">
        <v>400</v>
      </c>
      <c r="D266" s="408">
        <v>1</v>
      </c>
      <c r="E266" s="186"/>
      <c r="F266" s="186"/>
      <c r="G266" s="186"/>
    </row>
    <row r="267" spans="1:21" s="153" customFormat="1" ht="13.5" thickBot="1" x14ac:dyDescent="0.25">
      <c r="A267" s="246"/>
      <c r="B267" s="247" t="s">
        <v>329</v>
      </c>
      <c r="C267" s="248" t="s">
        <v>401</v>
      </c>
      <c r="D267" s="409">
        <v>1.266</v>
      </c>
      <c r="E267" s="186"/>
      <c r="F267" s="186"/>
      <c r="G267" s="186"/>
    </row>
    <row r="268" spans="1:21" ht="13.5" thickBot="1" x14ac:dyDescent="0.25"/>
    <row r="269" spans="1:21" ht="13.5" thickBot="1" x14ac:dyDescent="0.25">
      <c r="A269" s="1011" t="s">
        <v>220</v>
      </c>
      <c r="B269" s="1012"/>
      <c r="C269" s="1012"/>
      <c r="D269" s="1012"/>
      <c r="E269" s="1012"/>
      <c r="F269" s="1012"/>
      <c r="G269" s="1012"/>
      <c r="H269" s="1012"/>
      <c r="I269" s="1013"/>
      <c r="K269" s="141"/>
      <c r="L269" s="162"/>
      <c r="M269" s="162"/>
      <c r="N269" s="162"/>
      <c r="O269" s="162"/>
      <c r="P269" s="162"/>
      <c r="Q269" s="162"/>
      <c r="R269" s="162"/>
      <c r="S269" s="141"/>
      <c r="T269" s="141"/>
      <c r="U269" s="141"/>
    </row>
    <row r="270" spans="1:21" ht="13.5" thickBot="1" x14ac:dyDescent="0.25">
      <c r="A270" s="250" t="s">
        <v>221</v>
      </c>
      <c r="B270" s="251"/>
      <c r="C270" s="90"/>
      <c r="D270" s="90"/>
      <c r="E270" s="90"/>
      <c r="F270" s="90"/>
      <c r="G270" s="201"/>
      <c r="H270" s="90"/>
      <c r="I270" s="252"/>
      <c r="J270" s="94"/>
      <c r="K270" s="141"/>
      <c r="L270" s="162"/>
      <c r="M270" s="162"/>
      <c r="N270" s="162"/>
      <c r="O270" s="162"/>
      <c r="P270" s="162"/>
      <c r="Q270" s="162"/>
      <c r="R270" s="162"/>
      <c r="S270" s="141"/>
      <c r="T270" s="141"/>
      <c r="U270" s="141"/>
    </row>
    <row r="271" spans="1:21" s="525" customFormat="1" x14ac:dyDescent="0.2">
      <c r="A271" s="253" t="s">
        <v>450</v>
      </c>
      <c r="B271" s="1035" t="s">
        <v>2804</v>
      </c>
      <c r="C271" s="1036"/>
      <c r="D271" s="1036"/>
      <c r="E271" s="1036"/>
      <c r="F271" s="1036"/>
      <c r="G271" s="1036"/>
      <c r="H271" s="1036"/>
      <c r="I271" s="1037"/>
      <c r="J271" s="227"/>
      <c r="K271" s="228"/>
      <c r="L271" s="20"/>
      <c r="M271" s="20"/>
      <c r="N271" s="20"/>
      <c r="O271" s="20"/>
      <c r="P271" s="20"/>
      <c r="Q271" s="20"/>
      <c r="R271" s="20"/>
      <c r="S271" s="228"/>
      <c r="T271" s="228"/>
      <c r="U271" s="228"/>
    </row>
    <row r="272" spans="1:21" s="153" customFormat="1" x14ac:dyDescent="0.2">
      <c r="A272" s="254"/>
      <c r="B272" s="1014"/>
      <c r="C272" s="1015"/>
      <c r="D272" s="1015"/>
      <c r="E272" s="1015"/>
      <c r="F272" s="1015"/>
      <c r="G272" s="1015"/>
      <c r="H272" s="1015"/>
      <c r="I272" s="1016"/>
    </row>
    <row r="273" spans="1:9" s="153" customFormat="1" x14ac:dyDescent="0.2">
      <c r="A273" s="254"/>
      <c r="B273" s="1014"/>
      <c r="C273" s="1015"/>
      <c r="D273" s="1015"/>
      <c r="E273" s="1015"/>
      <c r="F273" s="1015"/>
      <c r="G273" s="1015"/>
      <c r="H273" s="1015"/>
      <c r="I273" s="1016"/>
    </row>
    <row r="274" spans="1:9" s="153" customFormat="1" x14ac:dyDescent="0.2">
      <c r="A274" s="254"/>
      <c r="B274" s="1014"/>
      <c r="C274" s="1015"/>
      <c r="D274" s="1015"/>
      <c r="E274" s="1015"/>
      <c r="F274" s="1015"/>
      <c r="G274" s="1015"/>
      <c r="H274" s="1015"/>
      <c r="I274" s="1016"/>
    </row>
    <row r="275" spans="1:9" s="153" customFormat="1" x14ac:dyDescent="0.2">
      <c r="A275" s="254"/>
      <c r="B275" s="1014"/>
      <c r="C275" s="1015"/>
      <c r="D275" s="1015"/>
      <c r="E275" s="1015"/>
      <c r="F275" s="1015"/>
      <c r="G275" s="1015"/>
      <c r="H275" s="1015"/>
      <c r="I275" s="1016"/>
    </row>
    <row r="276" spans="1:9" s="153" customFormat="1" x14ac:dyDescent="0.2">
      <c r="A276" s="254"/>
      <c r="B276" s="1014"/>
      <c r="C276" s="1015"/>
      <c r="D276" s="1015"/>
      <c r="E276" s="1015"/>
      <c r="F276" s="1015"/>
      <c r="G276" s="1015"/>
      <c r="H276" s="1015"/>
      <c r="I276" s="1016"/>
    </row>
    <row r="277" spans="1:9" s="153" customFormat="1" x14ac:dyDescent="0.2">
      <c r="A277" s="254"/>
      <c r="B277" s="1014"/>
      <c r="C277" s="1015"/>
      <c r="D277" s="1015"/>
      <c r="E277" s="1015"/>
      <c r="F277" s="1015"/>
      <c r="G277" s="1015"/>
      <c r="H277" s="1015"/>
      <c r="I277" s="1016"/>
    </row>
    <row r="278" spans="1:9" s="153" customFormat="1" x14ac:dyDescent="0.2">
      <c r="A278" s="254"/>
      <c r="B278" s="1014"/>
      <c r="C278" s="1015"/>
      <c r="D278" s="1015"/>
      <c r="E278" s="1015"/>
      <c r="F278" s="1015"/>
      <c r="G278" s="1015"/>
      <c r="H278" s="1015"/>
      <c r="I278" s="1016"/>
    </row>
    <row r="279" spans="1:9" s="153" customFormat="1" x14ac:dyDescent="0.2">
      <c r="A279" s="254"/>
      <c r="B279" s="1014"/>
      <c r="C279" s="1015"/>
      <c r="D279" s="1015"/>
      <c r="E279" s="1015"/>
      <c r="F279" s="1015"/>
      <c r="G279" s="1015"/>
      <c r="H279" s="1015"/>
      <c r="I279" s="1016"/>
    </row>
    <row r="280" spans="1:9" s="153" customFormat="1" x14ac:dyDescent="0.2">
      <c r="A280" s="254"/>
      <c r="B280" s="1014"/>
      <c r="C280" s="1015"/>
      <c r="D280" s="1015"/>
      <c r="E280" s="1015"/>
      <c r="F280" s="1015"/>
      <c r="G280" s="1015"/>
      <c r="H280" s="1015"/>
      <c r="I280" s="1016"/>
    </row>
    <row r="281" spans="1:9" s="153" customFormat="1" x14ac:dyDescent="0.2">
      <c r="A281" s="254"/>
      <c r="B281" s="1014"/>
      <c r="C281" s="1015"/>
      <c r="D281" s="1015"/>
      <c r="E281" s="1015"/>
      <c r="F281" s="1015"/>
      <c r="G281" s="1015"/>
      <c r="H281" s="1015"/>
      <c r="I281" s="1016"/>
    </row>
    <row r="282" spans="1:9" s="153" customFormat="1" x14ac:dyDescent="0.2">
      <c r="A282" s="254"/>
      <c r="B282" s="1014"/>
      <c r="C282" s="1015"/>
      <c r="D282" s="1015"/>
      <c r="E282" s="1015"/>
      <c r="F282" s="1015"/>
      <c r="G282" s="1015"/>
      <c r="H282" s="1015"/>
      <c r="I282" s="1016"/>
    </row>
    <row r="283" spans="1:9" s="153" customFormat="1" x14ac:dyDescent="0.2">
      <c r="A283" s="254"/>
      <c r="B283" s="1014"/>
      <c r="C283" s="1015"/>
      <c r="D283" s="1015"/>
      <c r="E283" s="1015"/>
      <c r="F283" s="1015"/>
      <c r="G283" s="1015"/>
      <c r="H283" s="1015"/>
      <c r="I283" s="1016"/>
    </row>
    <row r="284" spans="1:9" s="153" customFormat="1" x14ac:dyDescent="0.2">
      <c r="A284" s="254"/>
      <c r="B284" s="1014"/>
      <c r="C284" s="1015"/>
      <c r="D284" s="1015"/>
      <c r="E284" s="1015"/>
      <c r="F284" s="1015"/>
      <c r="G284" s="1015"/>
      <c r="H284" s="1015"/>
      <c r="I284" s="1016"/>
    </row>
    <row r="285" spans="1:9" s="153" customFormat="1" ht="13.5" thickBot="1" x14ac:dyDescent="0.25">
      <c r="A285" s="255"/>
      <c r="B285" s="1026"/>
      <c r="C285" s="1027"/>
      <c r="D285" s="1027"/>
      <c r="E285" s="1027"/>
      <c r="F285" s="1027"/>
      <c r="G285" s="1027"/>
      <c r="H285" s="1027"/>
      <c r="I285" s="1028"/>
    </row>
    <row r="287" spans="1:9" s="153" customFormat="1" x14ac:dyDescent="0.2">
      <c r="F287" s="186"/>
      <c r="G287" s="186"/>
      <c r="H287" s="186"/>
      <c r="I287" s="186"/>
    </row>
    <row r="288" spans="1:9" s="153" customFormat="1" ht="13.5" thickBot="1" x14ac:dyDescent="0.25">
      <c r="F288" s="186"/>
      <c r="G288" s="186"/>
      <c r="H288" s="186"/>
      <c r="I288" s="186"/>
    </row>
    <row r="289" spans="1:14" s="153" customFormat="1" ht="13.5" thickBot="1" x14ac:dyDescent="0.25">
      <c r="A289" s="1029" t="s">
        <v>3</v>
      </c>
      <c r="B289" s="1030"/>
      <c r="F289" s="186"/>
      <c r="G289" s="186"/>
      <c r="H289" s="186"/>
      <c r="I289" s="186"/>
    </row>
    <row r="290" spans="1:14" s="257" customFormat="1" ht="13.5" thickBot="1" x14ac:dyDescent="0.25">
      <c r="A290" s="256"/>
      <c r="B290" s="256"/>
      <c r="F290" s="258"/>
      <c r="G290" s="258"/>
      <c r="H290" s="258"/>
      <c r="I290" s="258"/>
    </row>
    <row r="291" spans="1:14" s="153" customFormat="1" ht="15.75" customHeight="1" thickBot="1" x14ac:dyDescent="0.25">
      <c r="A291" s="1002" t="s">
        <v>2</v>
      </c>
      <c r="B291" s="1003"/>
      <c r="C291" s="1003"/>
      <c r="D291" s="1003"/>
      <c r="E291" s="1003"/>
      <c r="F291" s="1003"/>
      <c r="G291" s="1004"/>
      <c r="H291" s="186"/>
      <c r="I291" s="186"/>
    </row>
    <row r="292" spans="1:14" s="257" customFormat="1" ht="15.75" customHeight="1" thickBot="1" x14ac:dyDescent="0.25">
      <c r="A292" s="256"/>
      <c r="B292" s="256"/>
      <c r="C292" s="256"/>
      <c r="D292" s="256"/>
      <c r="E292" s="256"/>
      <c r="F292" s="256"/>
      <c r="G292" s="256"/>
      <c r="H292" s="258"/>
      <c r="I292" s="258"/>
    </row>
    <row r="293" spans="1:14" s="153" customFormat="1" ht="15.75" customHeight="1" thickBot="1" x14ac:dyDescent="0.25">
      <c r="A293" s="984" t="s">
        <v>1</v>
      </c>
      <c r="B293" s="985"/>
      <c r="C293" s="985"/>
      <c r="D293" s="985"/>
      <c r="E293" s="986"/>
      <c r="F293" s="259"/>
      <c r="G293" s="259"/>
      <c r="H293" s="186"/>
      <c r="I293" s="186"/>
    </row>
    <row r="294" spans="1:14" s="153" customFormat="1" x14ac:dyDescent="0.2">
      <c r="A294" s="987" t="s">
        <v>581</v>
      </c>
      <c r="B294" s="989" t="s">
        <v>2816</v>
      </c>
      <c r="C294" s="979" t="s">
        <v>0</v>
      </c>
      <c r="D294" s="979" t="s">
        <v>564</v>
      </c>
      <c r="E294" s="989" t="s">
        <v>2817</v>
      </c>
      <c r="F294" s="979" t="s">
        <v>416</v>
      </c>
      <c r="G294" s="979" t="s">
        <v>403</v>
      </c>
      <c r="H294" s="979" t="s">
        <v>582</v>
      </c>
      <c r="I294" s="979" t="s">
        <v>11</v>
      </c>
      <c r="J294" s="979" t="s">
        <v>12</v>
      </c>
      <c r="K294" s="979" t="s">
        <v>13</v>
      </c>
      <c r="L294" s="979" t="s">
        <v>428</v>
      </c>
      <c r="M294" s="979" t="s">
        <v>565</v>
      </c>
      <c r="N294" s="999"/>
    </row>
    <row r="295" spans="1:14" s="153" customFormat="1" ht="32.25" customHeight="1" thickBot="1" x14ac:dyDescent="0.25">
      <c r="A295" s="988"/>
      <c r="B295" s="990"/>
      <c r="C295" s="980"/>
      <c r="D295" s="980"/>
      <c r="E295" s="990"/>
      <c r="F295" s="980"/>
      <c r="G295" s="980"/>
      <c r="H295" s="980"/>
      <c r="I295" s="980"/>
      <c r="J295" s="980"/>
      <c r="K295" s="980"/>
      <c r="L295" s="980"/>
      <c r="M295" s="980"/>
      <c r="N295" s="1000"/>
    </row>
    <row r="296" spans="1:14" s="153" customFormat="1" x14ac:dyDescent="0.2">
      <c r="A296" s="172"/>
      <c r="B296" s="173"/>
      <c r="C296" s="507"/>
      <c r="D296" s="173"/>
      <c r="E296" s="173"/>
      <c r="F296" s="173"/>
      <c r="G296" s="173"/>
      <c r="H296" s="173"/>
      <c r="I296" s="173"/>
      <c r="J296" s="173"/>
      <c r="K296" s="173"/>
      <c r="L296" s="546"/>
      <c r="M296" s="1023"/>
      <c r="N296" s="1024"/>
    </row>
    <row r="297" spans="1:14" s="153" customFormat="1" x14ac:dyDescent="0.2">
      <c r="A297" s="80"/>
      <c r="B297" s="182"/>
      <c r="C297" s="505"/>
      <c r="D297" s="182"/>
      <c r="E297" s="182"/>
      <c r="F297" s="182"/>
      <c r="G297" s="182"/>
      <c r="H297" s="182"/>
      <c r="I297" s="182"/>
      <c r="J297" s="182"/>
      <c r="K297" s="182"/>
      <c r="L297" s="260"/>
      <c r="M297" s="1008"/>
      <c r="N297" s="1009"/>
    </row>
    <row r="298" spans="1:14" s="153" customFormat="1" x14ac:dyDescent="0.2">
      <c r="A298" s="80"/>
      <c r="B298" s="182"/>
      <c r="C298" s="505"/>
      <c r="D298" s="182"/>
      <c r="E298" s="182"/>
      <c r="F298" s="182"/>
      <c r="G298" s="182"/>
      <c r="H298" s="182"/>
      <c r="I298" s="182"/>
      <c r="J298" s="182"/>
      <c r="K298" s="182"/>
      <c r="L298" s="260"/>
      <c r="M298" s="1008"/>
      <c r="N298" s="1009"/>
    </row>
    <row r="299" spans="1:14" s="153" customFormat="1" x14ac:dyDescent="0.2">
      <c r="A299" s="80"/>
      <c r="B299" s="182"/>
      <c r="C299" s="505"/>
      <c r="D299" s="182"/>
      <c r="E299" s="182"/>
      <c r="F299" s="182"/>
      <c r="G299" s="182"/>
      <c r="H299" s="182"/>
      <c r="I299" s="182"/>
      <c r="J299" s="182"/>
      <c r="K299" s="182"/>
      <c r="L299" s="260"/>
      <c r="M299" s="1008"/>
      <c r="N299" s="1009"/>
    </row>
    <row r="300" spans="1:14" s="153" customFormat="1" x14ac:dyDescent="0.2">
      <c r="A300" s="80"/>
      <c r="B300" s="182"/>
      <c r="C300" s="505"/>
      <c r="D300" s="182"/>
      <c r="E300" s="182"/>
      <c r="F300" s="182"/>
      <c r="G300" s="182"/>
      <c r="H300" s="182"/>
      <c r="I300" s="182"/>
      <c r="J300" s="182"/>
      <c r="K300" s="182"/>
      <c r="L300" s="260"/>
      <c r="M300" s="1008"/>
      <c r="N300" s="1009"/>
    </row>
    <row r="301" spans="1:14" s="153" customFormat="1" ht="13.5" thickBot="1" x14ac:dyDescent="0.25">
      <c r="A301" s="83"/>
      <c r="B301" s="158"/>
      <c r="C301" s="527"/>
      <c r="D301" s="158"/>
      <c r="E301" s="158"/>
      <c r="F301" s="158"/>
      <c r="G301" s="158"/>
      <c r="H301" s="158"/>
      <c r="I301" s="158"/>
      <c r="J301" s="158"/>
      <c r="K301" s="158"/>
      <c r="L301" s="261"/>
      <c r="M301" s="993"/>
      <c r="N301" s="994"/>
    </row>
    <row r="302" spans="1:14" s="153" customFormat="1" x14ac:dyDescent="0.2">
      <c r="F302" s="186"/>
      <c r="G302" s="186"/>
      <c r="H302" s="186"/>
      <c r="I302" s="186"/>
    </row>
    <row r="303" spans="1:14" s="153" customFormat="1" ht="13.5" thickBot="1" x14ac:dyDescent="0.25">
      <c r="F303" s="186"/>
      <c r="G303" s="186"/>
      <c r="H303" s="186"/>
      <c r="I303" s="186"/>
    </row>
    <row r="304" spans="1:14" s="153" customFormat="1" ht="13.5" thickBot="1" x14ac:dyDescent="0.25">
      <c r="A304" s="1002" t="s">
        <v>736</v>
      </c>
      <c r="B304" s="1003"/>
      <c r="C304" s="1003"/>
      <c r="D304" s="1003"/>
      <c r="E304" s="1003"/>
      <c r="F304" s="1003"/>
      <c r="G304" s="1004"/>
      <c r="H304" s="186"/>
      <c r="I304" s="186"/>
    </row>
    <row r="305" spans="1:23" s="153" customFormat="1" ht="13.5" thickBot="1" x14ac:dyDescent="0.25">
      <c r="F305" s="186"/>
      <c r="G305" s="186"/>
      <c r="H305" s="186"/>
      <c r="I305" s="186"/>
    </row>
    <row r="306" spans="1:23" s="153" customFormat="1" ht="13.5" thickBot="1" x14ac:dyDescent="0.25">
      <c r="A306" s="984" t="s">
        <v>1</v>
      </c>
      <c r="B306" s="985"/>
      <c r="C306" s="985"/>
      <c r="D306" s="985"/>
      <c r="E306" s="985"/>
      <c r="F306" s="985"/>
      <c r="G306" s="985"/>
      <c r="H306" s="986"/>
      <c r="I306" s="186"/>
    </row>
    <row r="307" spans="1:23" s="153" customFormat="1" ht="16.5" customHeight="1" thickBot="1" x14ac:dyDescent="0.25">
      <c r="A307" s="987" t="s">
        <v>581</v>
      </c>
      <c r="B307" s="989" t="s">
        <v>2816</v>
      </c>
      <c r="C307" s="979" t="s">
        <v>0</v>
      </c>
      <c r="D307" s="979" t="s">
        <v>564</v>
      </c>
      <c r="E307" s="989" t="s">
        <v>2817</v>
      </c>
      <c r="F307" s="979" t="s">
        <v>41</v>
      </c>
      <c r="G307" s="1001" t="s">
        <v>735</v>
      </c>
      <c r="H307" s="1001"/>
      <c r="I307" s="1001"/>
      <c r="J307" s="1001"/>
      <c r="K307" s="1001"/>
      <c r="L307" s="1001"/>
      <c r="M307" s="1001"/>
      <c r="N307" s="1001"/>
      <c r="O307" s="979" t="s">
        <v>416</v>
      </c>
      <c r="P307" s="979" t="s">
        <v>403</v>
      </c>
      <c r="Q307" s="979" t="s">
        <v>582</v>
      </c>
      <c r="R307" s="979" t="s">
        <v>11</v>
      </c>
      <c r="S307" s="979" t="s">
        <v>12</v>
      </c>
      <c r="T307" s="979" t="s">
        <v>13</v>
      </c>
      <c r="U307" s="979" t="s">
        <v>428</v>
      </c>
      <c r="V307" s="979" t="s">
        <v>565</v>
      </c>
      <c r="W307" s="999"/>
    </row>
    <row r="308" spans="1:23" s="153" customFormat="1" ht="13.5" thickBot="1" x14ac:dyDescent="0.25">
      <c r="A308" s="988"/>
      <c r="B308" s="990"/>
      <c r="C308" s="980"/>
      <c r="D308" s="980"/>
      <c r="E308" s="990"/>
      <c r="F308" s="980"/>
      <c r="G308" s="528" t="s">
        <v>412</v>
      </c>
      <c r="H308" s="528" t="s">
        <v>42</v>
      </c>
      <c r="I308" s="528" t="s">
        <v>413</v>
      </c>
      <c r="J308" s="528" t="s">
        <v>43</v>
      </c>
      <c r="K308" s="528" t="s">
        <v>414</v>
      </c>
      <c r="L308" s="528" t="s">
        <v>44</v>
      </c>
      <c r="M308" s="528" t="s">
        <v>415</v>
      </c>
      <c r="N308" s="528" t="s">
        <v>45</v>
      </c>
      <c r="O308" s="980"/>
      <c r="P308" s="980"/>
      <c r="Q308" s="980"/>
      <c r="R308" s="980"/>
      <c r="S308" s="980"/>
      <c r="T308" s="980"/>
      <c r="U308" s="980"/>
      <c r="V308" s="980"/>
      <c r="W308" s="1000"/>
    </row>
    <row r="309" spans="1:23" s="153" customFormat="1" x14ac:dyDescent="0.2">
      <c r="A309" s="172" t="s">
        <v>4</v>
      </c>
      <c r="B309" s="173" t="s">
        <v>308</v>
      </c>
      <c r="C309" s="507" t="s">
        <v>6</v>
      </c>
      <c r="D309" s="173">
        <v>10</v>
      </c>
      <c r="E309" s="173" t="s">
        <v>406</v>
      </c>
      <c r="F309" s="262" t="s">
        <v>713</v>
      </c>
      <c r="G309" s="173">
        <v>11</v>
      </c>
      <c r="H309" s="173">
        <v>75</v>
      </c>
      <c r="I309" s="173">
        <v>16</v>
      </c>
      <c r="J309" s="173">
        <v>220</v>
      </c>
      <c r="K309" s="173"/>
      <c r="L309" s="173"/>
      <c r="M309" s="173"/>
      <c r="N309" s="173"/>
      <c r="O309" s="173" t="s">
        <v>409</v>
      </c>
      <c r="P309" s="173"/>
      <c r="Q309" s="173"/>
      <c r="R309" s="173"/>
      <c r="S309" s="173"/>
      <c r="T309" s="173"/>
      <c r="U309" s="546" t="s">
        <v>1221</v>
      </c>
      <c r="V309" s="995"/>
      <c r="W309" s="996"/>
    </row>
    <row r="310" spans="1:23" s="153" customFormat="1" x14ac:dyDescent="0.2">
      <c r="A310" s="80"/>
      <c r="B310" s="182"/>
      <c r="C310" s="505"/>
      <c r="D310" s="182"/>
      <c r="E310" s="182"/>
      <c r="F310" s="263"/>
      <c r="G310" s="182"/>
      <c r="H310" s="182"/>
      <c r="I310" s="182"/>
      <c r="J310" s="182"/>
      <c r="K310" s="182"/>
      <c r="L310" s="182"/>
      <c r="M310" s="182"/>
      <c r="N310" s="182"/>
      <c r="O310" s="182"/>
      <c r="P310" s="182"/>
      <c r="Q310" s="182"/>
      <c r="R310" s="182"/>
      <c r="S310" s="182"/>
      <c r="T310" s="182"/>
      <c r="U310" s="260"/>
      <c r="V310" s="997"/>
      <c r="W310" s="998"/>
    </row>
    <row r="311" spans="1:23" s="153" customFormat="1" x14ac:dyDescent="0.2">
      <c r="A311" s="80"/>
      <c r="B311" s="182"/>
      <c r="C311" s="505"/>
      <c r="D311" s="182"/>
      <c r="E311" s="182"/>
      <c r="F311" s="263"/>
      <c r="G311" s="182"/>
      <c r="H311" s="182"/>
      <c r="I311" s="182"/>
      <c r="J311" s="182"/>
      <c r="K311" s="182"/>
      <c r="L311" s="182"/>
      <c r="M311" s="182"/>
      <c r="N311" s="182"/>
      <c r="O311" s="182"/>
      <c r="P311" s="182"/>
      <c r="Q311" s="182"/>
      <c r="R311" s="182"/>
      <c r="S311" s="182"/>
      <c r="T311" s="182"/>
      <c r="U311" s="260"/>
      <c r="V311" s="997"/>
      <c r="W311" s="998"/>
    </row>
    <row r="312" spans="1:23" s="153" customFormat="1" x14ac:dyDescent="0.2">
      <c r="A312" s="80"/>
      <c r="B312" s="182"/>
      <c r="C312" s="505"/>
      <c r="D312" s="182"/>
      <c r="E312" s="182"/>
      <c r="F312" s="263"/>
      <c r="G312" s="182"/>
      <c r="H312" s="182"/>
      <c r="I312" s="182"/>
      <c r="J312" s="182"/>
      <c r="K312" s="182"/>
      <c r="L312" s="182"/>
      <c r="M312" s="182"/>
      <c r="N312" s="182"/>
      <c r="O312" s="182"/>
      <c r="P312" s="182"/>
      <c r="Q312" s="182"/>
      <c r="R312" s="182"/>
      <c r="S312" s="182"/>
      <c r="T312" s="182"/>
      <c r="U312" s="260"/>
      <c r="V312" s="997"/>
      <c r="W312" s="998"/>
    </row>
    <row r="313" spans="1:23" s="153" customFormat="1" x14ac:dyDescent="0.2">
      <c r="A313" s="80"/>
      <c r="B313" s="182"/>
      <c r="C313" s="505"/>
      <c r="D313" s="182"/>
      <c r="E313" s="182"/>
      <c r="F313" s="263"/>
      <c r="G313" s="182"/>
      <c r="H313" s="182"/>
      <c r="I313" s="182"/>
      <c r="J313" s="182"/>
      <c r="K313" s="182"/>
      <c r="L313" s="182"/>
      <c r="M313" s="182"/>
      <c r="N313" s="182"/>
      <c r="O313" s="182"/>
      <c r="P313" s="182"/>
      <c r="Q313" s="182"/>
      <c r="R313" s="182"/>
      <c r="S313" s="182"/>
      <c r="T313" s="182"/>
      <c r="U313" s="260"/>
      <c r="V313" s="997"/>
      <c r="W313" s="998"/>
    </row>
    <row r="314" spans="1:23" s="153" customFormat="1" ht="13.5" thickBot="1" x14ac:dyDescent="0.25">
      <c r="A314" s="83"/>
      <c r="B314" s="158"/>
      <c r="C314" s="527"/>
      <c r="D314" s="158"/>
      <c r="E314" s="158"/>
      <c r="F314" s="264"/>
      <c r="G314" s="158"/>
      <c r="H314" s="158"/>
      <c r="I314" s="158"/>
      <c r="J314" s="158"/>
      <c r="K314" s="158"/>
      <c r="L314" s="158"/>
      <c r="M314" s="158"/>
      <c r="N314" s="158"/>
      <c r="O314" s="158"/>
      <c r="P314" s="158"/>
      <c r="Q314" s="158"/>
      <c r="R314" s="158"/>
      <c r="S314" s="158"/>
      <c r="T314" s="158"/>
      <c r="U314" s="261"/>
      <c r="V314" s="991"/>
      <c r="W314" s="992"/>
    </row>
    <row r="315" spans="1:23" s="153" customFormat="1" x14ac:dyDescent="0.2">
      <c r="F315" s="186"/>
      <c r="G315" s="186"/>
      <c r="H315" s="186"/>
      <c r="I315" s="186"/>
    </row>
    <row r="316" spans="1:23" s="153" customFormat="1" x14ac:dyDescent="0.2">
      <c r="F316" s="186"/>
      <c r="G316" s="186"/>
      <c r="H316" s="186"/>
      <c r="I316" s="186"/>
    </row>
    <row r="317" spans="1:23" s="153" customFormat="1" ht="13.5" thickBot="1" x14ac:dyDescent="0.25">
      <c r="F317" s="186"/>
      <c r="G317" s="186"/>
      <c r="H317" s="186"/>
      <c r="I317" s="186"/>
    </row>
    <row r="318" spans="1:23" ht="13.5" thickBot="1" x14ac:dyDescent="0.25">
      <c r="A318" s="97" t="s">
        <v>432</v>
      </c>
      <c r="B318" s="265" t="s">
        <v>433</v>
      </c>
    </row>
    <row r="319" spans="1:23" x14ac:dyDescent="0.2">
      <c r="A319" s="100" t="s">
        <v>434</v>
      </c>
      <c r="B319" s="225" t="s">
        <v>50</v>
      </c>
    </row>
    <row r="320" spans="1:23" x14ac:dyDescent="0.2">
      <c r="A320" s="266" t="s">
        <v>64</v>
      </c>
      <c r="B320" s="82" t="s">
        <v>50</v>
      </c>
    </row>
    <row r="321" spans="1:9" x14ac:dyDescent="0.2">
      <c r="A321" s="266" t="s">
        <v>245</v>
      </c>
      <c r="B321" s="82" t="s">
        <v>50</v>
      </c>
    </row>
    <row r="322" spans="1:9" x14ac:dyDescent="0.2">
      <c r="A322" s="266" t="s">
        <v>246</v>
      </c>
      <c r="B322" s="82" t="s">
        <v>50</v>
      </c>
    </row>
    <row r="323" spans="1:9" x14ac:dyDescent="0.2">
      <c r="A323" s="266" t="s">
        <v>247</v>
      </c>
      <c r="B323" s="82" t="s">
        <v>52</v>
      </c>
    </row>
    <row r="324" spans="1:9" x14ac:dyDescent="0.2">
      <c r="A324" s="266" t="s">
        <v>269</v>
      </c>
      <c r="B324" s="82" t="s">
        <v>52</v>
      </c>
    </row>
    <row r="325" spans="1:9" x14ac:dyDescent="0.2">
      <c r="A325" s="267" t="s">
        <v>267</v>
      </c>
      <c r="B325" s="82" t="s">
        <v>52</v>
      </c>
    </row>
    <row r="326" spans="1:9" x14ac:dyDescent="0.2">
      <c r="A326" s="267" t="s">
        <v>435</v>
      </c>
      <c r="B326" s="82" t="s">
        <v>50</v>
      </c>
    </row>
    <row r="327" spans="1:9" ht="13.5" thickBot="1" x14ac:dyDescent="0.25">
      <c r="A327" s="268" t="s">
        <v>438</v>
      </c>
      <c r="B327" s="85" t="s">
        <v>50</v>
      </c>
      <c r="F327" s="18"/>
      <c r="G327" s="18"/>
      <c r="H327" s="18"/>
      <c r="I327"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37">
    <mergeCell ref="B190:D190"/>
    <mergeCell ref="M211:M213"/>
    <mergeCell ref="A193:C193"/>
    <mergeCell ref="B204:D204"/>
    <mergeCell ref="B100:D100"/>
    <mergeCell ref="Z82:Z83"/>
    <mergeCell ref="I82:I83"/>
    <mergeCell ref="B99:D99"/>
    <mergeCell ref="A92:C92"/>
    <mergeCell ref="A91:C91"/>
    <mergeCell ref="A213:G213"/>
    <mergeCell ref="J211:J213"/>
    <mergeCell ref="A207:I207"/>
    <mergeCell ref="I211:I213"/>
    <mergeCell ref="A211:G211"/>
    <mergeCell ref="A194:C194"/>
    <mergeCell ref="B205:D205"/>
    <mergeCell ref="B189:D189"/>
    <mergeCell ref="B201:D201"/>
    <mergeCell ref="B202:D202"/>
    <mergeCell ref="B161:D161"/>
    <mergeCell ref="B181:D181"/>
    <mergeCell ref="B182:D182"/>
    <mergeCell ref="B187:D187"/>
    <mergeCell ref="B13:I13"/>
    <mergeCell ref="J74:J75"/>
    <mergeCell ref="E82:E83"/>
    <mergeCell ref="K82:K83"/>
    <mergeCell ref="F74:F75"/>
    <mergeCell ref="A81:D81"/>
    <mergeCell ref="B32:B33"/>
    <mergeCell ref="AC82:AC83"/>
    <mergeCell ref="AA82:AA83"/>
    <mergeCell ref="AB82:AB83"/>
    <mergeCell ref="B74:B75"/>
    <mergeCell ref="C32:C33"/>
    <mergeCell ref="D32:D33"/>
    <mergeCell ref="J32:J33"/>
    <mergeCell ref="K32:K33"/>
    <mergeCell ref="A82:A83"/>
    <mergeCell ref="A74:A75"/>
    <mergeCell ref="H74:H75"/>
    <mergeCell ref="I74:I75"/>
    <mergeCell ref="F32:F33"/>
    <mergeCell ref="AA32:AA33"/>
    <mergeCell ref="AA74:AA75"/>
    <mergeCell ref="X32:X33"/>
    <mergeCell ref="Y32:Y33"/>
    <mergeCell ref="Z32:Z33"/>
    <mergeCell ref="Y74:Y75"/>
    <mergeCell ref="Z74:Z75"/>
    <mergeCell ref="K74:K75"/>
    <mergeCell ref="X74:X75"/>
    <mergeCell ref="L211:L213"/>
    <mergeCell ref="G74:G75"/>
    <mergeCell ref="H82:H8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L13:M13"/>
    <mergeCell ref="M82:M83"/>
    <mergeCell ref="A12:J12"/>
    <mergeCell ref="L82:L83"/>
    <mergeCell ref="E74:E75"/>
    <mergeCell ref="E225:G225"/>
    <mergeCell ref="B224:D224"/>
    <mergeCell ref="E224:G224"/>
    <mergeCell ref="B228:D228"/>
    <mergeCell ref="K211:K213"/>
    <mergeCell ref="B222:D222"/>
    <mergeCell ref="E222:G222"/>
    <mergeCell ref="L14:M14"/>
    <mergeCell ref="L32:L33"/>
    <mergeCell ref="L15:M15"/>
    <mergeCell ref="J15:K15"/>
    <mergeCell ref="G32:G33"/>
    <mergeCell ref="H32:H33"/>
    <mergeCell ref="I32:I33"/>
    <mergeCell ref="E32:E33"/>
    <mergeCell ref="B21:H21"/>
    <mergeCell ref="B22:H22"/>
    <mergeCell ref="B25:H25"/>
    <mergeCell ref="B20:H20"/>
    <mergeCell ref="B18:H18"/>
    <mergeCell ref="B24:H24"/>
    <mergeCell ref="B23:H23"/>
    <mergeCell ref="B19:H19"/>
    <mergeCell ref="B26:H26"/>
    <mergeCell ref="J13:K13"/>
    <mergeCell ref="B15:I15"/>
    <mergeCell ref="B230:D230"/>
    <mergeCell ref="E230:G230"/>
    <mergeCell ref="H211:H213"/>
    <mergeCell ref="E229:G229"/>
    <mergeCell ref="B14:I14"/>
    <mergeCell ref="J14:K14"/>
    <mergeCell ref="B209:I209"/>
    <mergeCell ref="B221:D221"/>
    <mergeCell ref="B203:D203"/>
    <mergeCell ref="A208:I208"/>
    <mergeCell ref="B225:D225"/>
    <mergeCell ref="B220:D220"/>
    <mergeCell ref="E228:G228"/>
    <mergeCell ref="B183:D183"/>
    <mergeCell ref="B184:D184"/>
    <mergeCell ref="B185:D185"/>
    <mergeCell ref="B186:D186"/>
    <mergeCell ref="A32:A33"/>
    <mergeCell ref="C74:C75"/>
    <mergeCell ref="D82:D83"/>
    <mergeCell ref="C82:C83"/>
    <mergeCell ref="D74:D75"/>
    <mergeCell ref="J82:J83"/>
    <mergeCell ref="G82:G83"/>
    <mergeCell ref="B82:B83"/>
    <mergeCell ref="F82:F83"/>
    <mergeCell ref="K294:K295"/>
    <mergeCell ref="B280:I280"/>
    <mergeCell ref="B282:I282"/>
    <mergeCell ref="B237:D237"/>
    <mergeCell ref="E237:G237"/>
    <mergeCell ref="E235:G235"/>
    <mergeCell ref="B234:D234"/>
    <mergeCell ref="B235:D235"/>
    <mergeCell ref="E234:G234"/>
    <mergeCell ref="A244:D244"/>
    <mergeCell ref="B240:D240"/>
    <mergeCell ref="G244:G245"/>
    <mergeCell ref="F244:F245"/>
    <mergeCell ref="H244:H245"/>
    <mergeCell ref="A242:I242"/>
    <mergeCell ref="B271:I271"/>
    <mergeCell ref="A261:F261"/>
    <mergeCell ref="B283:I283"/>
    <mergeCell ref="B279:I279"/>
    <mergeCell ref="B278:I278"/>
    <mergeCell ref="A241:I241"/>
    <mergeCell ref="G294:G295"/>
    <mergeCell ref="B236:D236"/>
    <mergeCell ref="M251:M252"/>
    <mergeCell ref="J251:J252"/>
    <mergeCell ref="L251:L252"/>
    <mergeCell ref="K251:K252"/>
    <mergeCell ref="F251:F252"/>
    <mergeCell ref="F307:F308"/>
    <mergeCell ref="M299:N299"/>
    <mergeCell ref="L294:L295"/>
    <mergeCell ref="A291:G291"/>
    <mergeCell ref="A294:A295"/>
    <mergeCell ref="E307:E308"/>
    <mergeCell ref="B294:B295"/>
    <mergeCell ref="B285:I285"/>
    <mergeCell ref="C294:C295"/>
    <mergeCell ref="D294:D295"/>
    <mergeCell ref="E294:E295"/>
    <mergeCell ref="F294:F295"/>
    <mergeCell ref="A293:E293"/>
    <mergeCell ref="I294:I295"/>
    <mergeCell ref="H294:H295"/>
    <mergeCell ref="M294:N295"/>
    <mergeCell ref="J294:J295"/>
    <mergeCell ref="A289:B289"/>
    <mergeCell ref="B284:I284"/>
    <mergeCell ref="L244:L245"/>
    <mergeCell ref="J244:J245"/>
    <mergeCell ref="K244:K245"/>
    <mergeCell ref="M300:N300"/>
    <mergeCell ref="I251:I252"/>
    <mergeCell ref="A259:E259"/>
    <mergeCell ref="B277:I277"/>
    <mergeCell ref="B276:I276"/>
    <mergeCell ref="B274:I274"/>
    <mergeCell ref="A262:F262"/>
    <mergeCell ref="B272:I272"/>
    <mergeCell ref="A251:D251"/>
    <mergeCell ref="E251:E252"/>
    <mergeCell ref="G251:G252"/>
    <mergeCell ref="H251:H252"/>
    <mergeCell ref="B273:I273"/>
    <mergeCell ref="B275:I275"/>
    <mergeCell ref="A263:F263"/>
    <mergeCell ref="A269:I269"/>
    <mergeCell ref="M296:N296"/>
    <mergeCell ref="M297:N297"/>
    <mergeCell ref="I244:I245"/>
    <mergeCell ref="M298:N298"/>
    <mergeCell ref="B281:I281"/>
    <mergeCell ref="V314:W314"/>
    <mergeCell ref="M301:N301"/>
    <mergeCell ref="V309:W309"/>
    <mergeCell ref="V310:W310"/>
    <mergeCell ref="V311:W311"/>
    <mergeCell ref="Q307:Q308"/>
    <mergeCell ref="R307:R308"/>
    <mergeCell ref="S307:S308"/>
    <mergeCell ref="T307:T308"/>
    <mergeCell ref="V307:W308"/>
    <mergeCell ref="V312:W312"/>
    <mergeCell ref="V313:W313"/>
    <mergeCell ref="O307:O308"/>
    <mergeCell ref="P307:P308"/>
    <mergeCell ref="U307:U308"/>
    <mergeCell ref="G307:N307"/>
    <mergeCell ref="A304:G304"/>
    <mergeCell ref="B233:D233"/>
    <mergeCell ref="E233:G233"/>
    <mergeCell ref="E232:G232"/>
    <mergeCell ref="B232:D232"/>
    <mergeCell ref="D307:D308"/>
    <mergeCell ref="E239:G239"/>
    <mergeCell ref="E240:G240"/>
    <mergeCell ref="E244:E245"/>
    <mergeCell ref="A306:H306"/>
    <mergeCell ref="A307:A308"/>
    <mergeCell ref="B307:B308"/>
    <mergeCell ref="C307:C308"/>
    <mergeCell ref="B238:D238"/>
    <mergeCell ref="E238:G238"/>
    <mergeCell ref="B239:D239"/>
    <mergeCell ref="E236:G236"/>
    <mergeCell ref="B231:D231"/>
    <mergeCell ref="E231:G231"/>
    <mergeCell ref="B229:D229"/>
    <mergeCell ref="B227:D227"/>
    <mergeCell ref="E227:G227"/>
    <mergeCell ref="E220:G220"/>
    <mergeCell ref="B226:D226"/>
    <mergeCell ref="E226:G226"/>
    <mergeCell ref="A212:G212"/>
    <mergeCell ref="E219:G219"/>
    <mergeCell ref="B216:D216"/>
    <mergeCell ref="E216:G216"/>
    <mergeCell ref="B218:D218"/>
    <mergeCell ref="E218:G218"/>
    <mergeCell ref="E215:G215"/>
    <mergeCell ref="B215:D215"/>
    <mergeCell ref="B214:D214"/>
    <mergeCell ref="E214:G214"/>
    <mergeCell ref="B217:D217"/>
    <mergeCell ref="E217:G217"/>
    <mergeCell ref="B219:D219"/>
    <mergeCell ref="B223:D223"/>
    <mergeCell ref="E223:G223"/>
    <mergeCell ref="E221:G221"/>
    <mergeCell ref="B174:D174"/>
    <mergeCell ref="B175:D175"/>
    <mergeCell ref="B176:D176"/>
    <mergeCell ref="B177:D177"/>
    <mergeCell ref="B178:D178"/>
    <mergeCell ref="B179:D179"/>
    <mergeCell ref="B180:D180"/>
    <mergeCell ref="B170:D170"/>
    <mergeCell ref="B171:D171"/>
    <mergeCell ref="B172:D172"/>
    <mergeCell ref="B141:D141"/>
    <mergeCell ref="B142:D142"/>
    <mergeCell ref="B143:D143"/>
    <mergeCell ref="B144:D144"/>
    <mergeCell ref="B145:D145"/>
    <mergeCell ref="B146:D146"/>
    <mergeCell ref="B147:D147"/>
    <mergeCell ref="B148:D148"/>
    <mergeCell ref="B173:D173"/>
    <mergeCell ref="B101:D101"/>
    <mergeCell ref="B102:D102"/>
    <mergeCell ref="B103:D103"/>
    <mergeCell ref="B104:D104"/>
    <mergeCell ref="B105:D105"/>
    <mergeCell ref="B106:D106"/>
    <mergeCell ref="B154:D154"/>
    <mergeCell ref="B155:D155"/>
    <mergeCell ref="B156:D156"/>
    <mergeCell ref="B150:D150"/>
    <mergeCell ref="B151:D151"/>
    <mergeCell ref="B152:D152"/>
    <mergeCell ref="B153:D153"/>
    <mergeCell ref="B116:D116"/>
    <mergeCell ref="B117:D117"/>
    <mergeCell ref="B118:D118"/>
    <mergeCell ref="B119:D119"/>
    <mergeCell ref="B113:D113"/>
    <mergeCell ref="B114:D114"/>
    <mergeCell ref="B115:D115"/>
    <mergeCell ref="B107:D107"/>
    <mergeCell ref="B108:D108"/>
    <mergeCell ref="B109:D109"/>
    <mergeCell ref="B110:D110"/>
    <mergeCell ref="B111:D111"/>
    <mergeCell ref="B112:D112"/>
    <mergeCell ref="B129:D129"/>
    <mergeCell ref="B130:D130"/>
    <mergeCell ref="B123:D123"/>
    <mergeCell ref="B124:D124"/>
    <mergeCell ref="B125:D125"/>
    <mergeCell ref="B126:D126"/>
    <mergeCell ref="B127:D127"/>
    <mergeCell ref="B128:D128"/>
    <mergeCell ref="B120:D120"/>
    <mergeCell ref="B121:D121"/>
    <mergeCell ref="B122:D122"/>
    <mergeCell ref="B188:D188"/>
    <mergeCell ref="B135:D135"/>
    <mergeCell ref="B136:D136"/>
    <mergeCell ref="B137:D137"/>
    <mergeCell ref="B138:D138"/>
    <mergeCell ref="B139:D139"/>
    <mergeCell ref="B131:D131"/>
    <mergeCell ref="B132:D132"/>
    <mergeCell ref="B133:D133"/>
    <mergeCell ref="B134:D134"/>
    <mergeCell ref="B149:D149"/>
    <mergeCell ref="B168:D168"/>
    <mergeCell ref="B169:D169"/>
    <mergeCell ref="B162:D162"/>
    <mergeCell ref="B163:D163"/>
    <mergeCell ref="B164:D164"/>
    <mergeCell ref="B165:D165"/>
    <mergeCell ref="B166:D166"/>
    <mergeCell ref="B167:D167"/>
    <mergeCell ref="B157:D157"/>
    <mergeCell ref="B158:D158"/>
    <mergeCell ref="B159:D159"/>
    <mergeCell ref="B160:D160"/>
    <mergeCell ref="B140:D140"/>
  </mergeCells>
  <phoneticPr fontId="3" type="noConversion"/>
  <dataValidations count="33">
    <dataValidation type="list" allowBlank="1" showInputMessage="1" showErrorMessage="1" sqref="B319:B327" xr:uid="{00000000-0002-0000-0500-000000000000}">
      <formula1>Autom</formula1>
    </dataValidation>
    <dataValidation type="list" showInputMessage="1" showErrorMessage="1" sqref="C296:C301 C309:C314" xr:uid="{00000000-0002-0000-0500-000001000000}">
      <formula1>IF($B296="I",DDTARIFFUS,DDTARIFF)</formula1>
    </dataValidation>
    <dataValidation type="list" allowBlank="1" showInputMessage="1" showErrorMessage="1" sqref="B309:B314 B296:B301" xr:uid="{00000000-0002-0000-0500-000002000000}">
      <formula1>EXPIMP</formula1>
    </dataValidation>
    <dataValidation type="list" allowBlank="1" showInputMessage="1" showErrorMessage="1" sqref="O309:O314 F296:F301" xr:uid="{00000000-0002-0000-0500-000003000000}">
      <formula1>EQTYPE</formula1>
    </dataValidation>
    <dataValidation type="list" allowBlank="1" showInputMessage="1" showErrorMessage="1" sqref="P309:P314 G296:G301" xr:uid="{00000000-0002-0000-0500-000004000000}">
      <formula1>OPREEFER</formula1>
    </dataValidation>
    <dataValidation type="list" allowBlank="1" showInputMessage="1" showErrorMessage="1" sqref="F309:F314" xr:uid="{00000000-0002-0000-0500-000005000000}">
      <formula1>CURRENCY</formula1>
    </dataValidation>
    <dataValidation type="whole" allowBlank="1" showInputMessage="1" showErrorMessage="1" error="Only whole numbers can be entered into this field" sqref="D309:D314 D296:D301" xr:uid="{00000000-0002-0000-0500-000006000000}">
      <formula1>1</formula1>
      <formula2>99</formula2>
    </dataValidation>
    <dataValidation type="list" showInputMessage="1" showErrorMessage="1" sqref="E309:E314 E296:E301" xr:uid="{00000000-0002-0000-0500-000007000000}">
      <formula1>DAYS</formula1>
    </dataValidation>
    <dataValidation type="whole" allowBlank="1" showInputMessage="1" showErrorMessage="1" error="Only whole numbers may be entered into this field_x000a_" sqref="G309:G314 M309:M314 K309:K314 I309:I314" xr:uid="{00000000-0002-0000-0500-000008000000}">
      <formula1>1</formula1>
      <formula2>99</formula2>
    </dataValidation>
    <dataValidation type="decimal" allowBlank="1" showInputMessage="1" showErrorMessage="1" error="Only numbers may be entered into this field" sqref="H309:H314 N309:N314 L309:L314 J309:J314" xr:uid="{00000000-0002-0000-0500-000009000000}">
      <formula1>1</formula1>
      <formula2>1000000000</formula2>
    </dataValidation>
    <dataValidation type="list" showInputMessage="1" showErrorMessage="1" sqref="K246:K249 K253:K256 N202:N205 A84:A87 A34:A70 A76:A78 N100:N190" xr:uid="{00000000-0002-0000-0500-00000A000000}">
      <formula1>$A$14:$A$16</formula1>
    </dataValidation>
    <dataValidation type="list" allowBlank="1" showInputMessage="1" showErrorMessage="1" sqref="J246:J249 J253:J256" xr:uid="{00000000-0002-0000-0500-00000B000000}">
      <formula1>GRIPSS</formula1>
    </dataValidation>
    <dataValidation type="decimal" allowBlank="1" showInputMessage="1" showErrorMessage="1" sqref="F253:I256 F246:I249 I84:L87 J202:M205 I34:L70 I76:K78" xr:uid="{00000000-0002-0000-0500-00000C000000}">
      <formula1>0</formula1>
      <formula2>999999999999999</formula2>
    </dataValidation>
    <dataValidation type="list" allowBlank="1" showInputMessage="1" showErrorMessage="1" sqref="E246:E249 E253:E256" xr:uid="{00000000-0002-0000-0500-00000D000000}">
      <formula1>GRIPSS_EQ</formula1>
    </dataValidation>
    <dataValidation type="list" showInputMessage="1" showErrorMessage="1" sqref="A296:A301 A309:A314" xr:uid="{00000000-0002-0000-0500-00000E000000}">
      <formula1>BULLET</formula1>
    </dataValidation>
    <dataValidation type="date" allowBlank="1" showInputMessage="1" showErrorMessage="1" sqref="X34:Y70 J214:K240" xr:uid="{00000000-0002-0000-0500-00000F000000}">
      <formula1>10101</formula1>
      <formula2>311299</formula2>
    </dataValidation>
    <dataValidation type="list" showDropDown="1" showErrorMessage="1" sqref="O99:P99 O201:P201" xr:uid="{00000000-0002-0000-0500-000010000000}">
      <formula1>Charges</formula1>
    </dataValidation>
    <dataValidation type="list" allowBlank="1" showInputMessage="1" showErrorMessage="1" sqref="O202:P205 O100:P190" xr:uid="{00000000-0002-0000-0500-000011000000}">
      <formula1 xml:space="preserve"> droppull</formula1>
    </dataValidation>
    <dataValidation type="list" allowBlank="1" showInputMessage="1" showErrorMessage="1" sqref="G202:G205 P84:P87 L76:L78 N76:N78 G100:G190" xr:uid="{00000000-0002-0000-0500-000012000000}">
      <formula1>YesNo</formula1>
    </dataValidation>
    <dataValidation type="list" allowBlank="1" showInputMessage="1" showErrorMessage="1" sqref="M84:M87" xr:uid="{00000000-0002-0000-0500-000013000000}">
      <formula1>Equip</formula1>
    </dataValidation>
    <dataValidation type="list" allowBlank="1" showInputMessage="1" showErrorMessage="1" sqref="F202:F205 F100:F190" xr:uid="{00000000-0002-0000-0500-000014000000}">
      <formula1>ArbMode</formula1>
    </dataValidation>
    <dataValidation type="list" allowBlank="1" showInputMessage="1" showErrorMessage="1" sqref="G84:G87 G34:G70 G76:G78" xr:uid="{00000000-0002-0000-0500-000015000000}">
      <formula1>SDD</formula1>
    </dataValidation>
    <dataValidation type="list" allowBlank="1" showInputMessage="1" showErrorMessage="1" sqref="M33:W33 Q83:Y83" xr:uid="{00000000-0002-0000-0500-000016000000}">
      <formula1>Container</formula1>
    </dataValidation>
    <dataValidation type="list" allowBlank="1" showInputMessage="1" showErrorMessage="1" sqref="O75:W75" xr:uid="{00000000-0002-0000-0500-000017000000}">
      <formula1>Reefer</formula1>
    </dataValidation>
    <dataValidation type="list" allowBlank="1" showInputMessage="1" showErrorMessage="1" sqref="F84:F87 F34:F70 F76:F78" xr:uid="{00000000-0002-0000-0500-000018000000}">
      <formula1>Mode</formula1>
    </dataValidation>
    <dataValidation type="list" allowBlank="1" showInputMessage="1" showErrorMessage="1" sqref="O84:O87 M76:M78" xr:uid="{00000000-0002-0000-0500-000019000000}">
      <formula1>ShipperOwn</formula1>
    </dataValidation>
    <dataValidation type="list" allowBlank="1" showInputMessage="1" showErrorMessage="1" sqref="N84:N87" xr:uid="{00000000-0002-0000-0500-00001A000000}">
      <formula1>OOG</formula1>
    </dataValidation>
    <dataValidation type="list" allowBlank="1" showErrorMessage="1" sqref="M32:W32 Q82:Y82 O74:W74" xr:uid="{00000000-0002-0000-0500-00001B000000}">
      <formula1>Exceptions</formula1>
    </dataValidation>
    <dataValidation type="list" allowBlank="1" showInputMessage="1" showErrorMessage="1" sqref="AC84:AC87 AA34:AA70 AA76:AA78" xr:uid="{00000000-0002-0000-0500-00001C000000}">
      <formula1>CST</formula1>
    </dataValidation>
    <dataValidation type="list" allowBlank="1" showInputMessage="1" showErrorMessage="1" sqref="I214:I240" xr:uid="{00000000-0002-0000-0500-00001D000000}">
      <formula1>$A$14:$A$16</formula1>
    </dataValidation>
    <dataValidation type="list" allowBlank="1" showErrorMessage="1" sqref="A214:A240"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14:G240" xr:uid="{00000000-0002-0000-0500-00001F000000}"/>
    <dataValidation type="list" allowBlank="1" showInputMessage="1" showErrorMessage="1" errorTitle="Pick up the list" promptTitle="Blank = ALL" sqref="H214:H240" xr:uid="{00000000-0002-0000-0500-000020000000}">
      <formula1>Type_note2</formula1>
    </dataValidation>
  </dataValidations>
  <pageMargins left="0.25" right="0.25" top="0.25" bottom="0.25" header="0.5" footer="0"/>
  <pageSetup scale="27" fitToHeight="0" orientation="landscape" r:id="rId5"/>
  <headerFooter alignWithMargins="0"/>
  <rowBreaks count="1" manualBreakCount="1">
    <brk id="209" max="16383" man="1"/>
  </rowBreaks>
  <customProperties>
    <customPr name="EpmWorksheetKeyString_GUID" r:id="rId6"/>
  </customPropertie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9.42578125" style="18" customWidth="1"/>
    <col min="11"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91"/>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496</v>
      </c>
      <c r="D5" s="1090"/>
      <c r="E5" s="1090"/>
      <c r="F5" s="1091"/>
      <c r="G5" s="18"/>
      <c r="H5" s="18"/>
      <c r="I5" s="18"/>
    </row>
    <row r="6" spans="1:54" ht="15.75" customHeight="1" x14ac:dyDescent="0.2">
      <c r="A6" s="1087" t="s">
        <v>477</v>
      </c>
      <c r="B6" s="1088"/>
      <c r="C6" s="1089" t="s">
        <v>532</v>
      </c>
      <c r="D6" s="1090"/>
      <c r="E6" s="1090"/>
      <c r="F6" s="1091"/>
      <c r="G6" s="18"/>
      <c r="H6" s="18"/>
      <c r="I6" s="18"/>
    </row>
    <row r="7" spans="1:54" ht="15.75" customHeight="1" x14ac:dyDescent="0.2">
      <c r="A7" s="1087" t="s">
        <v>567</v>
      </c>
      <c r="B7" s="1088"/>
      <c r="C7" s="1089" t="s">
        <v>177</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ht="13.5" thickBot="1" x14ac:dyDescent="0.25">
      <c r="A15" s="101"/>
      <c r="B15" s="1057"/>
      <c r="C15" s="1057"/>
      <c r="D15" s="1057"/>
      <c r="E15" s="1057"/>
      <c r="F15" s="1057"/>
      <c r="G15" s="1057"/>
      <c r="H15" s="1057"/>
      <c r="I15" s="1057"/>
      <c r="J15" s="1081"/>
      <c r="K15" s="1053"/>
      <c r="L15" s="1079"/>
      <c r="M15" s="1080"/>
      <c r="N15" s="102"/>
      <c r="BB15" s="525"/>
    </row>
    <row r="16" spans="1:54" s="110" customFormat="1" ht="13.5" thickBot="1" x14ac:dyDescent="0.25">
      <c r="A16" s="104"/>
      <c r="B16" s="18"/>
      <c r="C16" s="105"/>
      <c r="D16" s="106"/>
      <c r="E16" s="106"/>
      <c r="F16" s="107"/>
      <c r="G16" s="107"/>
      <c r="H16" s="108"/>
      <c r="I16" s="109"/>
      <c r="J16" s="109"/>
      <c r="K16" s="105"/>
      <c r="L16" s="105"/>
      <c r="M16" s="105"/>
      <c r="N16" s="102"/>
      <c r="O16" s="105"/>
      <c r="P16" s="105"/>
      <c r="Q16" s="105"/>
      <c r="BB16" s="525"/>
    </row>
    <row r="17" spans="1:22" s="110" customFormat="1" ht="13.5" thickBot="1" x14ac:dyDescent="0.25">
      <c r="A17" s="97" t="s">
        <v>402</v>
      </c>
      <c r="B17" s="111"/>
      <c r="I17" s="109"/>
      <c r="J17" s="109"/>
      <c r="K17" s="105"/>
      <c r="L17" s="105"/>
      <c r="M17" s="105"/>
      <c r="N17" s="105"/>
      <c r="O17" s="105"/>
      <c r="P17" s="105"/>
      <c r="Q17" s="105"/>
    </row>
    <row r="18" spans="1:22" s="110" customFormat="1" x14ac:dyDescent="0.2">
      <c r="A18" s="112" t="s">
        <v>402</v>
      </c>
      <c r="B18" s="1047" t="s">
        <v>572</v>
      </c>
      <c r="C18" s="1047"/>
      <c r="D18" s="1047"/>
      <c r="E18" s="1047"/>
      <c r="F18" s="1047"/>
      <c r="G18" s="1047"/>
      <c r="H18" s="1048"/>
      <c r="I18" s="109"/>
      <c r="J18" s="109"/>
      <c r="K18" s="105"/>
      <c r="L18" s="105"/>
      <c r="M18" s="105"/>
      <c r="N18" s="105"/>
      <c r="O18" s="105"/>
      <c r="P18" s="105"/>
      <c r="Q18" s="105"/>
    </row>
    <row r="19" spans="1:22" s="116" customFormat="1" ht="37.5" customHeight="1" x14ac:dyDescent="0.2">
      <c r="A19" s="568" t="s">
        <v>1151</v>
      </c>
      <c r="B19" s="1060" t="s">
        <v>1158</v>
      </c>
      <c r="C19" s="1060"/>
      <c r="D19" s="1060"/>
      <c r="E19" s="1060"/>
      <c r="F19" s="1060"/>
      <c r="G19" s="1060"/>
      <c r="H19" s="1114"/>
      <c r="I19" s="113"/>
      <c r="J19" s="114"/>
      <c r="K19" s="115"/>
      <c r="L19" s="115"/>
      <c r="M19" s="115"/>
      <c r="N19" s="115"/>
      <c r="O19" s="115"/>
      <c r="P19" s="115"/>
      <c r="Q19" s="115"/>
    </row>
    <row r="20" spans="1:22" s="116" customFormat="1" ht="15.75" customHeight="1" x14ac:dyDescent="0.2">
      <c r="A20" s="626" t="s">
        <v>926</v>
      </c>
      <c r="B20" s="1060" t="s">
        <v>1159</v>
      </c>
      <c r="C20" s="1060"/>
      <c r="D20" s="1060"/>
      <c r="E20" s="1060"/>
      <c r="F20" s="1060"/>
      <c r="G20" s="1060"/>
      <c r="H20" s="1114"/>
      <c r="I20" s="114"/>
      <c r="J20" s="114"/>
      <c r="K20" s="115"/>
      <c r="L20" s="115"/>
      <c r="M20" s="115"/>
      <c r="N20" s="115"/>
      <c r="O20" s="115"/>
      <c r="P20" s="115"/>
      <c r="Q20" s="115"/>
    </row>
    <row r="21" spans="1:22" s="116" customFormat="1" ht="15.75" customHeight="1" x14ac:dyDescent="0.2">
      <c r="A21" s="626" t="s">
        <v>1152</v>
      </c>
      <c r="B21" s="1060" t="s">
        <v>1118</v>
      </c>
      <c r="C21" s="1060"/>
      <c r="D21" s="1060"/>
      <c r="E21" s="1060"/>
      <c r="F21" s="1060"/>
      <c r="G21" s="1060"/>
      <c r="H21" s="1114"/>
      <c r="I21" s="114"/>
      <c r="J21" s="114"/>
      <c r="K21" s="115"/>
      <c r="L21" s="115"/>
      <c r="M21" s="115"/>
      <c r="N21" s="115"/>
      <c r="O21" s="115"/>
      <c r="P21" s="115"/>
      <c r="Q21" s="115"/>
    </row>
    <row r="22" spans="1:22" s="116" customFormat="1" x14ac:dyDescent="0.2">
      <c r="A22" s="626" t="s">
        <v>1153</v>
      </c>
      <c r="B22" s="1060" t="s">
        <v>1453</v>
      </c>
      <c r="C22" s="1060"/>
      <c r="D22" s="1060"/>
      <c r="E22" s="1060"/>
      <c r="F22" s="1060"/>
      <c r="G22" s="1060"/>
      <c r="H22" s="1114"/>
      <c r="I22" s="114"/>
      <c r="J22" s="114"/>
      <c r="K22" s="115"/>
      <c r="L22" s="115"/>
      <c r="M22" s="115"/>
      <c r="N22" s="115"/>
      <c r="O22" s="115"/>
      <c r="P22" s="115"/>
      <c r="Q22" s="115"/>
    </row>
    <row r="23" spans="1:22" s="116" customFormat="1" x14ac:dyDescent="0.2">
      <c r="A23" s="626" t="s">
        <v>927</v>
      </c>
      <c r="B23" s="909" t="s">
        <v>928</v>
      </c>
      <c r="C23" s="1049"/>
      <c r="D23" s="1049"/>
      <c r="E23" s="1049"/>
      <c r="F23" s="1049"/>
      <c r="G23" s="1049"/>
      <c r="H23" s="1050"/>
      <c r="I23" s="114"/>
      <c r="J23" s="114"/>
      <c r="K23" s="115"/>
      <c r="L23" s="115"/>
      <c r="M23" s="115"/>
      <c r="N23" s="115"/>
      <c r="O23" s="115"/>
      <c r="P23" s="115"/>
      <c r="Q23" s="115"/>
    </row>
    <row r="24" spans="1:22" s="116" customFormat="1" x14ac:dyDescent="0.2">
      <c r="A24" s="626" t="s">
        <v>1154</v>
      </c>
      <c r="B24" s="909" t="s">
        <v>929</v>
      </c>
      <c r="C24" s="1049"/>
      <c r="D24" s="1049"/>
      <c r="E24" s="1049"/>
      <c r="F24" s="1049"/>
      <c r="G24" s="1049"/>
      <c r="H24" s="1050"/>
      <c r="I24" s="114"/>
      <c r="J24" s="114"/>
      <c r="K24" s="115"/>
      <c r="L24" s="115"/>
      <c r="M24" s="115"/>
      <c r="N24" s="115"/>
      <c r="O24" s="115"/>
      <c r="P24" s="115"/>
      <c r="Q24" s="115"/>
    </row>
    <row r="25" spans="1:22" s="116" customFormat="1" x14ac:dyDescent="0.2">
      <c r="A25" s="626" t="s">
        <v>1155</v>
      </c>
      <c r="B25" s="909" t="s">
        <v>1160</v>
      </c>
      <c r="C25" s="1049"/>
      <c r="D25" s="1049"/>
      <c r="E25" s="1049"/>
      <c r="F25" s="1049"/>
      <c r="G25" s="1049"/>
      <c r="H25" s="1050"/>
      <c r="I25" s="114"/>
      <c r="J25" s="114"/>
      <c r="K25" s="115"/>
      <c r="L25" s="115"/>
      <c r="M25" s="115"/>
      <c r="N25" s="115"/>
      <c r="O25" s="115"/>
      <c r="P25" s="115"/>
      <c r="Q25" s="115"/>
    </row>
    <row r="26" spans="1:22" s="116" customFormat="1" x14ac:dyDescent="0.2">
      <c r="A26" s="626" t="s">
        <v>1156</v>
      </c>
      <c r="B26" s="909" t="s">
        <v>1161</v>
      </c>
      <c r="C26" s="1049"/>
      <c r="D26" s="1049"/>
      <c r="E26" s="1049"/>
      <c r="F26" s="1049"/>
      <c r="G26" s="1049"/>
      <c r="H26" s="1050"/>
      <c r="I26" s="114"/>
      <c r="J26" s="114"/>
      <c r="K26" s="115"/>
      <c r="L26" s="115"/>
      <c r="M26" s="115"/>
      <c r="N26" s="115"/>
      <c r="O26" s="115"/>
      <c r="P26" s="115"/>
      <c r="Q26" s="115"/>
    </row>
    <row r="27" spans="1:22" s="116" customFormat="1" x14ac:dyDescent="0.2">
      <c r="A27" s="626" t="s">
        <v>1157</v>
      </c>
      <c r="B27" s="909" t="s">
        <v>1452</v>
      </c>
      <c r="C27" s="1049"/>
      <c r="D27" s="1049"/>
      <c r="E27" s="1049"/>
      <c r="F27" s="1049"/>
      <c r="G27" s="1049"/>
      <c r="H27" s="1050"/>
      <c r="I27" s="114"/>
      <c r="J27" s="114"/>
      <c r="K27" s="115"/>
      <c r="L27" s="115"/>
      <c r="M27" s="115"/>
      <c r="N27" s="115"/>
      <c r="O27" s="115"/>
      <c r="P27" s="115"/>
      <c r="Q27" s="115"/>
    </row>
    <row r="28" spans="1:22" s="116" customFormat="1" ht="13.5" thickBot="1" x14ac:dyDescent="0.25">
      <c r="A28" s="117" t="s">
        <v>1213</v>
      </c>
      <c r="B28" s="1052" t="s">
        <v>1214</v>
      </c>
      <c r="C28" s="1053"/>
      <c r="D28" s="1053"/>
      <c r="E28" s="1053"/>
      <c r="F28" s="1053"/>
      <c r="G28" s="1053"/>
      <c r="H28" s="1054"/>
      <c r="I28" s="114"/>
      <c r="J28" s="114"/>
      <c r="K28" s="115"/>
      <c r="L28" s="115"/>
      <c r="M28" s="115"/>
      <c r="N28" s="115"/>
      <c r="O28" s="115"/>
      <c r="P28" s="115"/>
      <c r="Q28" s="115"/>
    </row>
    <row r="29" spans="1:22" s="110" customFormat="1" ht="13.5" thickBot="1" x14ac:dyDescent="0.25">
      <c r="A29" s="18"/>
      <c r="B29" s="118"/>
      <c r="C29" s="118"/>
      <c r="D29" s="118"/>
      <c r="E29" s="118"/>
      <c r="F29" s="118"/>
      <c r="G29" s="118"/>
      <c r="H29" s="118"/>
      <c r="I29" s="109"/>
      <c r="J29" s="109"/>
      <c r="K29" s="105"/>
      <c r="L29" s="105"/>
      <c r="M29" s="105"/>
      <c r="N29" s="105"/>
      <c r="O29" s="105"/>
      <c r="P29" s="105"/>
      <c r="Q29" s="105"/>
      <c r="R29" s="105"/>
      <c r="S29" s="105"/>
      <c r="T29" s="105"/>
      <c r="U29" s="105"/>
    </row>
    <row r="30" spans="1:22" s="110" customFormat="1" ht="13.5" thickBot="1" x14ac:dyDescent="0.25">
      <c r="A30" s="97" t="s">
        <v>578</v>
      </c>
      <c r="B30" s="98"/>
      <c r="I30" s="109"/>
      <c r="J30" s="109"/>
      <c r="K30" s="105"/>
      <c r="L30" s="105"/>
      <c r="M30" s="105"/>
      <c r="N30" s="105"/>
      <c r="O30" s="105"/>
      <c r="P30" s="105"/>
      <c r="Q30" s="105"/>
      <c r="R30" s="105"/>
      <c r="S30" s="105"/>
      <c r="T30" s="105"/>
      <c r="U30" s="105"/>
    </row>
    <row r="31" spans="1:22" s="110" customFormat="1" x14ac:dyDescent="0.2">
      <c r="A31" s="119" t="s">
        <v>2814</v>
      </c>
      <c r="B31" s="120"/>
      <c r="C31" s="121"/>
      <c r="D31" s="122"/>
      <c r="E31" s="122"/>
      <c r="F31" s="123"/>
      <c r="G31" s="123"/>
      <c r="H31" s="123"/>
      <c r="I31" s="124"/>
      <c r="J31" s="125"/>
      <c r="K31" s="126"/>
      <c r="L31" s="105"/>
      <c r="M31" s="105"/>
      <c r="N31" s="105"/>
      <c r="O31" s="105"/>
      <c r="P31" s="105"/>
      <c r="Q31" s="105"/>
      <c r="R31" s="105"/>
      <c r="S31" s="105"/>
      <c r="T31" s="105"/>
      <c r="U31" s="105"/>
      <c r="V31" s="105"/>
    </row>
    <row r="32" spans="1:22" s="110" customFormat="1" x14ac:dyDescent="0.2">
      <c r="A32" s="127" t="s">
        <v>580</v>
      </c>
      <c r="B32" s="90"/>
      <c r="C32" s="128"/>
      <c r="D32" s="129"/>
      <c r="E32" s="129"/>
      <c r="F32" s="130"/>
      <c r="G32" s="130"/>
      <c r="H32" s="130"/>
      <c r="I32" s="131"/>
      <c r="J32" s="132"/>
      <c r="K32" s="133"/>
      <c r="L32" s="105"/>
      <c r="M32" s="105"/>
      <c r="N32" s="105"/>
      <c r="O32" s="105"/>
      <c r="P32" s="105"/>
      <c r="Q32" s="105"/>
      <c r="R32" s="105"/>
    </row>
    <row r="33" spans="1:27" s="110" customFormat="1" ht="13.5" thickBot="1" x14ac:dyDescent="0.25">
      <c r="A33" s="526" t="s">
        <v>166</v>
      </c>
      <c r="B33" s="134"/>
      <c r="C33" s="135"/>
      <c r="D33" s="136"/>
      <c r="E33" s="136"/>
      <c r="F33" s="137"/>
      <c r="G33" s="137"/>
      <c r="H33" s="137"/>
      <c r="I33" s="138"/>
      <c r="J33" s="139"/>
      <c r="K33" s="140"/>
      <c r="L33" s="105"/>
      <c r="M33" s="105"/>
      <c r="N33" s="105"/>
      <c r="O33" s="105"/>
      <c r="P33" s="105"/>
      <c r="Q33" s="105"/>
      <c r="R33" s="105"/>
      <c r="S33" s="141"/>
      <c r="T33" s="141"/>
      <c r="U33" s="141"/>
      <c r="V33" s="105"/>
      <c r="W33" s="105"/>
      <c r="X33" s="105"/>
    </row>
    <row r="34" spans="1:27" s="143" customFormat="1" ht="32.25" customHeight="1" x14ac:dyDescent="0.2">
      <c r="A34" s="1043" t="s">
        <v>581</v>
      </c>
      <c r="B34" s="982" t="s">
        <v>582</v>
      </c>
      <c r="C34" s="982" t="s">
        <v>11</v>
      </c>
      <c r="D34" s="982" t="s">
        <v>12</v>
      </c>
      <c r="E34" s="982" t="s">
        <v>13</v>
      </c>
      <c r="F34" s="982" t="s">
        <v>14</v>
      </c>
      <c r="G34" s="982" t="s">
        <v>15</v>
      </c>
      <c r="H34" s="982" t="s">
        <v>16</v>
      </c>
      <c r="I34" s="982" t="s">
        <v>17</v>
      </c>
      <c r="J34" s="982" t="s">
        <v>18</v>
      </c>
      <c r="K34" s="982" t="s">
        <v>19</v>
      </c>
      <c r="L34" s="982" t="s">
        <v>20</v>
      </c>
      <c r="M34" s="142"/>
      <c r="N34" s="142"/>
      <c r="O34" s="142"/>
      <c r="P34" s="142"/>
      <c r="Q34" s="142"/>
      <c r="R34" s="142"/>
      <c r="S34" s="142"/>
      <c r="T34" s="142"/>
      <c r="U34" s="142"/>
      <c r="V34" s="142"/>
      <c r="W34" s="142"/>
      <c r="X34" s="982" t="s">
        <v>22</v>
      </c>
      <c r="Y34" s="982" t="s">
        <v>23</v>
      </c>
      <c r="Z34" s="982" t="s">
        <v>24</v>
      </c>
      <c r="AA34" s="1075" t="s">
        <v>335</v>
      </c>
    </row>
    <row r="35" spans="1:27" s="143" customFormat="1" ht="13.5" thickBot="1" x14ac:dyDescent="0.25">
      <c r="A35" s="1044"/>
      <c r="B35" s="1045"/>
      <c r="C35" s="1045"/>
      <c r="D35" s="1045"/>
      <c r="E35" s="1045"/>
      <c r="F35" s="1045"/>
      <c r="G35" s="1046"/>
      <c r="H35" s="1045"/>
      <c r="I35" s="1045"/>
      <c r="J35" s="1045"/>
      <c r="K35" s="1045"/>
      <c r="L35" s="1045"/>
      <c r="M35" s="144"/>
      <c r="N35" s="144"/>
      <c r="O35" s="144"/>
      <c r="P35" s="144"/>
      <c r="Q35" s="144"/>
      <c r="R35" s="144"/>
      <c r="S35" s="144"/>
      <c r="T35" s="144"/>
      <c r="U35" s="144"/>
      <c r="V35" s="144"/>
      <c r="W35" s="144"/>
      <c r="X35" s="1045"/>
      <c r="Y35" s="1045"/>
      <c r="Z35" s="1045"/>
      <c r="AA35" s="1076"/>
    </row>
    <row r="36" spans="1:27" s="153" customFormat="1" x14ac:dyDescent="0.2">
      <c r="A36" s="175" t="s">
        <v>1434</v>
      </c>
      <c r="B36" s="263"/>
      <c r="C36" s="263" t="s">
        <v>1151</v>
      </c>
      <c r="D36" s="263" t="s">
        <v>1204</v>
      </c>
      <c r="E36" s="263"/>
      <c r="F36" s="263" t="s">
        <v>51</v>
      </c>
      <c r="G36" s="182" t="s">
        <v>47</v>
      </c>
      <c r="H36" s="263" t="s">
        <v>1176</v>
      </c>
      <c r="I36" s="12">
        <v>1350</v>
      </c>
      <c r="J36" s="213">
        <v>1499</v>
      </c>
      <c r="K36" s="213">
        <v>1499</v>
      </c>
      <c r="L36" s="12">
        <v>1900</v>
      </c>
      <c r="M36" s="182"/>
      <c r="N36" s="182"/>
      <c r="O36" s="182"/>
      <c r="P36" s="182"/>
      <c r="Q36" s="182"/>
      <c r="R36" s="182"/>
      <c r="S36" s="182"/>
      <c r="T36" s="182"/>
      <c r="U36" s="182"/>
      <c r="V36" s="182"/>
      <c r="W36" s="182"/>
      <c r="X36" s="549"/>
      <c r="Y36" s="549"/>
      <c r="Z36" s="182" t="s">
        <v>1177</v>
      </c>
      <c r="AA36" s="82" t="s">
        <v>395</v>
      </c>
    </row>
    <row r="37" spans="1:27" s="153" customFormat="1" x14ac:dyDescent="0.2">
      <c r="A37" s="175" t="s">
        <v>1434</v>
      </c>
      <c r="B37" s="263"/>
      <c r="C37" s="263" t="s">
        <v>1152</v>
      </c>
      <c r="D37" s="263" t="s">
        <v>1212</v>
      </c>
      <c r="E37" s="263"/>
      <c r="F37" s="263" t="s">
        <v>51</v>
      </c>
      <c r="G37" s="182" t="s">
        <v>47</v>
      </c>
      <c r="H37" s="263" t="s">
        <v>1176</v>
      </c>
      <c r="I37" s="12">
        <v>1350</v>
      </c>
      <c r="J37" s="213">
        <v>1499</v>
      </c>
      <c r="K37" s="213">
        <v>1499</v>
      </c>
      <c r="L37" s="12">
        <v>1900</v>
      </c>
      <c r="M37" s="182"/>
      <c r="N37" s="182"/>
      <c r="O37" s="182"/>
      <c r="P37" s="182"/>
      <c r="Q37" s="182"/>
      <c r="R37" s="182"/>
      <c r="S37" s="182"/>
      <c r="T37" s="182"/>
      <c r="U37" s="182"/>
      <c r="V37" s="182"/>
      <c r="W37" s="182"/>
      <c r="X37" s="549"/>
      <c r="Y37" s="549"/>
      <c r="Z37" s="182" t="s">
        <v>1177</v>
      </c>
      <c r="AA37" s="82" t="s">
        <v>395</v>
      </c>
    </row>
    <row r="38" spans="1:27" s="153" customFormat="1" x14ac:dyDescent="0.2">
      <c r="A38" s="175" t="s">
        <v>1434</v>
      </c>
      <c r="B38" s="263"/>
      <c r="C38" s="263" t="s">
        <v>2801</v>
      </c>
      <c r="D38" s="263" t="s">
        <v>1212</v>
      </c>
      <c r="E38" s="263"/>
      <c r="F38" s="263" t="s">
        <v>51</v>
      </c>
      <c r="G38" s="182" t="s">
        <v>47</v>
      </c>
      <c r="H38" s="263" t="s">
        <v>1176</v>
      </c>
      <c r="I38" s="12">
        <v>1530</v>
      </c>
      <c r="J38" s="213">
        <v>1699</v>
      </c>
      <c r="K38" s="213">
        <v>1699</v>
      </c>
      <c r="L38" s="12">
        <v>2155</v>
      </c>
      <c r="M38" s="182"/>
      <c r="N38" s="182"/>
      <c r="O38" s="182"/>
      <c r="P38" s="182"/>
      <c r="Q38" s="182"/>
      <c r="R38" s="182"/>
      <c r="S38" s="182"/>
      <c r="T38" s="182"/>
      <c r="U38" s="182"/>
      <c r="V38" s="182"/>
      <c r="W38" s="182"/>
      <c r="X38" s="549"/>
      <c r="Y38" s="549"/>
      <c r="Z38" s="182" t="s">
        <v>1177</v>
      </c>
      <c r="AA38" s="82" t="s">
        <v>395</v>
      </c>
    </row>
    <row r="39" spans="1:27" s="153" customFormat="1" x14ac:dyDescent="0.2">
      <c r="A39" s="175" t="s">
        <v>1434</v>
      </c>
      <c r="B39" s="263"/>
      <c r="C39" s="263" t="s">
        <v>1156</v>
      </c>
      <c r="D39" s="263" t="s">
        <v>1205</v>
      </c>
      <c r="E39" s="263"/>
      <c r="F39" s="263" t="s">
        <v>51</v>
      </c>
      <c r="G39" s="182" t="s">
        <v>47</v>
      </c>
      <c r="H39" s="263" t="s">
        <v>1176</v>
      </c>
      <c r="I39" s="12">
        <v>1350</v>
      </c>
      <c r="J39" s="213">
        <v>1499</v>
      </c>
      <c r="K39" s="213">
        <v>1499</v>
      </c>
      <c r="L39" s="12">
        <v>1900</v>
      </c>
      <c r="M39" s="182"/>
      <c r="N39" s="182"/>
      <c r="O39" s="182"/>
      <c r="P39" s="182"/>
      <c r="Q39" s="182"/>
      <c r="R39" s="182"/>
      <c r="S39" s="182"/>
      <c r="T39" s="182"/>
      <c r="U39" s="182"/>
      <c r="V39" s="182"/>
      <c r="W39" s="182"/>
      <c r="X39" s="549"/>
      <c r="Y39" s="549"/>
      <c r="Z39" s="182" t="s">
        <v>1177</v>
      </c>
      <c r="AA39" s="82" t="s">
        <v>395</v>
      </c>
    </row>
    <row r="40" spans="1:27" s="153" customFormat="1" x14ac:dyDescent="0.2">
      <c r="A40" s="175" t="s">
        <v>1434</v>
      </c>
      <c r="B40" s="263"/>
      <c r="C40" s="263" t="s">
        <v>1154</v>
      </c>
      <c r="D40" s="263" t="s">
        <v>1206</v>
      </c>
      <c r="E40" s="263"/>
      <c r="F40" s="263" t="s">
        <v>51</v>
      </c>
      <c r="G40" s="182" t="s">
        <v>47</v>
      </c>
      <c r="H40" s="263" t="s">
        <v>1176</v>
      </c>
      <c r="I40" s="12">
        <v>1350</v>
      </c>
      <c r="J40" s="213">
        <v>1499</v>
      </c>
      <c r="K40" s="213">
        <v>1499</v>
      </c>
      <c r="L40" s="12">
        <v>1900</v>
      </c>
      <c r="M40" s="182"/>
      <c r="N40" s="182"/>
      <c r="O40" s="182"/>
      <c r="P40" s="182"/>
      <c r="Q40" s="182"/>
      <c r="R40" s="182"/>
      <c r="S40" s="182"/>
      <c r="T40" s="182"/>
      <c r="U40" s="182"/>
      <c r="V40" s="182"/>
      <c r="W40" s="182"/>
      <c r="X40" s="549"/>
      <c r="Y40" s="549"/>
      <c r="Z40" s="182" t="s">
        <v>1177</v>
      </c>
      <c r="AA40" s="82" t="s">
        <v>395</v>
      </c>
    </row>
    <row r="41" spans="1:27" s="153" customFormat="1" x14ac:dyDescent="0.2">
      <c r="A41" s="175" t="s">
        <v>1434</v>
      </c>
      <c r="B41" s="263"/>
      <c r="C41" s="263" t="s">
        <v>1155</v>
      </c>
      <c r="D41" s="263" t="s">
        <v>1207</v>
      </c>
      <c r="E41" s="263"/>
      <c r="F41" s="263" t="s">
        <v>51</v>
      </c>
      <c r="G41" s="182" t="s">
        <v>47</v>
      </c>
      <c r="H41" s="263" t="s">
        <v>1176</v>
      </c>
      <c r="I41" s="12">
        <v>1350</v>
      </c>
      <c r="J41" s="213">
        <v>1499</v>
      </c>
      <c r="K41" s="213">
        <v>1499</v>
      </c>
      <c r="L41" s="12">
        <v>1900</v>
      </c>
      <c r="M41" s="182"/>
      <c r="N41" s="182"/>
      <c r="O41" s="182"/>
      <c r="P41" s="182"/>
      <c r="Q41" s="182"/>
      <c r="R41" s="182"/>
      <c r="S41" s="182"/>
      <c r="T41" s="182"/>
      <c r="U41" s="182"/>
      <c r="V41" s="182"/>
      <c r="W41" s="182"/>
      <c r="X41" s="549"/>
      <c r="Y41" s="549"/>
      <c r="Z41" s="182" t="s">
        <v>1177</v>
      </c>
      <c r="AA41" s="82" t="s">
        <v>395</v>
      </c>
    </row>
    <row r="42" spans="1:27" s="153" customFormat="1" x14ac:dyDescent="0.2">
      <c r="A42" s="175" t="s">
        <v>1434</v>
      </c>
      <c r="B42" s="263"/>
      <c r="C42" s="263" t="s">
        <v>1157</v>
      </c>
      <c r="D42" s="263" t="s">
        <v>1208</v>
      </c>
      <c r="E42" s="263"/>
      <c r="F42" s="263" t="s">
        <v>51</v>
      </c>
      <c r="G42" s="182" t="s">
        <v>47</v>
      </c>
      <c r="H42" s="263" t="s">
        <v>1176</v>
      </c>
      <c r="I42" s="12">
        <v>1350</v>
      </c>
      <c r="J42" s="213">
        <v>1499</v>
      </c>
      <c r="K42" s="213">
        <v>1499</v>
      </c>
      <c r="L42" s="12">
        <v>1900</v>
      </c>
      <c r="M42" s="182"/>
      <c r="N42" s="182"/>
      <c r="O42" s="182"/>
      <c r="P42" s="182"/>
      <c r="Q42" s="182"/>
      <c r="R42" s="182"/>
      <c r="S42" s="182"/>
      <c r="T42" s="182"/>
      <c r="U42" s="182"/>
      <c r="V42" s="182"/>
      <c r="W42" s="182"/>
      <c r="X42" s="549"/>
      <c r="Y42" s="549"/>
      <c r="Z42" s="182" t="s">
        <v>1177</v>
      </c>
      <c r="AA42" s="82" t="s">
        <v>395</v>
      </c>
    </row>
    <row r="43" spans="1:27" s="153" customFormat="1" x14ac:dyDescent="0.2">
      <c r="A43" s="175" t="s">
        <v>1434</v>
      </c>
      <c r="B43" s="263"/>
      <c r="C43" s="263" t="s">
        <v>1153</v>
      </c>
      <c r="D43" s="263" t="s">
        <v>927</v>
      </c>
      <c r="E43" s="263"/>
      <c r="F43" s="263" t="s">
        <v>51</v>
      </c>
      <c r="G43" s="182" t="s">
        <v>47</v>
      </c>
      <c r="H43" s="263" t="s">
        <v>1176</v>
      </c>
      <c r="I43" s="12">
        <v>1440</v>
      </c>
      <c r="J43" s="213">
        <v>1599</v>
      </c>
      <c r="K43" s="213">
        <v>1599</v>
      </c>
      <c r="L43" s="12">
        <v>2025</v>
      </c>
      <c r="M43" s="182"/>
      <c r="N43" s="182"/>
      <c r="O43" s="182"/>
      <c r="P43" s="182"/>
      <c r="Q43" s="182"/>
      <c r="R43" s="182"/>
      <c r="S43" s="182"/>
      <c r="T43" s="182"/>
      <c r="U43" s="182"/>
      <c r="V43" s="182"/>
      <c r="W43" s="182"/>
      <c r="X43" s="549"/>
      <c r="Y43" s="549"/>
      <c r="Z43" s="182" t="s">
        <v>1177</v>
      </c>
      <c r="AA43" s="82" t="s">
        <v>395</v>
      </c>
    </row>
    <row r="44" spans="1:27" s="153" customFormat="1" x14ac:dyDescent="0.2">
      <c r="A44" s="175" t="s">
        <v>1434</v>
      </c>
      <c r="B44" s="263"/>
      <c r="C44" s="263" t="s">
        <v>2801</v>
      </c>
      <c r="D44" s="263" t="s">
        <v>927</v>
      </c>
      <c r="E44" s="263"/>
      <c r="F44" s="263" t="s">
        <v>51</v>
      </c>
      <c r="G44" s="182" t="s">
        <v>47</v>
      </c>
      <c r="H44" s="263" t="s">
        <v>1176</v>
      </c>
      <c r="I44" s="12">
        <v>1620</v>
      </c>
      <c r="J44" s="213">
        <v>1799</v>
      </c>
      <c r="K44" s="213">
        <v>1799</v>
      </c>
      <c r="L44" s="12">
        <v>2280</v>
      </c>
      <c r="M44" s="182"/>
      <c r="N44" s="182"/>
      <c r="O44" s="182"/>
      <c r="P44" s="182"/>
      <c r="Q44" s="182"/>
      <c r="R44" s="182"/>
      <c r="S44" s="182"/>
      <c r="T44" s="182"/>
      <c r="U44" s="182"/>
      <c r="V44" s="182"/>
      <c r="W44" s="182"/>
      <c r="X44" s="549"/>
      <c r="Y44" s="549"/>
      <c r="Z44" s="182" t="s">
        <v>1177</v>
      </c>
      <c r="AA44" s="82" t="s">
        <v>395</v>
      </c>
    </row>
    <row r="45" spans="1:27" s="153" customFormat="1" x14ac:dyDescent="0.2">
      <c r="A45" s="175" t="s">
        <v>1434</v>
      </c>
      <c r="B45" s="263"/>
      <c r="C45" s="263" t="s">
        <v>1153</v>
      </c>
      <c r="D45" s="263" t="s">
        <v>1162</v>
      </c>
      <c r="E45" s="263"/>
      <c r="F45" s="263" t="s">
        <v>51</v>
      </c>
      <c r="G45" s="182" t="s">
        <v>47</v>
      </c>
      <c r="H45" s="263" t="s">
        <v>1176</v>
      </c>
      <c r="I45" s="12">
        <v>1440</v>
      </c>
      <c r="J45" s="213">
        <v>1599</v>
      </c>
      <c r="K45" s="213">
        <v>1599</v>
      </c>
      <c r="L45" s="12">
        <v>2025</v>
      </c>
      <c r="M45" s="182"/>
      <c r="N45" s="182"/>
      <c r="O45" s="182"/>
      <c r="P45" s="182"/>
      <c r="Q45" s="182"/>
      <c r="R45" s="182"/>
      <c r="S45" s="182"/>
      <c r="T45" s="182"/>
      <c r="U45" s="182"/>
      <c r="V45" s="182"/>
      <c r="W45" s="182"/>
      <c r="X45" s="549"/>
      <c r="Y45" s="549"/>
      <c r="Z45" s="182" t="s">
        <v>1177</v>
      </c>
      <c r="AA45" s="82" t="s">
        <v>395</v>
      </c>
    </row>
    <row r="46" spans="1:27" s="153" customFormat="1" x14ac:dyDescent="0.2">
      <c r="A46" s="175" t="s">
        <v>1434</v>
      </c>
      <c r="B46" s="263"/>
      <c r="C46" s="263" t="s">
        <v>1151</v>
      </c>
      <c r="D46" s="263" t="s">
        <v>1209</v>
      </c>
      <c r="E46" s="263" t="s">
        <v>1210</v>
      </c>
      <c r="F46" s="263" t="s">
        <v>53</v>
      </c>
      <c r="G46" s="182" t="s">
        <v>47</v>
      </c>
      <c r="H46" s="263" t="s">
        <v>1176</v>
      </c>
      <c r="I46" s="12">
        <v>2250</v>
      </c>
      <c r="J46" s="213">
        <v>2499</v>
      </c>
      <c r="K46" s="213">
        <v>2499</v>
      </c>
      <c r="L46" s="12">
        <v>3165</v>
      </c>
      <c r="M46" s="182"/>
      <c r="N46" s="182"/>
      <c r="O46" s="182"/>
      <c r="P46" s="182"/>
      <c r="Q46" s="182"/>
      <c r="R46" s="182"/>
      <c r="S46" s="182"/>
      <c r="T46" s="182"/>
      <c r="U46" s="182"/>
      <c r="V46" s="182"/>
      <c r="W46" s="182"/>
      <c r="X46" s="549"/>
      <c r="Y46" s="549"/>
      <c r="Z46" s="182" t="s">
        <v>1177</v>
      </c>
      <c r="AA46" s="82" t="s">
        <v>395</v>
      </c>
    </row>
    <row r="47" spans="1:27" s="153" customFormat="1" x14ac:dyDescent="0.2">
      <c r="A47" s="175" t="s">
        <v>1434</v>
      </c>
      <c r="B47" s="263"/>
      <c r="C47" s="263" t="s">
        <v>1151</v>
      </c>
      <c r="D47" s="263" t="s">
        <v>1209</v>
      </c>
      <c r="E47" s="263" t="s">
        <v>1211</v>
      </c>
      <c r="F47" s="263" t="s">
        <v>53</v>
      </c>
      <c r="G47" s="182" t="s">
        <v>47</v>
      </c>
      <c r="H47" s="263" t="s">
        <v>1176</v>
      </c>
      <c r="I47" s="12">
        <v>2250</v>
      </c>
      <c r="J47" s="213">
        <v>2499</v>
      </c>
      <c r="K47" s="213">
        <v>2499</v>
      </c>
      <c r="L47" s="12">
        <v>3165</v>
      </c>
      <c r="M47" s="182"/>
      <c r="N47" s="182"/>
      <c r="O47" s="182"/>
      <c r="P47" s="182"/>
      <c r="Q47" s="182"/>
      <c r="R47" s="182"/>
      <c r="S47" s="182"/>
      <c r="T47" s="182"/>
      <c r="U47" s="182"/>
      <c r="V47" s="182"/>
      <c r="W47" s="182"/>
      <c r="X47" s="549"/>
      <c r="Y47" s="549"/>
      <c r="Z47" s="182" t="s">
        <v>1177</v>
      </c>
      <c r="AA47" s="82" t="s">
        <v>395</v>
      </c>
    </row>
    <row r="48" spans="1:27" s="153" customFormat="1" x14ac:dyDescent="0.2">
      <c r="A48" s="175" t="s">
        <v>1434</v>
      </c>
      <c r="B48" s="263"/>
      <c r="C48" s="263" t="s">
        <v>1151</v>
      </c>
      <c r="D48" s="263" t="s">
        <v>1212</v>
      </c>
      <c r="E48" s="263" t="s">
        <v>1178</v>
      </c>
      <c r="F48" s="263" t="s">
        <v>53</v>
      </c>
      <c r="G48" s="182" t="s">
        <v>47</v>
      </c>
      <c r="H48" s="263" t="s">
        <v>1176</v>
      </c>
      <c r="I48" s="12">
        <v>2700</v>
      </c>
      <c r="J48" s="213">
        <v>2999</v>
      </c>
      <c r="K48" s="213">
        <v>2999</v>
      </c>
      <c r="L48" s="12">
        <v>3800</v>
      </c>
      <c r="M48" s="182"/>
      <c r="N48" s="182"/>
      <c r="O48" s="182"/>
      <c r="P48" s="182"/>
      <c r="Q48" s="182"/>
      <c r="R48" s="182"/>
      <c r="S48" s="182"/>
      <c r="T48" s="182"/>
      <c r="U48" s="182"/>
      <c r="V48" s="182"/>
      <c r="W48" s="182"/>
      <c r="X48" s="549"/>
      <c r="Y48" s="549"/>
      <c r="Z48" s="182" t="s">
        <v>1177</v>
      </c>
      <c r="AA48" s="82" t="s">
        <v>395</v>
      </c>
    </row>
    <row r="49" spans="1:27" s="153" customFormat="1" x14ac:dyDescent="0.2">
      <c r="A49" s="175" t="s">
        <v>1434</v>
      </c>
      <c r="B49" s="263"/>
      <c r="C49" s="263" t="s">
        <v>1151</v>
      </c>
      <c r="D49" s="263" t="s">
        <v>1215</v>
      </c>
      <c r="E49" s="263" t="s">
        <v>1178</v>
      </c>
      <c r="F49" s="263" t="s">
        <v>53</v>
      </c>
      <c r="G49" s="182" t="s">
        <v>47</v>
      </c>
      <c r="H49" s="263" t="s">
        <v>1176</v>
      </c>
      <c r="I49" s="12">
        <v>2700</v>
      </c>
      <c r="J49" s="213">
        <v>2999</v>
      </c>
      <c r="K49" s="213">
        <v>2999</v>
      </c>
      <c r="L49" s="12">
        <v>3800</v>
      </c>
      <c r="M49" s="182"/>
      <c r="N49" s="182"/>
      <c r="O49" s="182"/>
      <c r="P49" s="182"/>
      <c r="Q49" s="182"/>
      <c r="R49" s="182"/>
      <c r="S49" s="182"/>
      <c r="T49" s="182"/>
      <c r="U49" s="182"/>
      <c r="V49" s="182"/>
      <c r="W49" s="182"/>
      <c r="X49" s="549"/>
      <c r="Y49" s="549"/>
      <c r="Z49" s="182" t="s">
        <v>1177</v>
      </c>
      <c r="AA49" s="82" t="s">
        <v>395</v>
      </c>
    </row>
    <row r="50" spans="1:27" s="153" customFormat="1" x14ac:dyDescent="0.2">
      <c r="A50" s="175" t="s">
        <v>1434</v>
      </c>
      <c r="B50" s="263"/>
      <c r="C50" s="263" t="s">
        <v>1151</v>
      </c>
      <c r="D50" s="263" t="s">
        <v>1215</v>
      </c>
      <c r="E50" s="263" t="s">
        <v>1193</v>
      </c>
      <c r="F50" s="263" t="s">
        <v>53</v>
      </c>
      <c r="G50" s="182" t="s">
        <v>47</v>
      </c>
      <c r="H50" s="263" t="s">
        <v>1176</v>
      </c>
      <c r="I50" s="12">
        <v>2700</v>
      </c>
      <c r="J50" s="213">
        <v>2999</v>
      </c>
      <c r="K50" s="213">
        <v>2999</v>
      </c>
      <c r="L50" s="12">
        <v>3800</v>
      </c>
      <c r="M50" s="182"/>
      <c r="N50" s="182"/>
      <c r="O50" s="182"/>
      <c r="P50" s="182"/>
      <c r="Q50" s="182"/>
      <c r="R50" s="182"/>
      <c r="S50" s="182"/>
      <c r="T50" s="182"/>
      <c r="U50" s="182"/>
      <c r="V50" s="182"/>
      <c r="W50" s="182"/>
      <c r="X50" s="549"/>
      <c r="Y50" s="549"/>
      <c r="Z50" s="182" t="s">
        <v>1177</v>
      </c>
      <c r="AA50" s="82" t="s">
        <v>395</v>
      </c>
    </row>
    <row r="51" spans="1:27" s="153" customFormat="1" x14ac:dyDescent="0.2">
      <c r="A51" s="175" t="s">
        <v>1434</v>
      </c>
      <c r="B51" s="263"/>
      <c r="C51" s="263" t="s">
        <v>1151</v>
      </c>
      <c r="D51" s="263" t="s">
        <v>1215</v>
      </c>
      <c r="E51" s="263" t="s">
        <v>1194</v>
      </c>
      <c r="F51" s="263" t="s">
        <v>53</v>
      </c>
      <c r="G51" s="182" t="s">
        <v>47</v>
      </c>
      <c r="H51" s="263" t="s">
        <v>1176</v>
      </c>
      <c r="I51" s="12">
        <v>2700</v>
      </c>
      <c r="J51" s="213">
        <v>2999</v>
      </c>
      <c r="K51" s="213">
        <v>2999</v>
      </c>
      <c r="L51" s="12">
        <v>3800</v>
      </c>
      <c r="M51" s="182"/>
      <c r="N51" s="182"/>
      <c r="O51" s="182"/>
      <c r="P51" s="182"/>
      <c r="Q51" s="182"/>
      <c r="R51" s="182"/>
      <c r="S51" s="182"/>
      <c r="T51" s="182"/>
      <c r="U51" s="182"/>
      <c r="V51" s="182"/>
      <c r="W51" s="182"/>
      <c r="X51" s="549"/>
      <c r="Y51" s="549"/>
      <c r="Z51" s="182" t="s">
        <v>1177</v>
      </c>
      <c r="AA51" s="82" t="s">
        <v>395</v>
      </c>
    </row>
    <row r="52" spans="1:27" s="153" customFormat="1" x14ac:dyDescent="0.2">
      <c r="A52" s="175" t="s">
        <v>1434</v>
      </c>
      <c r="B52" s="263"/>
      <c r="C52" s="263" t="s">
        <v>1151</v>
      </c>
      <c r="D52" s="263" t="s">
        <v>1215</v>
      </c>
      <c r="E52" s="263" t="s">
        <v>1179</v>
      </c>
      <c r="F52" s="263" t="s">
        <v>53</v>
      </c>
      <c r="G52" s="182" t="s">
        <v>47</v>
      </c>
      <c r="H52" s="263" t="s">
        <v>1176</v>
      </c>
      <c r="I52" s="12">
        <v>2700</v>
      </c>
      <c r="J52" s="213">
        <v>2999</v>
      </c>
      <c r="K52" s="213">
        <v>2999</v>
      </c>
      <c r="L52" s="12">
        <v>3800</v>
      </c>
      <c r="M52" s="182"/>
      <c r="N52" s="182"/>
      <c r="O52" s="182"/>
      <c r="P52" s="182"/>
      <c r="Q52" s="182"/>
      <c r="R52" s="182"/>
      <c r="S52" s="182"/>
      <c r="T52" s="182"/>
      <c r="U52" s="182"/>
      <c r="V52" s="182"/>
      <c r="W52" s="182"/>
      <c r="X52" s="549"/>
      <c r="Y52" s="549"/>
      <c r="Z52" s="182" t="s">
        <v>1177</v>
      </c>
      <c r="AA52" s="82" t="s">
        <v>395</v>
      </c>
    </row>
    <row r="53" spans="1:27" s="153" customFormat="1" x14ac:dyDescent="0.2">
      <c r="A53" s="175" t="s">
        <v>1434</v>
      </c>
      <c r="B53" s="263"/>
      <c r="C53" s="263" t="s">
        <v>1156</v>
      </c>
      <c r="D53" s="263" t="s">
        <v>1205</v>
      </c>
      <c r="E53" s="263" t="s">
        <v>1216</v>
      </c>
      <c r="F53" s="263" t="s">
        <v>53</v>
      </c>
      <c r="G53" s="182" t="s">
        <v>47</v>
      </c>
      <c r="H53" s="263" t="s">
        <v>1176</v>
      </c>
      <c r="I53" s="12">
        <v>2610</v>
      </c>
      <c r="J53" s="213">
        <v>2899</v>
      </c>
      <c r="K53" s="213">
        <v>2899</v>
      </c>
      <c r="L53" s="12">
        <v>3675</v>
      </c>
      <c r="M53" s="182"/>
      <c r="N53" s="182"/>
      <c r="O53" s="182"/>
      <c r="P53" s="182"/>
      <c r="Q53" s="182"/>
      <c r="R53" s="182"/>
      <c r="S53" s="182"/>
      <c r="T53" s="182"/>
      <c r="U53" s="182"/>
      <c r="V53" s="182"/>
      <c r="W53" s="182"/>
      <c r="X53" s="549"/>
      <c r="Y53" s="549"/>
      <c r="Z53" s="182" t="s">
        <v>1177</v>
      </c>
      <c r="AA53" s="82" t="s">
        <v>395</v>
      </c>
    </row>
    <row r="54" spans="1:27" s="153" customFormat="1" x14ac:dyDescent="0.2">
      <c r="A54" s="175" t="s">
        <v>1434</v>
      </c>
      <c r="B54" s="263"/>
      <c r="C54" s="263" t="s">
        <v>1151</v>
      </c>
      <c r="D54" s="263" t="s">
        <v>1215</v>
      </c>
      <c r="E54" s="263" t="s">
        <v>1217</v>
      </c>
      <c r="F54" s="263" t="s">
        <v>53</v>
      </c>
      <c r="G54" s="182" t="s">
        <v>47</v>
      </c>
      <c r="H54" s="263" t="s">
        <v>1176</v>
      </c>
      <c r="I54" s="12">
        <v>2250</v>
      </c>
      <c r="J54" s="213">
        <v>2499</v>
      </c>
      <c r="K54" s="213">
        <v>2499</v>
      </c>
      <c r="L54" s="12">
        <v>3165</v>
      </c>
      <c r="M54" s="182"/>
      <c r="N54" s="182"/>
      <c r="O54" s="182"/>
      <c r="P54" s="182"/>
      <c r="Q54" s="182"/>
      <c r="R54" s="182"/>
      <c r="S54" s="182"/>
      <c r="T54" s="182"/>
      <c r="U54" s="182"/>
      <c r="V54" s="182"/>
      <c r="W54" s="182"/>
      <c r="X54" s="549"/>
      <c r="Y54" s="549"/>
      <c r="Z54" s="182" t="s">
        <v>1177</v>
      </c>
      <c r="AA54" s="82" t="s">
        <v>395</v>
      </c>
    </row>
    <row r="55" spans="1:27" s="153" customFormat="1" x14ac:dyDescent="0.2">
      <c r="A55" s="175" t="s">
        <v>1434</v>
      </c>
      <c r="B55" s="263"/>
      <c r="C55" s="263" t="s">
        <v>1156</v>
      </c>
      <c r="D55" s="263" t="s">
        <v>1205</v>
      </c>
      <c r="E55" s="263" t="s">
        <v>1218</v>
      </c>
      <c r="F55" s="263" t="s">
        <v>53</v>
      </c>
      <c r="G55" s="182" t="s">
        <v>47</v>
      </c>
      <c r="H55" s="263" t="s">
        <v>1176</v>
      </c>
      <c r="I55" s="12">
        <v>2430</v>
      </c>
      <c r="J55" s="213">
        <v>2699</v>
      </c>
      <c r="K55" s="213">
        <v>2699</v>
      </c>
      <c r="L55" s="12">
        <v>3420</v>
      </c>
      <c r="M55" s="182"/>
      <c r="N55" s="182"/>
      <c r="O55" s="182"/>
      <c r="P55" s="182"/>
      <c r="Q55" s="182"/>
      <c r="R55" s="182"/>
      <c r="S55" s="182"/>
      <c r="T55" s="182"/>
      <c r="U55" s="182"/>
      <c r="V55" s="182"/>
      <c r="W55" s="182"/>
      <c r="X55" s="549"/>
      <c r="Y55" s="549"/>
      <c r="Z55" s="182" t="s">
        <v>1177</v>
      </c>
      <c r="AA55" s="82" t="s">
        <v>395</v>
      </c>
    </row>
    <row r="56" spans="1:27" s="153" customFormat="1" x14ac:dyDescent="0.2">
      <c r="A56" s="175" t="s">
        <v>1434</v>
      </c>
      <c r="B56" s="263"/>
      <c r="C56" s="263" t="s">
        <v>1151</v>
      </c>
      <c r="D56" s="263" t="s">
        <v>1209</v>
      </c>
      <c r="E56" s="263" t="s">
        <v>1219</v>
      </c>
      <c r="F56" s="263" t="s">
        <v>53</v>
      </c>
      <c r="G56" s="182" t="s">
        <v>47</v>
      </c>
      <c r="H56" s="263" t="s">
        <v>1176</v>
      </c>
      <c r="I56" s="12">
        <v>2700</v>
      </c>
      <c r="J56" s="213">
        <v>2999</v>
      </c>
      <c r="K56" s="213">
        <v>2999</v>
      </c>
      <c r="L56" s="12">
        <v>3800</v>
      </c>
      <c r="M56" s="182"/>
      <c r="N56" s="182"/>
      <c r="O56" s="182"/>
      <c r="P56" s="182"/>
      <c r="Q56" s="182"/>
      <c r="R56" s="182"/>
      <c r="S56" s="182"/>
      <c r="T56" s="182"/>
      <c r="U56" s="182"/>
      <c r="V56" s="182"/>
      <c r="W56" s="182"/>
      <c r="X56" s="549"/>
      <c r="Y56" s="549"/>
      <c r="Z56" s="182" t="s">
        <v>1177</v>
      </c>
      <c r="AA56" s="82" t="s">
        <v>395</v>
      </c>
    </row>
    <row r="57" spans="1:27" s="153" customFormat="1" x14ac:dyDescent="0.2">
      <c r="A57" s="175" t="s">
        <v>1434</v>
      </c>
      <c r="B57" s="263"/>
      <c r="C57" s="263" t="s">
        <v>1151</v>
      </c>
      <c r="D57" s="263" t="s">
        <v>1209</v>
      </c>
      <c r="E57" s="263" t="s">
        <v>1182</v>
      </c>
      <c r="F57" s="263" t="s">
        <v>53</v>
      </c>
      <c r="G57" s="182" t="s">
        <v>47</v>
      </c>
      <c r="H57" s="263" t="s">
        <v>1176</v>
      </c>
      <c r="I57" s="12">
        <v>3240</v>
      </c>
      <c r="J57" s="213">
        <v>3599</v>
      </c>
      <c r="K57" s="213">
        <v>3599</v>
      </c>
      <c r="L57" s="12">
        <v>4560</v>
      </c>
      <c r="M57" s="182"/>
      <c r="N57" s="182"/>
      <c r="O57" s="182"/>
      <c r="P57" s="182"/>
      <c r="Q57" s="182"/>
      <c r="R57" s="182"/>
      <c r="S57" s="182"/>
      <c r="T57" s="182"/>
      <c r="U57" s="182"/>
      <c r="V57" s="182"/>
      <c r="W57" s="182"/>
      <c r="X57" s="549"/>
      <c r="Y57" s="549"/>
      <c r="Z57" s="182" t="s">
        <v>1177</v>
      </c>
      <c r="AA57" s="82" t="s">
        <v>395</v>
      </c>
    </row>
    <row r="58" spans="1:27" s="153" customFormat="1" x14ac:dyDescent="0.2">
      <c r="A58" s="175" t="s">
        <v>1434</v>
      </c>
      <c r="B58" s="263"/>
      <c r="C58" s="263" t="s">
        <v>1152</v>
      </c>
      <c r="D58" s="263" t="s">
        <v>1212</v>
      </c>
      <c r="E58" s="263" t="s">
        <v>1220</v>
      </c>
      <c r="F58" s="263" t="s">
        <v>53</v>
      </c>
      <c r="G58" s="182" t="s">
        <v>47</v>
      </c>
      <c r="H58" s="263" t="s">
        <v>1176</v>
      </c>
      <c r="I58" s="12">
        <v>3600</v>
      </c>
      <c r="J58" s="213">
        <v>3999</v>
      </c>
      <c r="K58" s="213">
        <v>3999</v>
      </c>
      <c r="L58" s="12">
        <v>5065</v>
      </c>
      <c r="M58" s="182"/>
      <c r="N58" s="182"/>
      <c r="O58" s="182"/>
      <c r="P58" s="182"/>
      <c r="Q58" s="182"/>
      <c r="R58" s="182"/>
      <c r="S58" s="182"/>
      <c r="T58" s="182"/>
      <c r="U58" s="182"/>
      <c r="V58" s="182"/>
      <c r="W58" s="182"/>
      <c r="X58" s="549"/>
      <c r="Y58" s="549"/>
      <c r="Z58" s="182" t="s">
        <v>1177</v>
      </c>
      <c r="AA58" s="82" t="s">
        <v>395</v>
      </c>
    </row>
    <row r="59" spans="1:27" s="153" customFormat="1" x14ac:dyDescent="0.2">
      <c r="A59" s="175" t="s">
        <v>1434</v>
      </c>
      <c r="B59" s="263"/>
      <c r="C59" s="263" t="s">
        <v>2866</v>
      </c>
      <c r="D59" s="263" t="s">
        <v>2867</v>
      </c>
      <c r="E59" s="263"/>
      <c r="F59" s="263" t="s">
        <v>51</v>
      </c>
      <c r="G59" s="182" t="s">
        <v>47</v>
      </c>
      <c r="H59" s="263" t="s">
        <v>1176</v>
      </c>
      <c r="I59" s="12">
        <v>1484</v>
      </c>
      <c r="J59" s="213">
        <v>1649</v>
      </c>
      <c r="K59" s="213">
        <v>1649</v>
      </c>
      <c r="L59" s="12">
        <v>2088</v>
      </c>
      <c r="M59" s="182"/>
      <c r="N59" s="182"/>
      <c r="O59" s="182"/>
      <c r="P59" s="182"/>
      <c r="Q59" s="182"/>
      <c r="R59" s="182"/>
      <c r="S59" s="182"/>
      <c r="T59" s="182"/>
      <c r="U59" s="182"/>
      <c r="V59" s="182"/>
      <c r="W59" s="182"/>
      <c r="X59" s="549"/>
      <c r="Y59" s="549"/>
      <c r="Z59" s="182" t="s">
        <v>1177</v>
      </c>
      <c r="AA59" s="82" t="s">
        <v>395</v>
      </c>
    </row>
    <row r="60" spans="1:27" s="153" customFormat="1" ht="13.5" thickBot="1" x14ac:dyDescent="0.25">
      <c r="A60" s="154"/>
      <c r="B60" s="155"/>
      <c r="C60" s="155"/>
      <c r="D60" s="155"/>
      <c r="E60" s="155"/>
      <c r="F60" s="155"/>
      <c r="G60" s="156"/>
      <c r="H60" s="155"/>
      <c r="I60" s="157"/>
      <c r="J60" s="157"/>
      <c r="K60" s="157"/>
      <c r="L60" s="157"/>
      <c r="M60" s="156"/>
      <c r="N60" s="156"/>
      <c r="O60" s="156"/>
      <c r="P60" s="158"/>
      <c r="Q60" s="158"/>
      <c r="R60" s="158"/>
      <c r="S60" s="156"/>
      <c r="T60" s="156"/>
      <c r="U60" s="156"/>
      <c r="V60" s="156"/>
      <c r="W60" s="156"/>
      <c r="X60" s="159"/>
      <c r="Y60" s="159"/>
      <c r="Z60" s="156"/>
      <c r="AA60" s="160"/>
    </row>
    <row r="61" spans="1:27" x14ac:dyDescent="0.2">
      <c r="A61" s="161"/>
      <c r="B61" s="161"/>
      <c r="C61" s="161"/>
      <c r="D61" s="161"/>
      <c r="E61" s="161"/>
      <c r="F61" s="161"/>
      <c r="G61" s="141"/>
      <c r="H61" s="141"/>
      <c r="I61" s="141"/>
      <c r="J61" s="141"/>
      <c r="K61" s="141"/>
      <c r="L61" s="141"/>
      <c r="M61" s="162"/>
      <c r="N61" s="141"/>
      <c r="O61" s="163"/>
      <c r="P61" s="163"/>
      <c r="Q61" s="163"/>
      <c r="R61" s="163"/>
      <c r="S61" s="163"/>
      <c r="T61" s="163"/>
      <c r="U61" s="163"/>
      <c r="V61" s="163"/>
      <c r="W61" s="115"/>
    </row>
    <row r="62" spans="1:27" ht="13.5" thickBot="1" x14ac:dyDescent="0.25">
      <c r="A62" s="161"/>
      <c r="B62" s="161"/>
      <c r="C62" s="161"/>
      <c r="D62" s="161"/>
      <c r="E62" s="161"/>
      <c r="F62" s="161"/>
      <c r="G62" s="141"/>
      <c r="H62" s="141"/>
      <c r="I62" s="141"/>
      <c r="J62" s="141"/>
      <c r="K62" s="141"/>
      <c r="N62" s="141"/>
      <c r="O62" s="163"/>
      <c r="P62" s="163"/>
      <c r="Q62" s="163"/>
      <c r="R62" s="163"/>
      <c r="S62" s="163"/>
      <c r="T62" s="163"/>
      <c r="U62" s="163"/>
      <c r="V62" s="163"/>
      <c r="W62" s="116"/>
    </row>
    <row r="63" spans="1:27" ht="13.5" thickBot="1" x14ac:dyDescent="0.25">
      <c r="A63" s="164" t="s">
        <v>25</v>
      </c>
      <c r="B63" s="161"/>
      <c r="C63" s="161"/>
      <c r="D63" s="161"/>
      <c r="E63" s="161"/>
      <c r="F63" s="161"/>
      <c r="G63" s="141"/>
      <c r="H63" s="141"/>
      <c r="I63" s="141"/>
      <c r="J63" s="141"/>
      <c r="K63" s="141"/>
      <c r="M63" s="141"/>
      <c r="N63" s="141"/>
      <c r="O63" s="163"/>
      <c r="P63" s="153"/>
      <c r="Q63" s="153"/>
      <c r="R63" s="153"/>
      <c r="S63" s="115"/>
      <c r="T63" s="115"/>
      <c r="U63" s="115"/>
      <c r="V63" s="115"/>
      <c r="W63" s="163"/>
    </row>
    <row r="64" spans="1:27" ht="15.75" customHeight="1" x14ac:dyDescent="0.2">
      <c r="A64" s="1043" t="s">
        <v>581</v>
      </c>
      <c r="B64" s="982" t="s">
        <v>582</v>
      </c>
      <c r="C64" s="982" t="s">
        <v>11</v>
      </c>
      <c r="D64" s="982" t="s">
        <v>12</v>
      </c>
      <c r="E64" s="982" t="s">
        <v>13</v>
      </c>
      <c r="F64" s="982" t="s">
        <v>14</v>
      </c>
      <c r="G64" s="982" t="s">
        <v>15</v>
      </c>
      <c r="H64" s="982" t="s">
        <v>16</v>
      </c>
      <c r="I64" s="982" t="s">
        <v>26</v>
      </c>
      <c r="J64" s="982" t="s">
        <v>27</v>
      </c>
      <c r="K64" s="1082" t="s">
        <v>281</v>
      </c>
      <c r="L64" s="516" t="s">
        <v>62</v>
      </c>
      <c r="M64" s="510" t="s">
        <v>63</v>
      </c>
      <c r="N64" s="522" t="s">
        <v>64</v>
      </c>
      <c r="O64" s="142"/>
      <c r="P64" s="142"/>
      <c r="Q64" s="142"/>
      <c r="R64" s="142"/>
      <c r="S64" s="142"/>
      <c r="T64" s="142"/>
      <c r="U64" s="142"/>
      <c r="V64" s="142"/>
      <c r="W64" s="142"/>
      <c r="X64" s="982" t="s">
        <v>22</v>
      </c>
      <c r="Y64" s="982" t="s">
        <v>23</v>
      </c>
      <c r="Z64" s="982" t="s">
        <v>24</v>
      </c>
      <c r="AA64" s="1075" t="s">
        <v>335</v>
      </c>
    </row>
    <row r="65" spans="1:29" ht="32.1" customHeight="1" thickBot="1" x14ac:dyDescent="0.25">
      <c r="A65" s="1044"/>
      <c r="B65" s="1045"/>
      <c r="C65" s="1045"/>
      <c r="D65" s="1045"/>
      <c r="E65" s="1045"/>
      <c r="F65" s="1045"/>
      <c r="G65" s="1046"/>
      <c r="H65" s="1045"/>
      <c r="I65" s="1045"/>
      <c r="J65" s="1045"/>
      <c r="K65" s="1083"/>
      <c r="L65" s="517" t="s">
        <v>65</v>
      </c>
      <c r="M65" s="518" t="s">
        <v>66</v>
      </c>
      <c r="N65" s="523" t="s">
        <v>67</v>
      </c>
      <c r="O65" s="165"/>
      <c r="P65" s="144"/>
      <c r="Q65" s="144"/>
      <c r="R65" s="144"/>
      <c r="S65" s="144"/>
      <c r="T65" s="144"/>
      <c r="U65" s="144"/>
      <c r="V65" s="144"/>
      <c r="W65" s="144"/>
      <c r="X65" s="1045"/>
      <c r="Y65" s="1045"/>
      <c r="Z65" s="1045"/>
      <c r="AA65" s="1076"/>
    </row>
    <row r="66" spans="1:29" s="153" customFormat="1" x14ac:dyDescent="0.2">
      <c r="A66" s="557"/>
      <c r="B66" s="262"/>
      <c r="C66" s="262"/>
      <c r="D66" s="262"/>
      <c r="E66" s="262"/>
      <c r="F66" s="262"/>
      <c r="G66" s="173"/>
      <c r="H66" s="262"/>
      <c r="I66" s="272"/>
      <c r="J66" s="272"/>
      <c r="K66" s="558"/>
      <c r="L66" s="172"/>
      <c r="M66" s="173"/>
      <c r="N66" s="225"/>
      <c r="O66" s="172"/>
      <c r="P66" s="173"/>
      <c r="Q66" s="173"/>
      <c r="R66" s="173"/>
      <c r="S66" s="173"/>
      <c r="T66" s="173"/>
      <c r="U66" s="173"/>
      <c r="V66" s="173"/>
      <c r="W66" s="173"/>
      <c r="X66" s="547"/>
      <c r="Y66" s="547"/>
      <c r="Z66" s="173"/>
      <c r="AA66" s="225"/>
    </row>
    <row r="67" spans="1:29" s="153" customFormat="1" x14ac:dyDescent="0.2">
      <c r="A67" s="175"/>
      <c r="B67" s="176"/>
      <c r="C67" s="176"/>
      <c r="D67" s="176"/>
      <c r="E67" s="176"/>
      <c r="F67" s="176"/>
      <c r="G67" s="177"/>
      <c r="H67" s="176"/>
      <c r="I67" s="178"/>
      <c r="J67" s="178"/>
      <c r="K67" s="179"/>
      <c r="L67" s="180"/>
      <c r="M67" s="177"/>
      <c r="N67" s="181"/>
      <c r="O67" s="80"/>
      <c r="P67" s="182"/>
      <c r="Q67" s="182"/>
      <c r="R67" s="182"/>
      <c r="S67" s="177"/>
      <c r="T67" s="177"/>
      <c r="U67" s="177"/>
      <c r="V67" s="177"/>
      <c r="W67" s="177"/>
      <c r="X67" s="183"/>
      <c r="Y67" s="183"/>
      <c r="Z67" s="177"/>
      <c r="AA67" s="181"/>
    </row>
    <row r="68" spans="1:29" s="153" customFormat="1" x14ac:dyDescent="0.2">
      <c r="A68" s="175"/>
      <c r="B68" s="176"/>
      <c r="C68" s="176"/>
      <c r="D68" s="176"/>
      <c r="E68" s="176"/>
      <c r="F68" s="176"/>
      <c r="G68" s="177"/>
      <c r="H68" s="176"/>
      <c r="I68" s="178"/>
      <c r="J68" s="178"/>
      <c r="K68" s="179"/>
      <c r="L68" s="180"/>
      <c r="M68" s="177"/>
      <c r="N68" s="181"/>
      <c r="O68" s="80"/>
      <c r="P68" s="182"/>
      <c r="Q68" s="182"/>
      <c r="R68" s="182"/>
      <c r="S68" s="177"/>
      <c r="T68" s="177"/>
      <c r="U68" s="177"/>
      <c r="V68" s="177"/>
      <c r="W68" s="177"/>
      <c r="X68" s="183"/>
      <c r="Y68" s="183"/>
      <c r="Z68" s="177"/>
      <c r="AA68" s="181"/>
    </row>
    <row r="69" spans="1:29" s="153" customFormat="1" ht="13.5" thickBot="1" x14ac:dyDescent="0.25">
      <c r="A69" s="154"/>
      <c r="B69" s="155"/>
      <c r="C69" s="155"/>
      <c r="D69" s="155"/>
      <c r="E69" s="155"/>
      <c r="F69" s="155"/>
      <c r="G69" s="156"/>
      <c r="H69" s="155"/>
      <c r="I69" s="157"/>
      <c r="J69" s="157"/>
      <c r="K69" s="184"/>
      <c r="L69" s="185"/>
      <c r="M69" s="156"/>
      <c r="N69" s="160"/>
      <c r="O69" s="185"/>
      <c r="P69" s="156"/>
      <c r="Q69" s="156"/>
      <c r="R69" s="156"/>
      <c r="S69" s="156"/>
      <c r="T69" s="156"/>
      <c r="U69" s="156"/>
      <c r="V69" s="156"/>
      <c r="W69" s="156"/>
      <c r="X69" s="159"/>
      <c r="Y69" s="159"/>
      <c r="Z69" s="156"/>
      <c r="AA69" s="160"/>
    </row>
    <row r="70" spans="1:29" x14ac:dyDescent="0.2">
      <c r="A70" s="161"/>
      <c r="B70" s="161"/>
      <c r="C70" s="161"/>
      <c r="D70" s="161"/>
      <c r="E70" s="161"/>
      <c r="F70" s="161"/>
      <c r="G70" s="141"/>
      <c r="H70" s="141"/>
      <c r="I70" s="141"/>
      <c r="J70" s="141"/>
      <c r="K70" s="141"/>
      <c r="L70" s="141"/>
      <c r="M70" s="141"/>
      <c r="N70" s="141"/>
      <c r="O70" s="186"/>
      <c r="P70" s="163"/>
      <c r="Q70" s="163"/>
      <c r="R70" s="163"/>
      <c r="S70" s="153"/>
      <c r="T70" s="153"/>
      <c r="U70" s="153"/>
      <c r="V70" s="153"/>
      <c r="W70" s="153"/>
      <c r="X70" s="141"/>
    </row>
    <row r="71" spans="1:29" ht="13.5" thickBot="1" x14ac:dyDescent="0.25">
      <c r="A71" s="161"/>
      <c r="B71" s="161"/>
      <c r="C71" s="161"/>
      <c r="D71" s="161"/>
      <c r="E71" s="161"/>
      <c r="F71" s="161"/>
      <c r="G71" s="141"/>
      <c r="H71" s="141"/>
      <c r="I71" s="141"/>
      <c r="J71" s="141"/>
      <c r="K71" s="141"/>
      <c r="L71" s="141"/>
      <c r="M71" s="141"/>
      <c r="N71" s="141"/>
      <c r="O71" s="186"/>
      <c r="P71" s="163"/>
      <c r="Q71" s="163"/>
      <c r="R71" s="163"/>
      <c r="S71" s="153"/>
      <c r="T71" s="153"/>
      <c r="U71" s="153"/>
      <c r="V71" s="153"/>
      <c r="W71" s="153"/>
      <c r="X71" s="141"/>
    </row>
    <row r="72" spans="1:29" ht="13.5" thickBot="1" x14ac:dyDescent="0.25">
      <c r="A72" s="1011" t="s">
        <v>293</v>
      </c>
      <c r="B72" s="1102"/>
      <c r="C72" s="1102"/>
      <c r="D72" s="1103"/>
      <c r="E72" s="161"/>
      <c r="F72" s="161"/>
      <c r="G72" s="141"/>
      <c r="H72" s="141"/>
      <c r="I72" s="141"/>
      <c r="J72" s="141"/>
      <c r="K72" s="141"/>
      <c r="L72" s="141"/>
      <c r="M72" s="141"/>
      <c r="N72" s="141"/>
      <c r="O72" s="153"/>
      <c r="P72" s="163"/>
      <c r="Q72" s="163"/>
      <c r="R72" s="163"/>
      <c r="S72" s="115"/>
      <c r="T72" s="115"/>
      <c r="U72" s="115"/>
      <c r="V72" s="115"/>
      <c r="W72" s="163"/>
      <c r="X72" s="141"/>
      <c r="Y72" s="141"/>
    </row>
    <row r="73" spans="1:29" ht="15.75" customHeight="1" x14ac:dyDescent="0.2">
      <c r="A73" s="1043" t="s">
        <v>581</v>
      </c>
      <c r="B73" s="982" t="s">
        <v>582</v>
      </c>
      <c r="C73" s="982" t="s">
        <v>11</v>
      </c>
      <c r="D73" s="982" t="s">
        <v>12</v>
      </c>
      <c r="E73" s="982" t="s">
        <v>13</v>
      </c>
      <c r="F73" s="982" t="s">
        <v>14</v>
      </c>
      <c r="G73" s="982" t="s">
        <v>15</v>
      </c>
      <c r="H73" s="982" t="s">
        <v>16</v>
      </c>
      <c r="I73" s="982">
        <v>20</v>
      </c>
      <c r="J73" s="982">
        <v>40</v>
      </c>
      <c r="K73" s="982" t="s">
        <v>19</v>
      </c>
      <c r="L73" s="1075" t="s">
        <v>20</v>
      </c>
      <c r="M73" s="1070" t="s">
        <v>28</v>
      </c>
      <c r="N73" s="187" t="s">
        <v>68</v>
      </c>
      <c r="O73" s="510" t="s">
        <v>63</v>
      </c>
      <c r="P73" s="522" t="s">
        <v>64</v>
      </c>
      <c r="Q73" s="142" t="s">
        <v>143</v>
      </c>
      <c r="R73" s="142" t="s">
        <v>70</v>
      </c>
      <c r="S73" s="142"/>
      <c r="T73" s="142"/>
      <c r="U73" s="142"/>
      <c r="V73" s="142"/>
      <c r="W73" s="142"/>
      <c r="X73" s="142"/>
      <c r="Y73" s="142"/>
      <c r="Z73" s="982" t="s">
        <v>22</v>
      </c>
      <c r="AA73" s="982" t="s">
        <v>23</v>
      </c>
      <c r="AB73" s="982" t="s">
        <v>24</v>
      </c>
      <c r="AC73" s="1075" t="s">
        <v>335</v>
      </c>
    </row>
    <row r="74" spans="1:29" ht="39" thickBot="1" x14ac:dyDescent="0.25">
      <c r="A74" s="1044"/>
      <c r="B74" s="1045"/>
      <c r="C74" s="1045"/>
      <c r="D74" s="1045"/>
      <c r="E74" s="1045"/>
      <c r="F74" s="1045"/>
      <c r="G74" s="1046"/>
      <c r="H74" s="1045"/>
      <c r="I74" s="1045"/>
      <c r="J74" s="1045"/>
      <c r="K74" s="1045"/>
      <c r="L74" s="1076"/>
      <c r="M74" s="1071"/>
      <c r="N74" s="188" t="s">
        <v>69</v>
      </c>
      <c r="O74" s="518" t="s">
        <v>66</v>
      </c>
      <c r="P74" s="523" t="s">
        <v>67</v>
      </c>
      <c r="Q74" s="165" t="s">
        <v>83</v>
      </c>
      <c r="R74" s="144" t="s">
        <v>83</v>
      </c>
      <c r="S74" s="144"/>
      <c r="T74" s="144"/>
      <c r="U74" s="144"/>
      <c r="V74" s="144"/>
      <c r="W74" s="144"/>
      <c r="X74" s="144"/>
      <c r="Y74" s="144"/>
      <c r="Z74" s="1046"/>
      <c r="AA74" s="1046"/>
      <c r="AB74" s="1046"/>
      <c r="AC74" s="1076"/>
    </row>
    <row r="75" spans="1:29" s="153" customFormat="1" x14ac:dyDescent="0.2">
      <c r="A75" s="557"/>
      <c r="B75" s="262"/>
      <c r="C75" s="262"/>
      <c r="D75" s="262"/>
      <c r="E75" s="262"/>
      <c r="F75" s="262"/>
      <c r="G75" s="173"/>
      <c r="H75" s="262"/>
      <c r="I75" s="272"/>
      <c r="J75" s="272"/>
      <c r="K75" s="272"/>
      <c r="L75" s="558"/>
      <c r="M75" s="559"/>
      <c r="N75" s="172"/>
      <c r="O75" s="173"/>
      <c r="P75" s="225"/>
      <c r="Q75" s="172"/>
      <c r="R75" s="173"/>
      <c r="S75" s="173"/>
      <c r="T75" s="173"/>
      <c r="U75" s="173"/>
      <c r="V75" s="173"/>
      <c r="W75" s="173"/>
      <c r="X75" s="173"/>
      <c r="Y75" s="173"/>
      <c r="Z75" s="547"/>
      <c r="AA75" s="547"/>
      <c r="AB75" s="173"/>
      <c r="AC75" s="225"/>
    </row>
    <row r="76" spans="1:29" s="153" customFormat="1" x14ac:dyDescent="0.2">
      <c r="A76" s="175"/>
      <c r="B76" s="176"/>
      <c r="C76" s="176"/>
      <c r="D76" s="176"/>
      <c r="E76" s="176"/>
      <c r="F76" s="176"/>
      <c r="G76" s="177"/>
      <c r="H76" s="176"/>
      <c r="I76" s="178"/>
      <c r="J76" s="178"/>
      <c r="K76" s="178"/>
      <c r="L76" s="179"/>
      <c r="M76" s="190"/>
      <c r="N76" s="180"/>
      <c r="O76" s="177"/>
      <c r="P76" s="181"/>
      <c r="Q76" s="80"/>
      <c r="R76" s="182"/>
      <c r="S76" s="182"/>
      <c r="T76" s="182"/>
      <c r="U76" s="182"/>
      <c r="V76" s="182"/>
      <c r="W76" s="177"/>
      <c r="X76" s="177"/>
      <c r="Y76" s="177"/>
      <c r="Z76" s="183"/>
      <c r="AA76" s="183"/>
      <c r="AB76" s="177"/>
      <c r="AC76" s="181"/>
    </row>
    <row r="77" spans="1:29" s="153" customFormat="1" x14ac:dyDescent="0.2">
      <c r="A77" s="175"/>
      <c r="B77" s="176"/>
      <c r="C77" s="176"/>
      <c r="D77" s="176"/>
      <c r="E77" s="176"/>
      <c r="F77" s="176"/>
      <c r="G77" s="177"/>
      <c r="H77" s="176"/>
      <c r="I77" s="178"/>
      <c r="J77" s="178"/>
      <c r="K77" s="178"/>
      <c r="L77" s="179"/>
      <c r="M77" s="190"/>
      <c r="N77" s="180"/>
      <c r="O77" s="177"/>
      <c r="P77" s="181"/>
      <c r="Q77" s="80"/>
      <c r="R77" s="182"/>
      <c r="S77" s="182"/>
      <c r="T77" s="182"/>
      <c r="U77" s="182"/>
      <c r="V77" s="182"/>
      <c r="W77" s="177"/>
      <c r="X77" s="177"/>
      <c r="Y77" s="177"/>
      <c r="Z77" s="183"/>
      <c r="AA77" s="183"/>
      <c r="AB77" s="177"/>
      <c r="AC77" s="181"/>
    </row>
    <row r="78" spans="1:29" s="153" customFormat="1" ht="13.5" thickBot="1" x14ac:dyDescent="0.25">
      <c r="A78" s="154"/>
      <c r="B78" s="155"/>
      <c r="C78" s="155"/>
      <c r="D78" s="155"/>
      <c r="E78" s="155"/>
      <c r="F78" s="155"/>
      <c r="G78" s="156"/>
      <c r="H78" s="155"/>
      <c r="I78" s="157"/>
      <c r="J78" s="157"/>
      <c r="K78" s="157"/>
      <c r="L78" s="184"/>
      <c r="M78" s="191"/>
      <c r="N78" s="185"/>
      <c r="O78" s="156"/>
      <c r="P78" s="160"/>
      <c r="Q78" s="185"/>
      <c r="R78" s="156"/>
      <c r="S78" s="156"/>
      <c r="T78" s="156"/>
      <c r="U78" s="156"/>
      <c r="V78" s="156"/>
      <c r="W78" s="156"/>
      <c r="X78" s="156"/>
      <c r="Y78" s="156"/>
      <c r="Z78" s="159"/>
      <c r="AA78" s="159"/>
      <c r="AB78" s="156"/>
      <c r="AC78" s="160"/>
    </row>
    <row r="79" spans="1:29" x14ac:dyDescent="0.2">
      <c r="A79" s="161"/>
      <c r="B79" s="161"/>
      <c r="C79" s="161"/>
      <c r="D79" s="161"/>
      <c r="E79" s="161"/>
      <c r="F79" s="161"/>
      <c r="G79" s="141"/>
      <c r="H79" s="141"/>
      <c r="I79" s="141"/>
      <c r="J79" s="141"/>
      <c r="K79" s="141"/>
      <c r="M79" s="141"/>
      <c r="V79" s="141"/>
      <c r="W79" s="141"/>
    </row>
    <row r="80" spans="1:29" x14ac:dyDescent="0.2">
      <c r="A80" s="161"/>
      <c r="B80" s="161"/>
      <c r="C80" s="161"/>
      <c r="D80" s="161"/>
      <c r="E80" s="161"/>
      <c r="F80" s="141"/>
      <c r="G80" s="141"/>
      <c r="H80" s="141"/>
      <c r="I80" s="141"/>
      <c r="J80" s="141"/>
      <c r="K80" s="162"/>
      <c r="L80" s="141"/>
      <c r="M80" s="141"/>
      <c r="N80" s="141"/>
      <c r="S80" s="141"/>
      <c r="T80" s="141"/>
      <c r="U80" s="141"/>
    </row>
    <row r="81" spans="1:24" ht="13.5" thickBot="1" x14ac:dyDescent="0.25">
      <c r="A81" s="161"/>
      <c r="B81" s="161"/>
      <c r="C81" s="161"/>
      <c r="D81" s="161"/>
      <c r="E81" s="141"/>
      <c r="F81" s="141"/>
      <c r="G81" s="141"/>
      <c r="H81" s="141"/>
      <c r="I81" s="141"/>
      <c r="J81" s="162"/>
      <c r="K81" s="162"/>
      <c r="L81" s="162"/>
      <c r="M81" s="162"/>
      <c r="R81" s="162"/>
    </row>
    <row r="82" spans="1:24" ht="13.5" thickBot="1" x14ac:dyDescent="0.25">
      <c r="A82" s="1011" t="s">
        <v>29</v>
      </c>
      <c r="B82" s="1102"/>
      <c r="C82" s="1103"/>
      <c r="D82" s="161"/>
      <c r="E82" s="161"/>
      <c r="F82" s="141"/>
      <c r="G82" s="141"/>
      <c r="H82" s="141"/>
      <c r="I82" s="141"/>
      <c r="J82" s="141"/>
      <c r="K82" s="162"/>
      <c r="L82" s="162"/>
      <c r="M82" s="162"/>
      <c r="N82" s="162"/>
      <c r="S82" s="162"/>
      <c r="T82" s="162"/>
      <c r="U82" s="162"/>
    </row>
    <row r="83" spans="1:24" ht="13.5" thickBot="1" x14ac:dyDescent="0.25">
      <c r="A83" s="1002" t="s">
        <v>579</v>
      </c>
      <c r="B83" s="1003"/>
      <c r="C83" s="1004"/>
      <c r="D83" s="161"/>
      <c r="E83" s="161"/>
      <c r="F83" s="161"/>
      <c r="G83" s="141"/>
      <c r="H83" s="141"/>
      <c r="I83" s="141"/>
      <c r="J83" s="141"/>
      <c r="K83" s="141"/>
      <c r="L83" s="162"/>
      <c r="N83" s="162"/>
      <c r="O83" s="162"/>
      <c r="V83" s="162"/>
    </row>
    <row r="84" spans="1:24" x14ac:dyDescent="0.2">
      <c r="A84" s="192" t="s">
        <v>30</v>
      </c>
      <c r="B84" s="193"/>
      <c r="C84" s="194" t="s">
        <v>151</v>
      </c>
      <c r="D84" s="195"/>
      <c r="E84" s="195"/>
      <c r="F84" s="196"/>
      <c r="G84" s="196"/>
      <c r="H84" s="195"/>
      <c r="I84" s="196"/>
      <c r="J84" s="195"/>
      <c r="K84" s="197"/>
      <c r="L84" s="198"/>
      <c r="N84" s="162"/>
      <c r="O84" s="162"/>
      <c r="P84" s="162"/>
    </row>
    <row r="85" spans="1:24" x14ac:dyDescent="0.2">
      <c r="A85" s="127" t="s">
        <v>580</v>
      </c>
      <c r="B85" s="199"/>
      <c r="C85" s="199"/>
      <c r="D85" s="200"/>
      <c r="E85" s="200"/>
      <c r="F85" s="201"/>
      <c r="G85" s="201"/>
      <c r="H85" s="200"/>
      <c r="I85" s="201"/>
      <c r="J85" s="200"/>
      <c r="K85" s="202"/>
      <c r="L85" s="203"/>
      <c r="N85" s="162"/>
      <c r="O85" s="162"/>
      <c r="P85" s="162"/>
    </row>
    <row r="86" spans="1:24" x14ac:dyDescent="0.2">
      <c r="A86" s="127" t="s">
        <v>167</v>
      </c>
      <c r="B86" s="199"/>
      <c r="C86" s="199"/>
      <c r="D86" s="200"/>
      <c r="E86" s="200"/>
      <c r="F86" s="201"/>
      <c r="G86" s="201"/>
      <c r="H86" s="200"/>
      <c r="I86" s="201"/>
      <c r="J86" s="200"/>
      <c r="K86" s="202"/>
      <c r="L86" s="203"/>
      <c r="N86" s="162"/>
      <c r="O86" s="162"/>
      <c r="P86" s="162"/>
    </row>
    <row r="87" spans="1:24" x14ac:dyDescent="0.2">
      <c r="A87" s="127" t="s">
        <v>904</v>
      </c>
      <c r="B87" s="199"/>
      <c r="C87" s="199"/>
      <c r="D87" s="200"/>
      <c r="E87" s="200"/>
      <c r="F87" s="201"/>
      <c r="G87" s="201"/>
      <c r="H87" s="200"/>
      <c r="I87" s="201"/>
      <c r="J87" s="200"/>
      <c r="K87" s="202"/>
      <c r="L87" s="203"/>
      <c r="N87" s="162"/>
      <c r="O87" s="162"/>
      <c r="P87" s="162"/>
    </row>
    <row r="88" spans="1:24" ht="13.5" thickBot="1" x14ac:dyDescent="0.25">
      <c r="A88" s="526" t="s">
        <v>905</v>
      </c>
      <c r="B88" s="204"/>
      <c r="C88" s="204"/>
      <c r="D88" s="205"/>
      <c r="E88" s="205"/>
      <c r="F88" s="206"/>
      <c r="G88" s="206"/>
      <c r="H88" s="205"/>
      <c r="I88" s="206"/>
      <c r="J88" s="205"/>
      <c r="K88" s="207"/>
      <c r="L88" s="208"/>
      <c r="N88" s="162"/>
      <c r="O88" s="162"/>
      <c r="P88" s="162"/>
    </row>
    <row r="89" spans="1:24" ht="13.5" thickBot="1" x14ac:dyDescent="0.25">
      <c r="A89" s="209"/>
      <c r="B89" s="96"/>
      <c r="C89" s="162"/>
      <c r="D89" s="161"/>
      <c r="E89" s="161"/>
      <c r="F89" s="161"/>
      <c r="G89" s="161"/>
      <c r="H89" s="141"/>
      <c r="I89" s="141"/>
      <c r="J89" s="141"/>
      <c r="K89" s="141"/>
      <c r="L89" s="141"/>
      <c r="M89" s="162"/>
      <c r="O89" s="162"/>
      <c r="P89" s="162"/>
      <c r="Q89" s="141"/>
    </row>
    <row r="90" spans="1:24" s="143" customFormat="1" ht="26.25" thickBot="1" x14ac:dyDescent="0.25">
      <c r="A90" s="210" t="s">
        <v>31</v>
      </c>
      <c r="B90" s="1112" t="s">
        <v>582</v>
      </c>
      <c r="C90" s="1112"/>
      <c r="D90" s="1113"/>
      <c r="E90" s="528" t="s">
        <v>11</v>
      </c>
      <c r="F90" s="528" t="s">
        <v>14</v>
      </c>
      <c r="G90" s="528" t="s">
        <v>275</v>
      </c>
      <c r="H90" s="528" t="s">
        <v>32</v>
      </c>
      <c r="I90" s="528" t="s">
        <v>16</v>
      </c>
      <c r="J90" s="528" t="s">
        <v>17</v>
      </c>
      <c r="K90" s="528" t="s">
        <v>18</v>
      </c>
      <c r="L90" s="528" t="s">
        <v>19</v>
      </c>
      <c r="M90" s="528" t="s">
        <v>20</v>
      </c>
      <c r="N90" s="211" t="s">
        <v>119</v>
      </c>
      <c r="O90" s="528" t="s">
        <v>93</v>
      </c>
      <c r="P90" s="212" t="s">
        <v>754</v>
      </c>
    </row>
    <row r="91" spans="1:24" s="153" customFormat="1" x14ac:dyDescent="0.2">
      <c r="A91" s="80" t="s">
        <v>1223</v>
      </c>
      <c r="B91" s="972" t="s">
        <v>1222</v>
      </c>
      <c r="C91" s="972" t="s">
        <v>1223</v>
      </c>
      <c r="D91" s="972" t="s">
        <v>1224</v>
      </c>
      <c r="E91" s="182" t="s">
        <v>1439</v>
      </c>
      <c r="F91" s="182" t="s">
        <v>54</v>
      </c>
      <c r="G91" s="182" t="s">
        <v>55</v>
      </c>
      <c r="H91" s="182">
        <v>230</v>
      </c>
      <c r="I91" s="182" t="s">
        <v>1203</v>
      </c>
      <c r="J91" s="213"/>
      <c r="K91" s="213"/>
      <c r="L91" s="213"/>
      <c r="M91" s="214"/>
      <c r="N91" s="519" t="s">
        <v>1434</v>
      </c>
      <c r="O91" s="182" t="s">
        <v>52</v>
      </c>
      <c r="P91" s="82" t="s">
        <v>52</v>
      </c>
      <c r="Q91" s="163"/>
      <c r="R91" s="163"/>
      <c r="S91" s="163"/>
      <c r="T91" s="163"/>
      <c r="U91" s="163"/>
      <c r="V91" s="186"/>
      <c r="W91" s="186"/>
      <c r="X91" s="186"/>
    </row>
    <row r="92" spans="1:24" s="153" customFormat="1" x14ac:dyDescent="0.2">
      <c r="A92" s="80" t="s">
        <v>950</v>
      </c>
      <c r="B92" s="972" t="s">
        <v>1225</v>
      </c>
      <c r="C92" s="972" t="s">
        <v>950</v>
      </c>
      <c r="D92" s="972" t="s">
        <v>1226</v>
      </c>
      <c r="E92" s="182" t="s">
        <v>1438</v>
      </c>
      <c r="F92" s="182" t="s">
        <v>54</v>
      </c>
      <c r="G92" s="182" t="s">
        <v>55</v>
      </c>
      <c r="H92" s="182">
        <v>200</v>
      </c>
      <c r="I92" s="182" t="s">
        <v>1203</v>
      </c>
      <c r="J92" s="213"/>
      <c r="K92" s="213"/>
      <c r="L92" s="213"/>
      <c r="M92" s="214"/>
      <c r="N92" s="519" t="s">
        <v>1434</v>
      </c>
      <c r="O92" s="182" t="s">
        <v>52</v>
      </c>
      <c r="P92" s="82" t="s">
        <v>52</v>
      </c>
      <c r="Q92" s="163"/>
      <c r="R92" s="163"/>
      <c r="S92" s="163"/>
      <c r="T92" s="163"/>
      <c r="U92" s="163"/>
      <c r="V92" s="186"/>
      <c r="W92" s="186"/>
      <c r="X92" s="186"/>
    </row>
    <row r="93" spans="1:24" s="153" customFormat="1" x14ac:dyDescent="0.2">
      <c r="A93" s="80" t="s">
        <v>1228</v>
      </c>
      <c r="B93" s="972" t="s">
        <v>1227</v>
      </c>
      <c r="C93" s="972" t="s">
        <v>1228</v>
      </c>
      <c r="D93" s="972" t="s">
        <v>1229</v>
      </c>
      <c r="E93" s="182" t="s">
        <v>1438</v>
      </c>
      <c r="F93" s="182" t="s">
        <v>54</v>
      </c>
      <c r="G93" s="182" t="s">
        <v>55</v>
      </c>
      <c r="H93" s="182">
        <v>400</v>
      </c>
      <c r="I93" s="182" t="s">
        <v>1203</v>
      </c>
      <c r="J93" s="213"/>
      <c r="K93" s="213"/>
      <c r="L93" s="213"/>
      <c r="M93" s="214"/>
      <c r="N93" s="519" t="s">
        <v>1434</v>
      </c>
      <c r="O93" s="182" t="s">
        <v>52</v>
      </c>
      <c r="P93" s="82" t="s">
        <v>52</v>
      </c>
      <c r="Q93" s="163"/>
      <c r="R93" s="163"/>
      <c r="S93" s="163"/>
      <c r="T93" s="163"/>
      <c r="U93" s="163"/>
      <c r="V93" s="186"/>
      <c r="W93" s="186"/>
      <c r="X93" s="186"/>
    </row>
    <row r="94" spans="1:24" s="153" customFormat="1" x14ac:dyDescent="0.2">
      <c r="A94" s="80" t="s">
        <v>1223</v>
      </c>
      <c r="B94" s="972" t="s">
        <v>1230</v>
      </c>
      <c r="C94" s="972" t="s">
        <v>1223</v>
      </c>
      <c r="D94" s="972" t="s">
        <v>1231</v>
      </c>
      <c r="E94" s="182" t="s">
        <v>1445</v>
      </c>
      <c r="F94" s="182" t="s">
        <v>54</v>
      </c>
      <c r="G94" s="182" t="s">
        <v>55</v>
      </c>
      <c r="H94" s="182">
        <v>200</v>
      </c>
      <c r="I94" s="182" t="s">
        <v>1203</v>
      </c>
      <c r="J94" s="213"/>
      <c r="K94" s="213"/>
      <c r="L94" s="213"/>
      <c r="M94" s="214"/>
      <c r="N94" s="519" t="s">
        <v>1434</v>
      </c>
      <c r="O94" s="182" t="s">
        <v>52</v>
      </c>
      <c r="P94" s="82" t="s">
        <v>52</v>
      </c>
      <c r="Q94" s="163"/>
      <c r="R94" s="163"/>
      <c r="S94" s="163"/>
      <c r="T94" s="163"/>
      <c r="U94" s="163"/>
      <c r="V94" s="186"/>
      <c r="W94" s="186"/>
      <c r="X94" s="186"/>
    </row>
    <row r="95" spans="1:24" s="153" customFormat="1" x14ac:dyDescent="0.2">
      <c r="A95" s="80" t="s">
        <v>1228</v>
      </c>
      <c r="B95" s="972" t="s">
        <v>1232</v>
      </c>
      <c r="C95" s="972" t="s">
        <v>1228</v>
      </c>
      <c r="D95" s="972" t="s">
        <v>1233</v>
      </c>
      <c r="E95" s="182" t="s">
        <v>1438</v>
      </c>
      <c r="F95" s="182" t="s">
        <v>54</v>
      </c>
      <c r="G95" s="182" t="s">
        <v>55</v>
      </c>
      <c r="H95" s="182">
        <v>200</v>
      </c>
      <c r="I95" s="182" t="s">
        <v>1203</v>
      </c>
      <c r="J95" s="213"/>
      <c r="K95" s="213"/>
      <c r="L95" s="213"/>
      <c r="M95" s="214"/>
      <c r="N95" s="519" t="s">
        <v>1434</v>
      </c>
      <c r="O95" s="182" t="s">
        <v>52</v>
      </c>
      <c r="P95" s="82" t="s">
        <v>52</v>
      </c>
      <c r="Q95" s="163"/>
      <c r="R95" s="163"/>
      <c r="S95" s="163"/>
      <c r="T95" s="163"/>
      <c r="U95" s="163"/>
      <c r="V95" s="186"/>
      <c r="W95" s="186"/>
      <c r="X95" s="186"/>
    </row>
    <row r="96" spans="1:24" s="153" customFormat="1" x14ac:dyDescent="0.2">
      <c r="A96" s="80" t="s">
        <v>1236</v>
      </c>
      <c r="B96" s="972" t="s">
        <v>1235</v>
      </c>
      <c r="C96" s="972" t="s">
        <v>1236</v>
      </c>
      <c r="D96" s="972" t="s">
        <v>1237</v>
      </c>
      <c r="E96" s="182" t="s">
        <v>1438</v>
      </c>
      <c r="F96" s="182" t="s">
        <v>54</v>
      </c>
      <c r="G96" s="182" t="s">
        <v>55</v>
      </c>
      <c r="H96" s="182">
        <v>600</v>
      </c>
      <c r="I96" s="182" t="s">
        <v>1203</v>
      </c>
      <c r="J96" s="213"/>
      <c r="K96" s="213"/>
      <c r="L96" s="213"/>
      <c r="M96" s="214"/>
      <c r="N96" s="519" t="s">
        <v>1434</v>
      </c>
      <c r="O96" s="182" t="s">
        <v>52</v>
      </c>
      <c r="P96" s="82" t="s">
        <v>52</v>
      </c>
      <c r="Q96" s="163"/>
      <c r="R96" s="163"/>
      <c r="S96" s="163"/>
      <c r="T96" s="163"/>
      <c r="U96" s="163"/>
      <c r="V96" s="186"/>
      <c r="W96" s="186"/>
      <c r="X96" s="186"/>
    </row>
    <row r="97" spans="1:24" s="153" customFormat="1" x14ac:dyDescent="0.2">
      <c r="A97" s="80" t="s">
        <v>1236</v>
      </c>
      <c r="B97" s="972" t="s">
        <v>1239</v>
      </c>
      <c r="C97" s="972" t="s">
        <v>1236</v>
      </c>
      <c r="D97" s="972" t="s">
        <v>1240</v>
      </c>
      <c r="E97" s="182" t="s">
        <v>1438</v>
      </c>
      <c r="F97" s="182" t="s">
        <v>54</v>
      </c>
      <c r="G97" s="182" t="s">
        <v>55</v>
      </c>
      <c r="H97" s="182">
        <v>350</v>
      </c>
      <c r="I97" s="182" t="s">
        <v>1203</v>
      </c>
      <c r="J97" s="213"/>
      <c r="K97" s="213"/>
      <c r="L97" s="213"/>
      <c r="M97" s="214"/>
      <c r="N97" s="519" t="s">
        <v>1434</v>
      </c>
      <c r="O97" s="182" t="s">
        <v>52</v>
      </c>
      <c r="P97" s="82" t="s">
        <v>52</v>
      </c>
      <c r="Q97" s="163"/>
      <c r="R97" s="163"/>
      <c r="S97" s="163"/>
      <c r="T97" s="163"/>
      <c r="U97" s="163"/>
      <c r="V97" s="186"/>
      <c r="W97" s="186"/>
      <c r="X97" s="186"/>
    </row>
    <row r="98" spans="1:24" s="153" customFormat="1" x14ac:dyDescent="0.2">
      <c r="A98" s="80" t="s">
        <v>1223</v>
      </c>
      <c r="B98" s="972" t="s">
        <v>1241</v>
      </c>
      <c r="C98" s="972" t="s">
        <v>1223</v>
      </c>
      <c r="D98" s="972" t="s">
        <v>1242</v>
      </c>
      <c r="E98" s="182" t="s">
        <v>1439</v>
      </c>
      <c r="F98" s="182" t="s">
        <v>54</v>
      </c>
      <c r="G98" s="182" t="s">
        <v>55</v>
      </c>
      <c r="H98" s="182">
        <v>550</v>
      </c>
      <c r="I98" s="182" t="s">
        <v>1203</v>
      </c>
      <c r="J98" s="213"/>
      <c r="K98" s="213"/>
      <c r="L98" s="213"/>
      <c r="M98" s="214"/>
      <c r="N98" s="519" t="s">
        <v>1434</v>
      </c>
      <c r="O98" s="182" t="s">
        <v>52</v>
      </c>
      <c r="P98" s="82" t="s">
        <v>52</v>
      </c>
      <c r="Q98" s="163"/>
      <c r="R98" s="163"/>
      <c r="S98" s="163"/>
      <c r="T98" s="163"/>
      <c r="U98" s="163"/>
      <c r="V98" s="186"/>
      <c r="W98" s="186"/>
      <c r="X98" s="186"/>
    </row>
    <row r="99" spans="1:24" s="153" customFormat="1" x14ac:dyDescent="0.2">
      <c r="A99" s="80" t="s">
        <v>1223</v>
      </c>
      <c r="B99" s="972" t="s">
        <v>1243</v>
      </c>
      <c r="C99" s="972" t="s">
        <v>1223</v>
      </c>
      <c r="D99" s="972" t="s">
        <v>1244</v>
      </c>
      <c r="E99" s="182" t="s">
        <v>1439</v>
      </c>
      <c r="F99" s="182" t="s">
        <v>54</v>
      </c>
      <c r="G99" s="182" t="s">
        <v>55</v>
      </c>
      <c r="H99" s="182">
        <v>550</v>
      </c>
      <c r="I99" s="182" t="s">
        <v>1203</v>
      </c>
      <c r="J99" s="213"/>
      <c r="K99" s="213"/>
      <c r="L99" s="213"/>
      <c r="M99" s="214"/>
      <c r="N99" s="519" t="s">
        <v>1434</v>
      </c>
      <c r="O99" s="182" t="s">
        <v>52</v>
      </c>
      <c r="P99" s="82" t="s">
        <v>52</v>
      </c>
      <c r="Q99" s="163"/>
      <c r="R99" s="163"/>
      <c r="S99" s="163"/>
      <c r="T99" s="163"/>
      <c r="U99" s="163"/>
      <c r="V99" s="186"/>
      <c r="W99" s="186"/>
      <c r="X99" s="186"/>
    </row>
    <row r="100" spans="1:24" s="153" customFormat="1" x14ac:dyDescent="0.2">
      <c r="A100" s="80" t="s">
        <v>1223</v>
      </c>
      <c r="B100" s="972" t="s">
        <v>1245</v>
      </c>
      <c r="C100" s="972" t="s">
        <v>1223</v>
      </c>
      <c r="D100" s="972" t="s">
        <v>1246</v>
      </c>
      <c r="E100" s="182" t="s">
        <v>1439</v>
      </c>
      <c r="F100" s="182" t="s">
        <v>54</v>
      </c>
      <c r="G100" s="182" t="s">
        <v>55</v>
      </c>
      <c r="H100" s="182">
        <v>250</v>
      </c>
      <c r="I100" s="182" t="s">
        <v>1203</v>
      </c>
      <c r="J100" s="213"/>
      <c r="K100" s="213"/>
      <c r="L100" s="213"/>
      <c r="M100" s="214"/>
      <c r="N100" s="519" t="s">
        <v>1434</v>
      </c>
      <c r="O100" s="182" t="s">
        <v>52</v>
      </c>
      <c r="P100" s="82" t="s">
        <v>52</v>
      </c>
      <c r="Q100" s="163"/>
      <c r="R100" s="163"/>
      <c r="S100" s="163"/>
      <c r="T100" s="163"/>
      <c r="U100" s="163"/>
      <c r="V100" s="186"/>
      <c r="W100" s="186"/>
      <c r="X100" s="186"/>
    </row>
    <row r="101" spans="1:24" s="153" customFormat="1" x14ac:dyDescent="0.2">
      <c r="A101" s="80" t="s">
        <v>1223</v>
      </c>
      <c r="B101" s="972" t="s">
        <v>1247</v>
      </c>
      <c r="C101" s="972" t="s">
        <v>1223</v>
      </c>
      <c r="D101" s="972" t="s">
        <v>1248</v>
      </c>
      <c r="E101" s="182" t="s">
        <v>1439</v>
      </c>
      <c r="F101" s="182" t="s">
        <v>54</v>
      </c>
      <c r="G101" s="182" t="s">
        <v>55</v>
      </c>
      <c r="H101" s="182">
        <v>200</v>
      </c>
      <c r="I101" s="182" t="s">
        <v>1203</v>
      </c>
      <c r="J101" s="213"/>
      <c r="K101" s="213"/>
      <c r="L101" s="213"/>
      <c r="M101" s="214"/>
      <c r="N101" s="519" t="s">
        <v>1434</v>
      </c>
      <c r="O101" s="182" t="s">
        <v>52</v>
      </c>
      <c r="P101" s="82" t="s">
        <v>52</v>
      </c>
      <c r="Q101" s="163"/>
      <c r="R101" s="163"/>
      <c r="S101" s="163"/>
      <c r="T101" s="163"/>
      <c r="U101" s="163"/>
      <c r="V101" s="186"/>
      <c r="W101" s="186"/>
      <c r="X101" s="186"/>
    </row>
    <row r="102" spans="1:24" s="153" customFormat="1" x14ac:dyDescent="0.2">
      <c r="A102" s="80" t="s">
        <v>1223</v>
      </c>
      <c r="B102" s="972" t="s">
        <v>1249</v>
      </c>
      <c r="C102" s="972" t="s">
        <v>1223</v>
      </c>
      <c r="D102" s="972" t="s">
        <v>1250</v>
      </c>
      <c r="E102" s="182" t="s">
        <v>1439</v>
      </c>
      <c r="F102" s="182" t="s">
        <v>56</v>
      </c>
      <c r="G102" s="182" t="s">
        <v>55</v>
      </c>
      <c r="H102" s="182">
        <v>2150</v>
      </c>
      <c r="I102" s="182" t="s">
        <v>1203</v>
      </c>
      <c r="J102" s="213"/>
      <c r="K102" s="213"/>
      <c r="L102" s="213"/>
      <c r="M102" s="214"/>
      <c r="N102" s="519" t="s">
        <v>1434</v>
      </c>
      <c r="O102" s="182" t="s">
        <v>52</v>
      </c>
      <c r="P102" s="82" t="s">
        <v>52</v>
      </c>
      <c r="Q102" s="163"/>
      <c r="R102" s="163"/>
      <c r="S102" s="163"/>
      <c r="T102" s="163"/>
      <c r="U102" s="163"/>
      <c r="V102" s="186"/>
      <c r="W102" s="186"/>
      <c r="X102" s="186"/>
    </row>
    <row r="103" spans="1:24" s="153" customFormat="1" x14ac:dyDescent="0.2">
      <c r="A103" s="80" t="s">
        <v>1252</v>
      </c>
      <c r="B103" s="972" t="s">
        <v>1251</v>
      </c>
      <c r="C103" s="972" t="s">
        <v>1252</v>
      </c>
      <c r="D103" s="972" t="s">
        <v>1253</v>
      </c>
      <c r="E103" s="182" t="s">
        <v>1438</v>
      </c>
      <c r="F103" s="182" t="s">
        <v>54</v>
      </c>
      <c r="G103" s="182" t="s">
        <v>55</v>
      </c>
      <c r="H103" s="182">
        <v>350</v>
      </c>
      <c r="I103" s="182" t="s">
        <v>1203</v>
      </c>
      <c r="J103" s="213"/>
      <c r="K103" s="213"/>
      <c r="L103" s="213"/>
      <c r="M103" s="214"/>
      <c r="N103" s="519" t="s">
        <v>1434</v>
      </c>
      <c r="O103" s="182" t="s">
        <v>52</v>
      </c>
      <c r="P103" s="82" t="s">
        <v>52</v>
      </c>
      <c r="Q103" s="163"/>
      <c r="R103" s="163"/>
      <c r="S103" s="163"/>
      <c r="T103" s="163"/>
      <c r="U103" s="163"/>
      <c r="V103" s="186"/>
      <c r="W103" s="186"/>
      <c r="X103" s="186"/>
    </row>
    <row r="104" spans="1:24" s="153" customFormat="1" x14ac:dyDescent="0.2">
      <c r="A104" s="80" t="s">
        <v>1223</v>
      </c>
      <c r="B104" s="972" t="s">
        <v>1254</v>
      </c>
      <c r="C104" s="972" t="s">
        <v>1223</v>
      </c>
      <c r="D104" s="972" t="s">
        <v>1255</v>
      </c>
      <c r="E104" s="182" t="s">
        <v>1439</v>
      </c>
      <c r="F104" s="182" t="s">
        <v>54</v>
      </c>
      <c r="G104" s="182" t="s">
        <v>55</v>
      </c>
      <c r="H104" s="182">
        <v>650</v>
      </c>
      <c r="I104" s="182" t="s">
        <v>1203</v>
      </c>
      <c r="J104" s="213"/>
      <c r="K104" s="213"/>
      <c r="L104" s="213"/>
      <c r="M104" s="214"/>
      <c r="N104" s="519" t="s">
        <v>1434</v>
      </c>
      <c r="O104" s="182" t="s">
        <v>52</v>
      </c>
      <c r="P104" s="82" t="s">
        <v>52</v>
      </c>
      <c r="Q104" s="163"/>
      <c r="R104" s="163"/>
      <c r="S104" s="163"/>
      <c r="T104" s="163"/>
      <c r="U104" s="163"/>
      <c r="V104" s="186"/>
      <c r="W104" s="186"/>
      <c r="X104" s="186"/>
    </row>
    <row r="105" spans="1:24" s="153" customFormat="1" x14ac:dyDescent="0.2">
      <c r="A105" s="80" t="s">
        <v>1223</v>
      </c>
      <c r="B105" s="972" t="s">
        <v>1258</v>
      </c>
      <c r="C105" s="972" t="s">
        <v>1223</v>
      </c>
      <c r="D105" s="972" t="s">
        <v>1259</v>
      </c>
      <c r="E105" s="182" t="s">
        <v>1451</v>
      </c>
      <c r="F105" s="182" t="s">
        <v>54</v>
      </c>
      <c r="G105" s="182" t="s">
        <v>55</v>
      </c>
      <c r="H105" s="182">
        <v>250</v>
      </c>
      <c r="I105" s="182" t="s">
        <v>1203</v>
      </c>
      <c r="J105" s="213"/>
      <c r="K105" s="213"/>
      <c r="L105" s="213"/>
      <c r="M105" s="214"/>
      <c r="N105" s="519" t="s">
        <v>1434</v>
      </c>
      <c r="O105" s="182" t="s">
        <v>52</v>
      </c>
      <c r="P105" s="82" t="s">
        <v>52</v>
      </c>
      <c r="Q105" s="163"/>
      <c r="R105" s="163"/>
      <c r="S105" s="163"/>
      <c r="T105" s="163"/>
      <c r="U105" s="163"/>
      <c r="V105" s="186"/>
      <c r="W105" s="186"/>
      <c r="X105" s="186"/>
    </row>
    <row r="106" spans="1:24" s="153" customFormat="1" x14ac:dyDescent="0.2">
      <c r="A106" s="80" t="s">
        <v>1236</v>
      </c>
      <c r="B106" s="972" t="s">
        <v>1260</v>
      </c>
      <c r="C106" s="972" t="s">
        <v>1236</v>
      </c>
      <c r="D106" s="972" t="s">
        <v>1261</v>
      </c>
      <c r="E106" s="182" t="s">
        <v>1438</v>
      </c>
      <c r="F106" s="182" t="s">
        <v>54</v>
      </c>
      <c r="G106" s="182" t="s">
        <v>55</v>
      </c>
      <c r="H106" s="182">
        <v>450</v>
      </c>
      <c r="I106" s="182" t="s">
        <v>1203</v>
      </c>
      <c r="J106" s="213"/>
      <c r="K106" s="213"/>
      <c r="L106" s="213"/>
      <c r="M106" s="214"/>
      <c r="N106" s="519" t="s">
        <v>1434</v>
      </c>
      <c r="O106" s="182" t="s">
        <v>52</v>
      </c>
      <c r="P106" s="82" t="s">
        <v>52</v>
      </c>
      <c r="Q106" s="163"/>
      <c r="R106" s="163"/>
      <c r="S106" s="163"/>
      <c r="T106" s="163"/>
      <c r="U106" s="163"/>
      <c r="V106" s="186"/>
      <c r="W106" s="186"/>
      <c r="X106" s="186"/>
    </row>
    <row r="107" spans="1:24" s="153" customFormat="1" x14ac:dyDescent="0.2">
      <c r="A107" s="80" t="s">
        <v>1223</v>
      </c>
      <c r="B107" s="972" t="s">
        <v>1262</v>
      </c>
      <c r="C107" s="972" t="s">
        <v>1223</v>
      </c>
      <c r="D107" s="972" t="s">
        <v>1263</v>
      </c>
      <c r="E107" s="182" t="s">
        <v>1445</v>
      </c>
      <c r="F107" s="182" t="s">
        <v>54</v>
      </c>
      <c r="G107" s="182" t="s">
        <v>55</v>
      </c>
      <c r="H107" s="182">
        <v>250</v>
      </c>
      <c r="I107" s="182" t="s">
        <v>1203</v>
      </c>
      <c r="J107" s="213"/>
      <c r="K107" s="213"/>
      <c r="L107" s="213"/>
      <c r="M107" s="214"/>
      <c r="N107" s="519" t="s">
        <v>1434</v>
      </c>
      <c r="O107" s="182" t="s">
        <v>52</v>
      </c>
      <c r="P107" s="82" t="s">
        <v>52</v>
      </c>
      <c r="Q107" s="163"/>
      <c r="R107" s="163"/>
      <c r="S107" s="163"/>
      <c r="T107" s="163"/>
      <c r="U107" s="163"/>
      <c r="V107" s="186"/>
      <c r="W107" s="186"/>
      <c r="X107" s="186"/>
    </row>
    <row r="108" spans="1:24" s="153" customFormat="1" x14ac:dyDescent="0.2">
      <c r="A108" s="80" t="s">
        <v>1223</v>
      </c>
      <c r="B108" s="972" t="s">
        <v>1264</v>
      </c>
      <c r="C108" s="972" t="s">
        <v>1223</v>
      </c>
      <c r="D108" s="972" t="s">
        <v>1265</v>
      </c>
      <c r="E108" s="182" t="s">
        <v>1454</v>
      </c>
      <c r="F108" s="182" t="s">
        <v>54</v>
      </c>
      <c r="G108" s="182" t="s">
        <v>55</v>
      </c>
      <c r="H108" s="182">
        <v>200</v>
      </c>
      <c r="I108" s="182" t="s">
        <v>1203</v>
      </c>
      <c r="J108" s="213"/>
      <c r="K108" s="213"/>
      <c r="L108" s="213"/>
      <c r="M108" s="214"/>
      <c r="N108" s="519" t="s">
        <v>1434</v>
      </c>
      <c r="O108" s="182" t="s">
        <v>52</v>
      </c>
      <c r="P108" s="82" t="s">
        <v>52</v>
      </c>
      <c r="Q108" s="163"/>
      <c r="R108" s="163"/>
      <c r="S108" s="163"/>
      <c r="T108" s="163"/>
      <c r="U108" s="163"/>
      <c r="V108" s="186"/>
      <c r="W108" s="186"/>
      <c r="X108" s="186"/>
    </row>
    <row r="109" spans="1:24" s="153" customFormat="1" x14ac:dyDescent="0.2">
      <c r="A109" s="80" t="s">
        <v>1223</v>
      </c>
      <c r="B109" s="972" t="s">
        <v>1268</v>
      </c>
      <c r="C109" s="972" t="s">
        <v>1223</v>
      </c>
      <c r="D109" s="972" t="s">
        <v>1269</v>
      </c>
      <c r="E109" s="182" t="s">
        <v>1445</v>
      </c>
      <c r="F109" s="182" t="s">
        <v>54</v>
      </c>
      <c r="G109" s="182" t="s">
        <v>55</v>
      </c>
      <c r="H109" s="182">
        <v>250</v>
      </c>
      <c r="I109" s="182" t="s">
        <v>1203</v>
      </c>
      <c r="J109" s="213"/>
      <c r="K109" s="213"/>
      <c r="L109" s="213"/>
      <c r="M109" s="214"/>
      <c r="N109" s="519" t="s">
        <v>1434</v>
      </c>
      <c r="O109" s="182" t="s">
        <v>52</v>
      </c>
      <c r="P109" s="82" t="s">
        <v>52</v>
      </c>
      <c r="Q109" s="163"/>
      <c r="R109" s="163"/>
      <c r="S109" s="163"/>
      <c r="T109" s="163"/>
      <c r="U109" s="163"/>
      <c r="V109" s="186"/>
      <c r="W109" s="186"/>
      <c r="X109" s="186"/>
    </row>
    <row r="110" spans="1:24" s="153" customFormat="1" x14ac:dyDescent="0.2">
      <c r="A110" s="80" t="s">
        <v>1223</v>
      </c>
      <c r="B110" s="972" t="s">
        <v>1272</v>
      </c>
      <c r="C110" s="972" t="s">
        <v>1223</v>
      </c>
      <c r="D110" s="972" t="s">
        <v>1273</v>
      </c>
      <c r="E110" s="182" t="s">
        <v>1445</v>
      </c>
      <c r="F110" s="182" t="s">
        <v>54</v>
      </c>
      <c r="G110" s="182" t="s">
        <v>55</v>
      </c>
      <c r="H110" s="182">
        <v>350</v>
      </c>
      <c r="I110" s="182" t="s">
        <v>1203</v>
      </c>
      <c r="J110" s="213"/>
      <c r="K110" s="213"/>
      <c r="L110" s="213"/>
      <c r="M110" s="214"/>
      <c r="N110" s="519" t="s">
        <v>1434</v>
      </c>
      <c r="O110" s="182" t="s">
        <v>52</v>
      </c>
      <c r="P110" s="82" t="s">
        <v>52</v>
      </c>
      <c r="Q110" s="163"/>
      <c r="R110" s="163"/>
      <c r="S110" s="163"/>
      <c r="T110" s="163"/>
      <c r="U110" s="163"/>
      <c r="V110" s="186"/>
      <c r="W110" s="186"/>
      <c r="X110" s="186"/>
    </row>
    <row r="111" spans="1:24" s="153" customFormat="1" x14ac:dyDescent="0.2">
      <c r="A111" s="80" t="s">
        <v>1275</v>
      </c>
      <c r="B111" s="972" t="s">
        <v>1274</v>
      </c>
      <c r="C111" s="972" t="s">
        <v>1275</v>
      </c>
      <c r="D111" s="972" t="s">
        <v>1276</v>
      </c>
      <c r="E111" s="182" t="s">
        <v>1451</v>
      </c>
      <c r="F111" s="182" t="s">
        <v>54</v>
      </c>
      <c r="G111" s="182" t="s">
        <v>55</v>
      </c>
      <c r="H111" s="182">
        <v>150</v>
      </c>
      <c r="I111" s="182" t="s">
        <v>1203</v>
      </c>
      <c r="J111" s="213"/>
      <c r="K111" s="213"/>
      <c r="L111" s="213"/>
      <c r="M111" s="214"/>
      <c r="N111" s="519" t="s">
        <v>1434</v>
      </c>
      <c r="O111" s="182" t="s">
        <v>52</v>
      </c>
      <c r="P111" s="82" t="s">
        <v>52</v>
      </c>
      <c r="Q111" s="163"/>
      <c r="R111" s="163"/>
      <c r="S111" s="163"/>
      <c r="T111" s="163"/>
      <c r="U111" s="163"/>
      <c r="V111" s="186"/>
      <c r="W111" s="186"/>
      <c r="X111" s="186"/>
    </row>
    <row r="112" spans="1:24" s="153" customFormat="1" x14ac:dyDescent="0.2">
      <c r="A112" s="80" t="s">
        <v>1275</v>
      </c>
      <c r="B112" s="972" t="s">
        <v>1277</v>
      </c>
      <c r="C112" s="972" t="s">
        <v>1275</v>
      </c>
      <c r="D112" s="972" t="s">
        <v>1278</v>
      </c>
      <c r="E112" s="182" t="s">
        <v>1451</v>
      </c>
      <c r="F112" s="182" t="s">
        <v>54</v>
      </c>
      <c r="G112" s="182" t="s">
        <v>55</v>
      </c>
      <c r="H112" s="182">
        <v>450</v>
      </c>
      <c r="I112" s="182" t="s">
        <v>1203</v>
      </c>
      <c r="J112" s="213"/>
      <c r="K112" s="213"/>
      <c r="L112" s="213"/>
      <c r="M112" s="214"/>
      <c r="N112" s="519" t="s">
        <v>1434</v>
      </c>
      <c r="O112" s="182" t="s">
        <v>52</v>
      </c>
      <c r="P112" s="82" t="s">
        <v>52</v>
      </c>
      <c r="Q112" s="163"/>
      <c r="R112" s="163"/>
      <c r="S112" s="163"/>
      <c r="T112" s="163"/>
      <c r="U112" s="163"/>
      <c r="V112" s="186"/>
      <c r="W112" s="186"/>
      <c r="X112" s="186"/>
    </row>
    <row r="113" spans="1:24" s="153" customFormat="1" x14ac:dyDescent="0.2">
      <c r="A113" s="80" t="s">
        <v>1440</v>
      </c>
      <c r="B113" s="972" t="s">
        <v>1432</v>
      </c>
      <c r="C113" s="972" t="s">
        <v>1275</v>
      </c>
      <c r="D113" s="972" t="s">
        <v>1278</v>
      </c>
      <c r="E113" s="182" t="s">
        <v>1433</v>
      </c>
      <c r="F113" s="182" t="s">
        <v>395</v>
      </c>
      <c r="G113" s="182" t="s">
        <v>55</v>
      </c>
      <c r="H113" s="182">
        <v>100</v>
      </c>
      <c r="I113" s="182" t="s">
        <v>1203</v>
      </c>
      <c r="J113" s="213"/>
      <c r="K113" s="213"/>
      <c r="L113" s="213"/>
      <c r="M113" s="214"/>
      <c r="N113" s="519" t="s">
        <v>1434</v>
      </c>
      <c r="O113" s="182" t="s">
        <v>52</v>
      </c>
      <c r="P113" s="82" t="s">
        <v>52</v>
      </c>
      <c r="Q113" s="163"/>
      <c r="R113" s="163"/>
      <c r="S113" s="163"/>
      <c r="T113" s="163"/>
      <c r="U113" s="163"/>
      <c r="V113" s="186"/>
      <c r="W113" s="186"/>
      <c r="X113" s="186"/>
    </row>
    <row r="114" spans="1:24" s="153" customFormat="1" x14ac:dyDescent="0.2">
      <c r="A114" s="80" t="s">
        <v>1223</v>
      </c>
      <c r="B114" s="972" t="s">
        <v>1283</v>
      </c>
      <c r="C114" s="972" t="s">
        <v>1223</v>
      </c>
      <c r="D114" s="972" t="s">
        <v>1284</v>
      </c>
      <c r="E114" s="182" t="s">
        <v>1446</v>
      </c>
      <c r="F114" s="182" t="s">
        <v>54</v>
      </c>
      <c r="G114" s="182" t="s">
        <v>55</v>
      </c>
      <c r="H114" s="182">
        <v>100</v>
      </c>
      <c r="I114" s="182" t="s">
        <v>1203</v>
      </c>
      <c r="J114" s="213"/>
      <c r="K114" s="213"/>
      <c r="L114" s="213"/>
      <c r="M114" s="214"/>
      <c r="N114" s="519" t="s">
        <v>1434</v>
      </c>
      <c r="O114" s="182" t="s">
        <v>52</v>
      </c>
      <c r="P114" s="82" t="s">
        <v>52</v>
      </c>
      <c r="Q114" s="163"/>
      <c r="R114" s="163"/>
      <c r="S114" s="163"/>
      <c r="T114" s="163"/>
      <c r="U114" s="163"/>
      <c r="V114" s="186"/>
      <c r="W114" s="186"/>
      <c r="X114" s="186"/>
    </row>
    <row r="115" spans="1:24" s="153" customFormat="1" x14ac:dyDescent="0.2">
      <c r="A115" s="80" t="s">
        <v>1223</v>
      </c>
      <c r="B115" s="972" t="s">
        <v>1285</v>
      </c>
      <c r="C115" s="972" t="s">
        <v>1223</v>
      </c>
      <c r="D115" s="972" t="s">
        <v>1286</v>
      </c>
      <c r="E115" s="182" t="s">
        <v>1446</v>
      </c>
      <c r="F115" s="182" t="s">
        <v>54</v>
      </c>
      <c r="G115" s="182" t="s">
        <v>55</v>
      </c>
      <c r="H115" s="182">
        <v>425</v>
      </c>
      <c r="I115" s="182" t="s">
        <v>1203</v>
      </c>
      <c r="J115" s="213"/>
      <c r="K115" s="213"/>
      <c r="L115" s="213"/>
      <c r="M115" s="214"/>
      <c r="N115" s="519" t="s">
        <v>1434</v>
      </c>
      <c r="O115" s="182" t="s">
        <v>52</v>
      </c>
      <c r="P115" s="82" t="s">
        <v>52</v>
      </c>
      <c r="Q115" s="163"/>
      <c r="R115" s="163"/>
      <c r="S115" s="163"/>
      <c r="T115" s="163"/>
      <c r="U115" s="163"/>
      <c r="V115" s="186"/>
      <c r="W115" s="186"/>
      <c r="X115" s="186"/>
    </row>
    <row r="116" spans="1:24" s="153" customFormat="1" x14ac:dyDescent="0.2">
      <c r="A116" s="80" t="s">
        <v>1228</v>
      </c>
      <c r="B116" s="972" t="s">
        <v>1289</v>
      </c>
      <c r="C116" s="972" t="s">
        <v>1228</v>
      </c>
      <c r="D116" s="972" t="s">
        <v>1290</v>
      </c>
      <c r="E116" s="182" t="s">
        <v>1438</v>
      </c>
      <c r="F116" s="182" t="s">
        <v>54</v>
      </c>
      <c r="G116" s="182" t="s">
        <v>55</v>
      </c>
      <c r="H116" s="182">
        <v>450</v>
      </c>
      <c r="I116" s="182" t="s">
        <v>1203</v>
      </c>
      <c r="J116" s="213"/>
      <c r="K116" s="213"/>
      <c r="L116" s="213"/>
      <c r="M116" s="214"/>
      <c r="N116" s="519" t="s">
        <v>1434</v>
      </c>
      <c r="O116" s="182" t="s">
        <v>52</v>
      </c>
      <c r="P116" s="82" t="s">
        <v>52</v>
      </c>
      <c r="Q116" s="163"/>
      <c r="R116" s="163"/>
      <c r="S116" s="163"/>
      <c r="T116" s="163"/>
      <c r="U116" s="163"/>
      <c r="V116" s="186"/>
      <c r="W116" s="186"/>
      <c r="X116" s="186"/>
    </row>
    <row r="117" spans="1:24" s="153" customFormat="1" x14ac:dyDescent="0.2">
      <c r="A117" s="80" t="s">
        <v>1223</v>
      </c>
      <c r="B117" s="972" t="s">
        <v>1291</v>
      </c>
      <c r="C117" s="972" t="s">
        <v>1223</v>
      </c>
      <c r="D117" s="972" t="s">
        <v>1292</v>
      </c>
      <c r="E117" s="182" t="s">
        <v>1446</v>
      </c>
      <c r="F117" s="182" t="s">
        <v>54</v>
      </c>
      <c r="G117" s="182" t="s">
        <v>55</v>
      </c>
      <c r="H117" s="182">
        <v>200</v>
      </c>
      <c r="I117" s="182" t="s">
        <v>1203</v>
      </c>
      <c r="J117" s="213"/>
      <c r="K117" s="213"/>
      <c r="L117" s="213"/>
      <c r="M117" s="214"/>
      <c r="N117" s="519" t="s">
        <v>1434</v>
      </c>
      <c r="O117" s="182" t="s">
        <v>52</v>
      </c>
      <c r="P117" s="82" t="s">
        <v>52</v>
      </c>
      <c r="Q117" s="163"/>
      <c r="R117" s="163"/>
      <c r="S117" s="163"/>
      <c r="T117" s="163"/>
      <c r="U117" s="163"/>
      <c r="V117" s="186"/>
      <c r="W117" s="186"/>
      <c r="X117" s="186"/>
    </row>
    <row r="118" spans="1:24" s="153" customFormat="1" x14ac:dyDescent="0.2">
      <c r="A118" s="80" t="s">
        <v>1223</v>
      </c>
      <c r="B118" s="972" t="s">
        <v>1293</v>
      </c>
      <c r="C118" s="972" t="s">
        <v>1223</v>
      </c>
      <c r="D118" s="972" t="s">
        <v>1294</v>
      </c>
      <c r="E118" s="182" t="s">
        <v>1439</v>
      </c>
      <c r="F118" s="182" t="s">
        <v>54</v>
      </c>
      <c r="G118" s="182" t="s">
        <v>55</v>
      </c>
      <c r="H118" s="182">
        <v>175</v>
      </c>
      <c r="I118" s="182" t="s">
        <v>1203</v>
      </c>
      <c r="J118" s="213"/>
      <c r="K118" s="213"/>
      <c r="L118" s="213"/>
      <c r="M118" s="214"/>
      <c r="N118" s="519" t="s">
        <v>1434</v>
      </c>
      <c r="O118" s="182" t="s">
        <v>52</v>
      </c>
      <c r="P118" s="82" t="s">
        <v>52</v>
      </c>
      <c r="Q118" s="163"/>
      <c r="R118" s="163"/>
      <c r="S118" s="163"/>
      <c r="T118" s="163"/>
      <c r="U118" s="163"/>
      <c r="V118" s="186"/>
      <c r="W118" s="186"/>
      <c r="X118" s="186"/>
    </row>
    <row r="119" spans="1:24" s="153" customFormat="1" x14ac:dyDescent="0.2">
      <c r="A119" s="80" t="s">
        <v>1223</v>
      </c>
      <c r="B119" s="972" t="s">
        <v>1295</v>
      </c>
      <c r="C119" s="972" t="s">
        <v>1223</v>
      </c>
      <c r="D119" s="972" t="s">
        <v>1296</v>
      </c>
      <c r="E119" s="182" t="s">
        <v>1439</v>
      </c>
      <c r="F119" s="182" t="s">
        <v>54</v>
      </c>
      <c r="G119" s="182" t="s">
        <v>55</v>
      </c>
      <c r="H119" s="182">
        <v>450</v>
      </c>
      <c r="I119" s="182" t="s">
        <v>1203</v>
      </c>
      <c r="J119" s="213"/>
      <c r="K119" s="213"/>
      <c r="L119" s="213"/>
      <c r="M119" s="214"/>
      <c r="N119" s="519" t="s">
        <v>1434</v>
      </c>
      <c r="O119" s="182" t="s">
        <v>52</v>
      </c>
      <c r="P119" s="82" t="s">
        <v>52</v>
      </c>
      <c r="Q119" s="163"/>
      <c r="R119" s="163"/>
      <c r="S119" s="163"/>
      <c r="T119" s="163"/>
      <c r="U119" s="163"/>
      <c r="V119" s="186"/>
      <c r="W119" s="186"/>
      <c r="X119" s="186"/>
    </row>
    <row r="120" spans="1:24" s="153" customFormat="1" x14ac:dyDescent="0.2">
      <c r="A120" s="80" t="s">
        <v>1435</v>
      </c>
      <c r="B120" s="972" t="s">
        <v>1299</v>
      </c>
      <c r="C120" s="972" t="s">
        <v>1300</v>
      </c>
      <c r="D120" s="972" t="s">
        <v>1301</v>
      </c>
      <c r="E120" s="182" t="s">
        <v>1449</v>
      </c>
      <c r="F120" s="182" t="s">
        <v>502</v>
      </c>
      <c r="G120" s="182" t="s">
        <v>55</v>
      </c>
      <c r="H120" s="182">
        <v>270</v>
      </c>
      <c r="I120" s="182" t="s">
        <v>1203</v>
      </c>
      <c r="J120" s="213"/>
      <c r="K120" s="213"/>
      <c r="L120" s="213"/>
      <c r="M120" s="214"/>
      <c r="N120" s="519" t="s">
        <v>1434</v>
      </c>
      <c r="O120" s="182" t="s">
        <v>52</v>
      </c>
      <c r="P120" s="82" t="s">
        <v>52</v>
      </c>
      <c r="Q120" s="163"/>
      <c r="R120" s="163"/>
      <c r="S120" s="163"/>
      <c r="T120" s="163"/>
      <c r="U120" s="163"/>
      <c r="V120" s="186"/>
      <c r="W120" s="186"/>
      <c r="X120" s="186"/>
    </row>
    <row r="121" spans="1:24" s="153" customFormat="1" x14ac:dyDescent="0.2">
      <c r="A121" s="80" t="s">
        <v>950</v>
      </c>
      <c r="B121" s="972" t="s">
        <v>1304</v>
      </c>
      <c r="C121" s="972" t="s">
        <v>950</v>
      </c>
      <c r="D121" s="972" t="s">
        <v>1305</v>
      </c>
      <c r="E121" s="182" t="s">
        <v>1431</v>
      </c>
      <c r="F121" s="182" t="s">
        <v>502</v>
      </c>
      <c r="G121" s="182" t="s">
        <v>55</v>
      </c>
      <c r="H121" s="182">
        <v>300</v>
      </c>
      <c r="I121" s="182" t="s">
        <v>1203</v>
      </c>
      <c r="J121" s="213"/>
      <c r="K121" s="213"/>
      <c r="L121" s="213"/>
      <c r="M121" s="214"/>
      <c r="N121" s="519" t="s">
        <v>1434</v>
      </c>
      <c r="O121" s="182" t="s">
        <v>52</v>
      </c>
      <c r="P121" s="82" t="s">
        <v>52</v>
      </c>
      <c r="Q121" s="163"/>
      <c r="R121" s="163"/>
      <c r="S121" s="163"/>
      <c r="T121" s="163"/>
      <c r="U121" s="163"/>
      <c r="V121" s="186"/>
      <c r="W121" s="186"/>
      <c r="X121" s="186"/>
    </row>
    <row r="122" spans="1:24" s="153" customFormat="1" x14ac:dyDescent="0.2">
      <c r="A122" s="80" t="s">
        <v>1223</v>
      </c>
      <c r="B122" s="972" t="s">
        <v>1306</v>
      </c>
      <c r="C122" s="972" t="s">
        <v>1223</v>
      </c>
      <c r="D122" s="972" t="s">
        <v>1307</v>
      </c>
      <c r="E122" s="182" t="s">
        <v>1451</v>
      </c>
      <c r="F122" s="182" t="s">
        <v>54</v>
      </c>
      <c r="G122" s="182" t="s">
        <v>55</v>
      </c>
      <c r="H122" s="182">
        <v>350</v>
      </c>
      <c r="I122" s="182" t="s">
        <v>1203</v>
      </c>
      <c r="J122" s="213"/>
      <c r="K122" s="213"/>
      <c r="L122" s="213"/>
      <c r="M122" s="214"/>
      <c r="N122" s="519" t="s">
        <v>1434</v>
      </c>
      <c r="O122" s="182" t="s">
        <v>52</v>
      </c>
      <c r="P122" s="82" t="s">
        <v>52</v>
      </c>
      <c r="Q122" s="163"/>
      <c r="R122" s="163"/>
      <c r="S122" s="163"/>
      <c r="T122" s="163"/>
      <c r="U122" s="163"/>
      <c r="V122" s="186"/>
      <c r="W122" s="186"/>
      <c r="X122" s="186"/>
    </row>
    <row r="123" spans="1:24" s="153" customFormat="1" x14ac:dyDescent="0.2">
      <c r="A123" s="80" t="s">
        <v>1223</v>
      </c>
      <c r="B123" s="972" t="s">
        <v>1308</v>
      </c>
      <c r="C123" s="972" t="s">
        <v>1223</v>
      </c>
      <c r="D123" s="972" t="s">
        <v>1309</v>
      </c>
      <c r="E123" s="182" t="s">
        <v>1439</v>
      </c>
      <c r="F123" s="182" t="s">
        <v>54</v>
      </c>
      <c r="G123" s="182" t="s">
        <v>55</v>
      </c>
      <c r="H123" s="182">
        <v>750</v>
      </c>
      <c r="I123" s="182" t="s">
        <v>1203</v>
      </c>
      <c r="J123" s="213"/>
      <c r="K123" s="213"/>
      <c r="L123" s="213"/>
      <c r="M123" s="214"/>
      <c r="N123" s="519" t="s">
        <v>1434</v>
      </c>
      <c r="O123" s="182" t="s">
        <v>52</v>
      </c>
      <c r="P123" s="82" t="s">
        <v>52</v>
      </c>
      <c r="Q123" s="163"/>
      <c r="R123" s="163"/>
      <c r="S123" s="163"/>
      <c r="T123" s="163"/>
      <c r="U123" s="163"/>
      <c r="V123" s="186"/>
      <c r="W123" s="186"/>
      <c r="X123" s="186"/>
    </row>
    <row r="124" spans="1:24" s="153" customFormat="1" x14ac:dyDescent="0.2">
      <c r="A124" s="80" t="s">
        <v>1223</v>
      </c>
      <c r="B124" s="972" t="s">
        <v>1310</v>
      </c>
      <c r="C124" s="972" t="s">
        <v>1223</v>
      </c>
      <c r="D124" s="972" t="s">
        <v>1311</v>
      </c>
      <c r="E124" s="182" t="s">
        <v>1439</v>
      </c>
      <c r="F124" s="182" t="s">
        <v>54</v>
      </c>
      <c r="G124" s="182" t="s">
        <v>55</v>
      </c>
      <c r="H124" s="182">
        <v>215</v>
      </c>
      <c r="I124" s="182" t="s">
        <v>1203</v>
      </c>
      <c r="J124" s="213"/>
      <c r="K124" s="213"/>
      <c r="L124" s="213"/>
      <c r="M124" s="214"/>
      <c r="N124" s="519" t="s">
        <v>1434</v>
      </c>
      <c r="O124" s="182" t="s">
        <v>52</v>
      </c>
      <c r="P124" s="82" t="s">
        <v>52</v>
      </c>
      <c r="Q124" s="163"/>
      <c r="R124" s="163"/>
      <c r="S124" s="163"/>
      <c r="T124" s="163"/>
      <c r="U124" s="163"/>
      <c r="V124" s="186"/>
      <c r="W124" s="186"/>
      <c r="X124" s="186"/>
    </row>
    <row r="125" spans="1:24" s="153" customFormat="1" x14ac:dyDescent="0.2">
      <c r="A125" s="80" t="s">
        <v>1444</v>
      </c>
      <c r="B125" s="972" t="s">
        <v>1312</v>
      </c>
      <c r="C125" s="972" t="s">
        <v>1223</v>
      </c>
      <c r="D125" s="972" t="s">
        <v>1313</v>
      </c>
      <c r="E125" s="182" t="s">
        <v>1445</v>
      </c>
      <c r="F125" s="182" t="s">
        <v>54</v>
      </c>
      <c r="G125" s="182" t="s">
        <v>55</v>
      </c>
      <c r="H125" s="182">
        <v>600</v>
      </c>
      <c r="I125" s="182" t="s">
        <v>1203</v>
      </c>
      <c r="J125" s="213"/>
      <c r="K125" s="213"/>
      <c r="L125" s="213"/>
      <c r="M125" s="214"/>
      <c r="N125" s="519" t="s">
        <v>1434</v>
      </c>
      <c r="O125" s="182" t="s">
        <v>52</v>
      </c>
      <c r="P125" s="82" t="s">
        <v>52</v>
      </c>
      <c r="Q125" s="163"/>
      <c r="R125" s="163"/>
      <c r="S125" s="163"/>
      <c r="T125" s="163"/>
      <c r="U125" s="163"/>
      <c r="V125" s="186"/>
      <c r="W125" s="186"/>
      <c r="X125" s="186"/>
    </row>
    <row r="126" spans="1:24" s="153" customFormat="1" x14ac:dyDescent="0.2">
      <c r="A126" s="80" t="s">
        <v>1223</v>
      </c>
      <c r="B126" s="972" t="s">
        <v>1314</v>
      </c>
      <c r="C126" s="972" t="s">
        <v>1223</v>
      </c>
      <c r="D126" s="972" t="s">
        <v>1315</v>
      </c>
      <c r="E126" s="182" t="s">
        <v>1446</v>
      </c>
      <c r="F126" s="182" t="s">
        <v>54</v>
      </c>
      <c r="G126" s="182" t="s">
        <v>55</v>
      </c>
      <c r="H126" s="182">
        <v>200</v>
      </c>
      <c r="I126" s="182" t="s">
        <v>1203</v>
      </c>
      <c r="J126" s="213"/>
      <c r="K126" s="213"/>
      <c r="L126" s="213"/>
      <c r="M126" s="214"/>
      <c r="N126" s="519" t="s">
        <v>1434</v>
      </c>
      <c r="O126" s="182" t="s">
        <v>52</v>
      </c>
      <c r="P126" s="82" t="s">
        <v>52</v>
      </c>
      <c r="Q126" s="163"/>
      <c r="R126" s="163"/>
      <c r="S126" s="163"/>
      <c r="T126" s="163"/>
      <c r="U126" s="163"/>
      <c r="V126" s="186"/>
      <c r="W126" s="186"/>
      <c r="X126" s="186"/>
    </row>
    <row r="127" spans="1:24" s="153" customFormat="1" x14ac:dyDescent="0.2">
      <c r="A127" s="80" t="s">
        <v>1236</v>
      </c>
      <c r="B127" s="972" t="s">
        <v>1318</v>
      </c>
      <c r="C127" s="972" t="s">
        <v>1236</v>
      </c>
      <c r="D127" s="972" t="s">
        <v>1319</v>
      </c>
      <c r="E127" s="182" t="s">
        <v>1438</v>
      </c>
      <c r="F127" s="182" t="s">
        <v>54</v>
      </c>
      <c r="G127" s="182" t="s">
        <v>55</v>
      </c>
      <c r="H127" s="182">
        <v>350</v>
      </c>
      <c r="I127" s="182" t="s">
        <v>1203</v>
      </c>
      <c r="J127" s="213"/>
      <c r="K127" s="213"/>
      <c r="L127" s="213"/>
      <c r="M127" s="214"/>
      <c r="N127" s="519" t="s">
        <v>1434</v>
      </c>
      <c r="O127" s="182" t="s">
        <v>52</v>
      </c>
      <c r="P127" s="82" t="s">
        <v>52</v>
      </c>
      <c r="Q127" s="163"/>
      <c r="R127" s="163"/>
      <c r="S127" s="163"/>
      <c r="T127" s="163"/>
      <c r="U127" s="163"/>
      <c r="V127" s="186"/>
      <c r="W127" s="186"/>
      <c r="X127" s="186"/>
    </row>
    <row r="128" spans="1:24" s="153" customFormat="1" x14ac:dyDescent="0.2">
      <c r="A128" s="80" t="s">
        <v>1223</v>
      </c>
      <c r="B128" s="972" t="s">
        <v>1320</v>
      </c>
      <c r="C128" s="972" t="s">
        <v>1223</v>
      </c>
      <c r="D128" s="972" t="s">
        <v>1321</v>
      </c>
      <c r="E128" s="182" t="s">
        <v>1446</v>
      </c>
      <c r="F128" s="182" t="s">
        <v>54</v>
      </c>
      <c r="G128" s="182" t="s">
        <v>55</v>
      </c>
      <c r="H128" s="182">
        <v>250</v>
      </c>
      <c r="I128" s="182" t="s">
        <v>1203</v>
      </c>
      <c r="J128" s="213"/>
      <c r="K128" s="213"/>
      <c r="L128" s="213"/>
      <c r="M128" s="214"/>
      <c r="N128" s="519" t="s">
        <v>1434</v>
      </c>
      <c r="O128" s="182" t="s">
        <v>52</v>
      </c>
      <c r="P128" s="82" t="s">
        <v>52</v>
      </c>
      <c r="Q128" s="163"/>
      <c r="R128" s="163"/>
      <c r="S128" s="163"/>
      <c r="T128" s="163"/>
      <c r="U128" s="163"/>
      <c r="V128" s="186"/>
      <c r="W128" s="186"/>
      <c r="X128" s="186"/>
    </row>
    <row r="129" spans="1:24" s="153" customFormat="1" x14ac:dyDescent="0.2">
      <c r="A129" s="80" t="s">
        <v>1275</v>
      </c>
      <c r="B129" s="972" t="s">
        <v>1322</v>
      </c>
      <c r="C129" s="972" t="s">
        <v>1275</v>
      </c>
      <c r="D129" s="972" t="s">
        <v>1323</v>
      </c>
      <c r="E129" s="182" t="s">
        <v>1451</v>
      </c>
      <c r="F129" s="182" t="s">
        <v>54</v>
      </c>
      <c r="G129" s="182" t="s">
        <v>55</v>
      </c>
      <c r="H129" s="182">
        <v>150</v>
      </c>
      <c r="I129" s="182" t="s">
        <v>1203</v>
      </c>
      <c r="J129" s="213"/>
      <c r="K129" s="213"/>
      <c r="L129" s="213"/>
      <c r="M129" s="214"/>
      <c r="N129" s="519" t="s">
        <v>1434</v>
      </c>
      <c r="O129" s="182" t="s">
        <v>52</v>
      </c>
      <c r="P129" s="82" t="s">
        <v>52</v>
      </c>
      <c r="Q129" s="163"/>
      <c r="R129" s="163"/>
      <c r="S129" s="163"/>
      <c r="T129" s="163"/>
      <c r="U129" s="163"/>
      <c r="V129" s="186"/>
      <c r="W129" s="186"/>
      <c r="X129" s="186"/>
    </row>
    <row r="130" spans="1:24" s="153" customFormat="1" x14ac:dyDescent="0.2">
      <c r="A130" s="80" t="s">
        <v>1275</v>
      </c>
      <c r="B130" s="972" t="s">
        <v>1324</v>
      </c>
      <c r="C130" s="972" t="s">
        <v>1275</v>
      </c>
      <c r="D130" s="972" t="s">
        <v>1325</v>
      </c>
      <c r="E130" s="182" t="s">
        <v>1451</v>
      </c>
      <c r="F130" s="182" t="s">
        <v>54</v>
      </c>
      <c r="G130" s="182" t="s">
        <v>55</v>
      </c>
      <c r="H130" s="182">
        <v>250</v>
      </c>
      <c r="I130" s="182" t="s">
        <v>1203</v>
      </c>
      <c r="J130" s="213"/>
      <c r="K130" s="213"/>
      <c r="L130" s="213"/>
      <c r="M130" s="214"/>
      <c r="N130" s="519" t="s">
        <v>1434</v>
      </c>
      <c r="O130" s="182" t="s">
        <v>52</v>
      </c>
      <c r="P130" s="82" t="s">
        <v>52</v>
      </c>
      <c r="Q130" s="163"/>
      <c r="R130" s="163"/>
      <c r="S130" s="163"/>
      <c r="T130" s="163"/>
      <c r="U130" s="163"/>
      <c r="V130" s="186"/>
      <c r="W130" s="186"/>
      <c r="X130" s="186"/>
    </row>
    <row r="131" spans="1:24" s="153" customFormat="1" x14ac:dyDescent="0.2">
      <c r="A131" s="80" t="s">
        <v>1223</v>
      </c>
      <c r="B131" s="972" t="s">
        <v>1326</v>
      </c>
      <c r="C131" s="972" t="s">
        <v>1223</v>
      </c>
      <c r="D131" s="972" t="s">
        <v>1327</v>
      </c>
      <c r="E131" s="182" t="s">
        <v>1439</v>
      </c>
      <c r="F131" s="182" t="s">
        <v>54</v>
      </c>
      <c r="G131" s="182" t="s">
        <v>55</v>
      </c>
      <c r="H131" s="182">
        <v>420</v>
      </c>
      <c r="I131" s="182" t="s">
        <v>1203</v>
      </c>
      <c r="J131" s="213"/>
      <c r="K131" s="213"/>
      <c r="L131" s="213"/>
      <c r="M131" s="214"/>
      <c r="N131" s="519" t="s">
        <v>1434</v>
      </c>
      <c r="O131" s="182" t="s">
        <v>52</v>
      </c>
      <c r="P131" s="82" t="s">
        <v>52</v>
      </c>
      <c r="Q131" s="163"/>
      <c r="R131" s="163"/>
      <c r="S131" s="163"/>
      <c r="T131" s="163"/>
      <c r="U131" s="163"/>
      <c r="V131" s="186"/>
      <c r="W131" s="186"/>
      <c r="X131" s="186"/>
    </row>
    <row r="132" spans="1:24" s="153" customFormat="1" x14ac:dyDescent="0.2">
      <c r="A132" s="80" t="s">
        <v>1223</v>
      </c>
      <c r="B132" s="972" t="s">
        <v>1328</v>
      </c>
      <c r="C132" s="972" t="s">
        <v>1223</v>
      </c>
      <c r="D132" s="972" t="s">
        <v>1329</v>
      </c>
      <c r="E132" s="182" t="s">
        <v>1446</v>
      </c>
      <c r="F132" s="182" t="s">
        <v>54</v>
      </c>
      <c r="G132" s="182" t="s">
        <v>55</v>
      </c>
      <c r="H132" s="182">
        <v>200</v>
      </c>
      <c r="I132" s="182" t="s">
        <v>1203</v>
      </c>
      <c r="J132" s="213"/>
      <c r="K132" s="213"/>
      <c r="L132" s="213"/>
      <c r="M132" s="214"/>
      <c r="N132" s="519" t="s">
        <v>1434</v>
      </c>
      <c r="O132" s="182" t="s">
        <v>52</v>
      </c>
      <c r="P132" s="82" t="s">
        <v>52</v>
      </c>
      <c r="Q132" s="163"/>
      <c r="R132" s="163"/>
      <c r="S132" s="163"/>
      <c r="T132" s="163"/>
      <c r="U132" s="163"/>
      <c r="V132" s="186"/>
      <c r="W132" s="186"/>
      <c r="X132" s="186"/>
    </row>
    <row r="133" spans="1:24" s="153" customFormat="1" x14ac:dyDescent="0.2">
      <c r="A133" s="80" t="s">
        <v>1223</v>
      </c>
      <c r="B133" s="972" t="s">
        <v>1330</v>
      </c>
      <c r="C133" s="972" t="s">
        <v>1223</v>
      </c>
      <c r="D133" s="972" t="s">
        <v>1331</v>
      </c>
      <c r="E133" s="182" t="s">
        <v>1439</v>
      </c>
      <c r="F133" s="182" t="s">
        <v>54</v>
      </c>
      <c r="G133" s="182" t="s">
        <v>55</v>
      </c>
      <c r="H133" s="182">
        <v>200</v>
      </c>
      <c r="I133" s="182" t="s">
        <v>1203</v>
      </c>
      <c r="J133" s="213"/>
      <c r="K133" s="213"/>
      <c r="L133" s="213"/>
      <c r="M133" s="214"/>
      <c r="N133" s="519" t="s">
        <v>1434</v>
      </c>
      <c r="O133" s="182" t="s">
        <v>52</v>
      </c>
      <c r="P133" s="82" t="s">
        <v>52</v>
      </c>
      <c r="Q133" s="163"/>
      <c r="R133" s="163"/>
      <c r="S133" s="163"/>
      <c r="T133" s="163"/>
      <c r="U133" s="163"/>
      <c r="V133" s="186"/>
      <c r="W133" s="186"/>
      <c r="X133" s="186"/>
    </row>
    <row r="134" spans="1:24" s="153" customFormat="1" x14ac:dyDescent="0.2">
      <c r="A134" s="80" t="s">
        <v>1223</v>
      </c>
      <c r="B134" s="972" t="s">
        <v>1332</v>
      </c>
      <c r="C134" s="972" t="s">
        <v>1223</v>
      </c>
      <c r="D134" s="972" t="s">
        <v>1333</v>
      </c>
      <c r="E134" s="182" t="s">
        <v>1446</v>
      </c>
      <c r="F134" s="182" t="s">
        <v>54</v>
      </c>
      <c r="G134" s="182" t="s">
        <v>55</v>
      </c>
      <c r="H134" s="182">
        <v>150</v>
      </c>
      <c r="I134" s="182" t="s">
        <v>1203</v>
      </c>
      <c r="J134" s="213"/>
      <c r="K134" s="213"/>
      <c r="L134" s="213"/>
      <c r="M134" s="214"/>
      <c r="N134" s="519" t="s">
        <v>1434</v>
      </c>
      <c r="O134" s="182" t="s">
        <v>52</v>
      </c>
      <c r="P134" s="82" t="s">
        <v>52</v>
      </c>
      <c r="Q134" s="163"/>
      <c r="R134" s="163"/>
      <c r="S134" s="163"/>
      <c r="T134" s="163"/>
      <c r="U134" s="163"/>
      <c r="V134" s="186"/>
      <c r="W134" s="186"/>
      <c r="X134" s="186"/>
    </row>
    <row r="135" spans="1:24" s="153" customFormat="1" x14ac:dyDescent="0.2">
      <c r="A135" s="80" t="s">
        <v>1223</v>
      </c>
      <c r="B135" s="972" t="s">
        <v>1334</v>
      </c>
      <c r="C135" s="972" t="s">
        <v>1223</v>
      </c>
      <c r="D135" s="972" t="s">
        <v>1335</v>
      </c>
      <c r="E135" s="182" t="s">
        <v>1439</v>
      </c>
      <c r="F135" s="182" t="s">
        <v>54</v>
      </c>
      <c r="G135" s="182" t="s">
        <v>55</v>
      </c>
      <c r="H135" s="182">
        <v>200</v>
      </c>
      <c r="I135" s="182" t="s">
        <v>1203</v>
      </c>
      <c r="J135" s="213"/>
      <c r="K135" s="213"/>
      <c r="L135" s="213"/>
      <c r="M135" s="214"/>
      <c r="N135" s="519" t="s">
        <v>1434</v>
      </c>
      <c r="O135" s="182" t="s">
        <v>52</v>
      </c>
      <c r="P135" s="82" t="s">
        <v>52</v>
      </c>
      <c r="Q135" s="163"/>
      <c r="R135" s="163"/>
      <c r="S135" s="163"/>
      <c r="T135" s="163"/>
      <c r="U135" s="163"/>
      <c r="V135" s="186"/>
      <c r="W135" s="186"/>
      <c r="X135" s="186"/>
    </row>
    <row r="136" spans="1:24" s="153" customFormat="1" x14ac:dyDescent="0.2">
      <c r="A136" s="80" t="s">
        <v>1275</v>
      </c>
      <c r="B136" s="972" t="s">
        <v>1336</v>
      </c>
      <c r="C136" s="972" t="s">
        <v>1275</v>
      </c>
      <c r="D136" s="972" t="s">
        <v>1337</v>
      </c>
      <c r="E136" s="182" t="s">
        <v>1451</v>
      </c>
      <c r="F136" s="182" t="s">
        <v>54</v>
      </c>
      <c r="G136" s="182" t="s">
        <v>55</v>
      </c>
      <c r="H136" s="182">
        <v>250</v>
      </c>
      <c r="I136" s="182" t="s">
        <v>1203</v>
      </c>
      <c r="J136" s="213"/>
      <c r="K136" s="213"/>
      <c r="L136" s="213"/>
      <c r="M136" s="214"/>
      <c r="N136" s="519" t="s">
        <v>1434</v>
      </c>
      <c r="O136" s="182" t="s">
        <v>52</v>
      </c>
      <c r="P136" s="82" t="s">
        <v>52</v>
      </c>
      <c r="Q136" s="163"/>
      <c r="R136" s="163"/>
      <c r="S136" s="163"/>
      <c r="T136" s="163"/>
      <c r="U136" s="163"/>
      <c r="V136" s="186"/>
      <c r="W136" s="186"/>
      <c r="X136" s="186"/>
    </row>
    <row r="137" spans="1:24" s="153" customFormat="1" x14ac:dyDescent="0.2">
      <c r="A137" s="80" t="s">
        <v>1228</v>
      </c>
      <c r="B137" s="972" t="s">
        <v>1338</v>
      </c>
      <c r="C137" s="972" t="s">
        <v>1228</v>
      </c>
      <c r="D137" s="972" t="s">
        <v>1339</v>
      </c>
      <c r="E137" s="182" t="s">
        <v>1438</v>
      </c>
      <c r="F137" s="182" t="s">
        <v>54</v>
      </c>
      <c r="G137" s="182" t="s">
        <v>55</v>
      </c>
      <c r="H137" s="182">
        <v>450</v>
      </c>
      <c r="I137" s="182" t="s">
        <v>1203</v>
      </c>
      <c r="J137" s="213"/>
      <c r="K137" s="213"/>
      <c r="L137" s="213"/>
      <c r="M137" s="214"/>
      <c r="N137" s="519" t="s">
        <v>1434</v>
      </c>
      <c r="O137" s="182" t="s">
        <v>52</v>
      </c>
      <c r="P137" s="82" t="s">
        <v>52</v>
      </c>
      <c r="Q137" s="163"/>
      <c r="R137" s="163"/>
      <c r="S137" s="163"/>
      <c r="T137" s="163"/>
      <c r="U137" s="163"/>
      <c r="V137" s="186"/>
      <c r="W137" s="186"/>
      <c r="X137" s="186"/>
    </row>
    <row r="138" spans="1:24" s="153" customFormat="1" x14ac:dyDescent="0.2">
      <c r="A138" s="80" t="s">
        <v>1234</v>
      </c>
      <c r="B138" s="972" t="s">
        <v>1342</v>
      </c>
      <c r="C138" s="972" t="s">
        <v>1234</v>
      </c>
      <c r="D138" s="972" t="s">
        <v>1343</v>
      </c>
      <c r="E138" s="182" t="s">
        <v>1438</v>
      </c>
      <c r="F138" s="182" t="s">
        <v>54</v>
      </c>
      <c r="G138" s="182" t="s">
        <v>55</v>
      </c>
      <c r="H138" s="182">
        <v>200</v>
      </c>
      <c r="I138" s="182" t="s">
        <v>1203</v>
      </c>
      <c r="J138" s="213"/>
      <c r="K138" s="213"/>
      <c r="L138" s="213"/>
      <c r="M138" s="214"/>
      <c r="N138" s="519" t="s">
        <v>1434</v>
      </c>
      <c r="O138" s="182" t="s">
        <v>52</v>
      </c>
      <c r="P138" s="82" t="s">
        <v>52</v>
      </c>
      <c r="Q138" s="163"/>
      <c r="R138" s="163"/>
      <c r="S138" s="163"/>
      <c r="T138" s="163"/>
      <c r="U138" s="163"/>
      <c r="V138" s="186"/>
      <c r="W138" s="186"/>
      <c r="X138" s="186"/>
    </row>
    <row r="139" spans="1:24" s="153" customFormat="1" x14ac:dyDescent="0.2">
      <c r="A139" s="80" t="s">
        <v>1436</v>
      </c>
      <c r="B139" s="972" t="s">
        <v>1346</v>
      </c>
      <c r="C139" s="972" t="s">
        <v>1347</v>
      </c>
      <c r="D139" s="972" t="s">
        <v>1348</v>
      </c>
      <c r="E139" s="182" t="s">
        <v>1438</v>
      </c>
      <c r="F139" s="182" t="s">
        <v>54</v>
      </c>
      <c r="G139" s="182" t="s">
        <v>55</v>
      </c>
      <c r="H139" s="182">
        <v>300</v>
      </c>
      <c r="I139" s="182" t="s">
        <v>1203</v>
      </c>
      <c r="J139" s="213"/>
      <c r="K139" s="213"/>
      <c r="L139" s="213"/>
      <c r="M139" s="214"/>
      <c r="N139" s="519" t="s">
        <v>1434</v>
      </c>
      <c r="O139" s="182" t="s">
        <v>52</v>
      </c>
      <c r="P139" s="82" t="s">
        <v>52</v>
      </c>
      <c r="Q139" s="163"/>
      <c r="R139" s="163"/>
      <c r="S139" s="163"/>
      <c r="T139" s="163"/>
      <c r="U139" s="163"/>
      <c r="V139" s="186"/>
      <c r="W139" s="186"/>
      <c r="X139" s="186"/>
    </row>
    <row r="140" spans="1:24" s="153" customFormat="1" x14ac:dyDescent="0.2">
      <c r="A140" s="80" t="s">
        <v>1223</v>
      </c>
      <c r="B140" s="972" t="s">
        <v>1352</v>
      </c>
      <c r="C140" s="972" t="s">
        <v>1223</v>
      </c>
      <c r="D140" s="972" t="s">
        <v>1353</v>
      </c>
      <c r="E140" s="182" t="s">
        <v>1445</v>
      </c>
      <c r="F140" s="182" t="s">
        <v>54</v>
      </c>
      <c r="G140" s="182" t="s">
        <v>55</v>
      </c>
      <c r="H140" s="182">
        <v>700</v>
      </c>
      <c r="I140" s="182" t="s">
        <v>1203</v>
      </c>
      <c r="J140" s="213"/>
      <c r="K140" s="213"/>
      <c r="L140" s="213"/>
      <c r="M140" s="214"/>
      <c r="N140" s="519" t="s">
        <v>1434</v>
      </c>
      <c r="O140" s="182" t="s">
        <v>52</v>
      </c>
      <c r="P140" s="82" t="s">
        <v>52</v>
      </c>
      <c r="Q140" s="163"/>
      <c r="R140" s="163"/>
      <c r="S140" s="163"/>
      <c r="T140" s="163"/>
      <c r="U140" s="163"/>
      <c r="V140" s="186"/>
      <c r="W140" s="186"/>
      <c r="X140" s="186"/>
    </row>
    <row r="141" spans="1:24" s="153" customFormat="1" x14ac:dyDescent="0.2">
      <c r="A141" s="80" t="s">
        <v>1440</v>
      </c>
      <c r="B141" s="972" t="s">
        <v>1354</v>
      </c>
      <c r="C141" s="972" t="s">
        <v>1238</v>
      </c>
      <c r="D141" s="972" t="s">
        <v>1355</v>
      </c>
      <c r="E141" s="182" t="s">
        <v>1438</v>
      </c>
      <c r="F141" s="182" t="s">
        <v>54</v>
      </c>
      <c r="G141" s="182" t="s">
        <v>55</v>
      </c>
      <c r="H141" s="182">
        <v>600</v>
      </c>
      <c r="I141" s="182" t="s">
        <v>1203</v>
      </c>
      <c r="J141" s="213"/>
      <c r="K141" s="213"/>
      <c r="L141" s="213"/>
      <c r="M141" s="214"/>
      <c r="N141" s="519" t="s">
        <v>1434</v>
      </c>
      <c r="O141" s="182" t="s">
        <v>52</v>
      </c>
      <c r="P141" s="82" t="s">
        <v>52</v>
      </c>
      <c r="Q141" s="163"/>
      <c r="R141" s="163"/>
      <c r="S141" s="163"/>
      <c r="T141" s="163"/>
      <c r="U141" s="163"/>
      <c r="V141" s="186"/>
      <c r="W141" s="186"/>
      <c r="X141" s="186"/>
    </row>
    <row r="142" spans="1:24" s="153" customFormat="1" x14ac:dyDescent="0.2">
      <c r="A142" s="80" t="s">
        <v>1223</v>
      </c>
      <c r="B142" s="972" t="s">
        <v>1356</v>
      </c>
      <c r="C142" s="972" t="s">
        <v>1223</v>
      </c>
      <c r="D142" s="972" t="s">
        <v>1357</v>
      </c>
      <c r="E142" s="182" t="s">
        <v>1445</v>
      </c>
      <c r="F142" s="182" t="s">
        <v>54</v>
      </c>
      <c r="G142" s="182" t="s">
        <v>55</v>
      </c>
      <c r="H142" s="182">
        <v>150</v>
      </c>
      <c r="I142" s="182" t="s">
        <v>1203</v>
      </c>
      <c r="J142" s="213"/>
      <c r="K142" s="213"/>
      <c r="L142" s="213"/>
      <c r="M142" s="214"/>
      <c r="N142" s="519" t="s">
        <v>1434</v>
      </c>
      <c r="O142" s="182" t="s">
        <v>52</v>
      </c>
      <c r="P142" s="82" t="s">
        <v>52</v>
      </c>
      <c r="Q142" s="163"/>
      <c r="R142" s="163"/>
      <c r="S142" s="163"/>
      <c r="T142" s="163"/>
      <c r="U142" s="163"/>
      <c r="V142" s="186"/>
      <c r="W142" s="186"/>
      <c r="X142" s="186"/>
    </row>
    <row r="143" spans="1:24" s="153" customFormat="1" x14ac:dyDescent="0.2">
      <c r="A143" s="80" t="s">
        <v>1223</v>
      </c>
      <c r="B143" s="972" t="s">
        <v>1358</v>
      </c>
      <c r="C143" s="972" t="s">
        <v>1223</v>
      </c>
      <c r="D143" s="972" t="s">
        <v>1359</v>
      </c>
      <c r="E143" s="182" t="s">
        <v>1445</v>
      </c>
      <c r="F143" s="182" t="s">
        <v>54</v>
      </c>
      <c r="G143" s="182" t="s">
        <v>55</v>
      </c>
      <c r="H143" s="182">
        <v>400</v>
      </c>
      <c r="I143" s="182" t="s">
        <v>1203</v>
      </c>
      <c r="J143" s="213"/>
      <c r="K143" s="213"/>
      <c r="L143" s="213"/>
      <c r="M143" s="214"/>
      <c r="N143" s="519" t="s">
        <v>1434</v>
      </c>
      <c r="O143" s="182" t="s">
        <v>52</v>
      </c>
      <c r="P143" s="82" t="s">
        <v>52</v>
      </c>
      <c r="Q143" s="163"/>
      <c r="R143" s="163"/>
      <c r="S143" s="163"/>
      <c r="T143" s="163"/>
      <c r="U143" s="163"/>
      <c r="V143" s="186"/>
      <c r="W143" s="186"/>
      <c r="X143" s="186"/>
    </row>
    <row r="144" spans="1:24" s="153" customFormat="1" x14ac:dyDescent="0.2">
      <c r="A144" s="80" t="s">
        <v>1223</v>
      </c>
      <c r="B144" s="972" t="s">
        <v>1360</v>
      </c>
      <c r="C144" s="972" t="s">
        <v>1223</v>
      </c>
      <c r="D144" s="972" t="s">
        <v>1361</v>
      </c>
      <c r="E144" s="182" t="s">
        <v>1445</v>
      </c>
      <c r="F144" s="182" t="s">
        <v>54</v>
      </c>
      <c r="G144" s="182" t="s">
        <v>55</v>
      </c>
      <c r="H144" s="182">
        <v>250</v>
      </c>
      <c r="I144" s="182" t="s">
        <v>1203</v>
      </c>
      <c r="J144" s="213"/>
      <c r="K144" s="213"/>
      <c r="L144" s="213"/>
      <c r="M144" s="214"/>
      <c r="N144" s="519" t="s">
        <v>1434</v>
      </c>
      <c r="O144" s="182" t="s">
        <v>52</v>
      </c>
      <c r="P144" s="82" t="s">
        <v>52</v>
      </c>
      <c r="Q144" s="163"/>
      <c r="R144" s="163"/>
      <c r="S144" s="163"/>
      <c r="T144" s="163"/>
      <c r="U144" s="163"/>
      <c r="V144" s="186"/>
      <c r="W144" s="186"/>
      <c r="X144" s="186"/>
    </row>
    <row r="145" spans="1:24" s="153" customFormat="1" x14ac:dyDescent="0.2">
      <c r="A145" s="80" t="s">
        <v>1228</v>
      </c>
      <c r="B145" s="972" t="s">
        <v>1362</v>
      </c>
      <c r="C145" s="972" t="s">
        <v>1228</v>
      </c>
      <c r="D145" s="972" t="s">
        <v>1363</v>
      </c>
      <c r="E145" s="182" t="s">
        <v>1438</v>
      </c>
      <c r="F145" s="182" t="s">
        <v>54</v>
      </c>
      <c r="G145" s="182" t="s">
        <v>55</v>
      </c>
      <c r="H145" s="182">
        <v>200</v>
      </c>
      <c r="I145" s="182" t="s">
        <v>1203</v>
      </c>
      <c r="J145" s="213"/>
      <c r="K145" s="213"/>
      <c r="L145" s="213"/>
      <c r="M145" s="214"/>
      <c r="N145" s="519" t="s">
        <v>1434</v>
      </c>
      <c r="O145" s="182" t="s">
        <v>52</v>
      </c>
      <c r="P145" s="82" t="s">
        <v>52</v>
      </c>
      <c r="Q145" s="163"/>
      <c r="R145" s="163"/>
      <c r="S145" s="163"/>
      <c r="T145" s="163"/>
      <c r="U145" s="163"/>
      <c r="V145" s="186"/>
      <c r="W145" s="186"/>
      <c r="X145" s="186"/>
    </row>
    <row r="146" spans="1:24" s="153" customFormat="1" x14ac:dyDescent="0.2">
      <c r="A146" s="80" t="s">
        <v>1223</v>
      </c>
      <c r="B146" s="972" t="s">
        <v>1364</v>
      </c>
      <c r="C146" s="972" t="s">
        <v>1223</v>
      </c>
      <c r="D146" s="972" t="s">
        <v>1365</v>
      </c>
      <c r="E146" s="182" t="s">
        <v>1445</v>
      </c>
      <c r="F146" s="182" t="s">
        <v>54</v>
      </c>
      <c r="G146" s="182" t="s">
        <v>55</v>
      </c>
      <c r="H146" s="182">
        <v>350</v>
      </c>
      <c r="I146" s="182" t="s">
        <v>1203</v>
      </c>
      <c r="J146" s="213"/>
      <c r="K146" s="213"/>
      <c r="L146" s="213"/>
      <c r="M146" s="214"/>
      <c r="N146" s="519" t="s">
        <v>1434</v>
      </c>
      <c r="O146" s="182" t="s">
        <v>52</v>
      </c>
      <c r="P146" s="82" t="s">
        <v>52</v>
      </c>
      <c r="Q146" s="163"/>
      <c r="R146" s="163"/>
      <c r="S146" s="163"/>
      <c r="T146" s="163"/>
      <c r="U146" s="163"/>
      <c r="V146" s="186"/>
      <c r="W146" s="186"/>
      <c r="X146" s="186"/>
    </row>
    <row r="147" spans="1:24" s="153" customFormat="1" x14ac:dyDescent="0.2">
      <c r="A147" s="80" t="s">
        <v>1223</v>
      </c>
      <c r="B147" s="972" t="s">
        <v>1427</v>
      </c>
      <c r="C147" s="972" t="s">
        <v>1223</v>
      </c>
      <c r="D147" s="972" t="s">
        <v>1366</v>
      </c>
      <c r="E147" s="182" t="s">
        <v>1445</v>
      </c>
      <c r="F147" s="182" t="s">
        <v>54</v>
      </c>
      <c r="G147" s="182" t="s">
        <v>55</v>
      </c>
      <c r="H147" s="182">
        <v>250</v>
      </c>
      <c r="I147" s="182" t="s">
        <v>1203</v>
      </c>
      <c r="J147" s="213"/>
      <c r="K147" s="213"/>
      <c r="L147" s="213"/>
      <c r="M147" s="214"/>
      <c r="N147" s="519" t="s">
        <v>1434</v>
      </c>
      <c r="O147" s="182" t="s">
        <v>52</v>
      </c>
      <c r="P147" s="82" t="s">
        <v>52</v>
      </c>
      <c r="Q147" s="163"/>
      <c r="R147" s="163"/>
      <c r="S147" s="163"/>
      <c r="T147" s="163"/>
      <c r="U147" s="163"/>
      <c r="V147" s="186"/>
      <c r="W147" s="186"/>
      <c r="X147" s="186"/>
    </row>
    <row r="148" spans="1:24" s="153" customFormat="1" x14ac:dyDescent="0.2">
      <c r="A148" s="80" t="s">
        <v>1275</v>
      </c>
      <c r="B148" s="972" t="s">
        <v>1367</v>
      </c>
      <c r="C148" s="972" t="s">
        <v>1275</v>
      </c>
      <c r="D148" s="972" t="s">
        <v>1368</v>
      </c>
      <c r="E148" s="182" t="s">
        <v>1451</v>
      </c>
      <c r="F148" s="182" t="s">
        <v>54</v>
      </c>
      <c r="G148" s="182" t="s">
        <v>55</v>
      </c>
      <c r="H148" s="182">
        <v>250</v>
      </c>
      <c r="I148" s="182" t="s">
        <v>1203</v>
      </c>
      <c r="J148" s="213"/>
      <c r="K148" s="213"/>
      <c r="L148" s="213"/>
      <c r="M148" s="214"/>
      <c r="N148" s="519" t="s">
        <v>1434</v>
      </c>
      <c r="O148" s="182" t="s">
        <v>52</v>
      </c>
      <c r="P148" s="82" t="s">
        <v>52</v>
      </c>
      <c r="Q148" s="163"/>
      <c r="R148" s="163"/>
      <c r="S148" s="163"/>
      <c r="T148" s="163"/>
      <c r="U148" s="163"/>
      <c r="V148" s="186"/>
      <c r="W148" s="186"/>
      <c r="X148" s="186"/>
    </row>
    <row r="149" spans="1:24" s="153" customFormat="1" x14ac:dyDescent="0.2">
      <c r="A149" s="80" t="s">
        <v>1223</v>
      </c>
      <c r="B149" s="972" t="s">
        <v>1369</v>
      </c>
      <c r="C149" s="972" t="s">
        <v>1223</v>
      </c>
      <c r="D149" s="972" t="s">
        <v>1370</v>
      </c>
      <c r="E149" s="182" t="s">
        <v>1445</v>
      </c>
      <c r="F149" s="182" t="s">
        <v>54</v>
      </c>
      <c r="G149" s="182" t="s">
        <v>55</v>
      </c>
      <c r="H149" s="182">
        <v>250</v>
      </c>
      <c r="I149" s="182" t="s">
        <v>1203</v>
      </c>
      <c r="J149" s="213"/>
      <c r="K149" s="213"/>
      <c r="L149" s="213"/>
      <c r="M149" s="214"/>
      <c r="N149" s="519" t="s">
        <v>1434</v>
      </c>
      <c r="O149" s="182" t="s">
        <v>52</v>
      </c>
      <c r="P149" s="82" t="s">
        <v>52</v>
      </c>
      <c r="Q149" s="163"/>
      <c r="R149" s="163"/>
      <c r="S149" s="163"/>
      <c r="T149" s="163"/>
      <c r="U149" s="163"/>
      <c r="V149" s="186"/>
      <c r="W149" s="186"/>
      <c r="X149" s="186"/>
    </row>
    <row r="150" spans="1:24" s="153" customFormat="1" x14ac:dyDescent="0.2">
      <c r="A150" s="80" t="s">
        <v>1347</v>
      </c>
      <c r="B150" s="972" t="s">
        <v>1371</v>
      </c>
      <c r="C150" s="972" t="s">
        <v>1347</v>
      </c>
      <c r="D150" s="972" t="s">
        <v>1372</v>
      </c>
      <c r="E150" s="182" t="s">
        <v>1438</v>
      </c>
      <c r="F150" s="182" t="s">
        <v>54</v>
      </c>
      <c r="G150" s="182" t="s">
        <v>55</v>
      </c>
      <c r="H150" s="182">
        <v>350</v>
      </c>
      <c r="I150" s="182" t="s">
        <v>1203</v>
      </c>
      <c r="J150" s="213"/>
      <c r="K150" s="213"/>
      <c r="L150" s="213"/>
      <c r="M150" s="214"/>
      <c r="N150" s="519" t="s">
        <v>1434</v>
      </c>
      <c r="O150" s="182" t="s">
        <v>52</v>
      </c>
      <c r="P150" s="82" t="s">
        <v>52</v>
      </c>
      <c r="Q150" s="163"/>
      <c r="R150" s="163"/>
      <c r="S150" s="163"/>
      <c r="T150" s="163"/>
      <c r="U150" s="163"/>
      <c r="V150" s="186"/>
      <c r="W150" s="186"/>
      <c r="X150" s="186"/>
    </row>
    <row r="151" spans="1:24" s="153" customFormat="1" x14ac:dyDescent="0.2">
      <c r="A151" s="80" t="s">
        <v>950</v>
      </c>
      <c r="B151" s="972" t="s">
        <v>1373</v>
      </c>
      <c r="C151" s="972" t="s">
        <v>950</v>
      </c>
      <c r="D151" s="972" t="s">
        <v>1374</v>
      </c>
      <c r="E151" s="182" t="s">
        <v>1438</v>
      </c>
      <c r="F151" s="182" t="s">
        <v>54</v>
      </c>
      <c r="G151" s="182" t="s">
        <v>55</v>
      </c>
      <c r="H151" s="182">
        <v>600</v>
      </c>
      <c r="I151" s="182" t="s">
        <v>1203</v>
      </c>
      <c r="J151" s="213"/>
      <c r="K151" s="213"/>
      <c r="L151" s="213"/>
      <c r="M151" s="214"/>
      <c r="N151" s="519" t="s">
        <v>1434</v>
      </c>
      <c r="O151" s="182" t="s">
        <v>52</v>
      </c>
      <c r="P151" s="82" t="s">
        <v>52</v>
      </c>
      <c r="Q151" s="163"/>
      <c r="R151" s="163"/>
      <c r="S151" s="163"/>
      <c r="T151" s="163"/>
      <c r="U151" s="163"/>
      <c r="V151" s="186"/>
      <c r="W151" s="186"/>
      <c r="X151" s="186"/>
    </row>
    <row r="152" spans="1:24" s="153" customFormat="1" x14ac:dyDescent="0.2">
      <c r="A152" s="80" t="s">
        <v>1236</v>
      </c>
      <c r="B152" s="972" t="s">
        <v>1375</v>
      </c>
      <c r="C152" s="972" t="s">
        <v>1236</v>
      </c>
      <c r="D152" s="972" t="s">
        <v>1376</v>
      </c>
      <c r="E152" s="182" t="s">
        <v>1438</v>
      </c>
      <c r="F152" s="182" t="s">
        <v>54</v>
      </c>
      <c r="G152" s="182" t="s">
        <v>55</v>
      </c>
      <c r="H152" s="182">
        <v>900</v>
      </c>
      <c r="I152" s="182" t="s">
        <v>1203</v>
      </c>
      <c r="J152" s="213"/>
      <c r="K152" s="213"/>
      <c r="L152" s="213"/>
      <c r="M152" s="214"/>
      <c r="N152" s="519" t="s">
        <v>1434</v>
      </c>
      <c r="O152" s="182" t="s">
        <v>52</v>
      </c>
      <c r="P152" s="82" t="s">
        <v>52</v>
      </c>
      <c r="Q152" s="163"/>
      <c r="R152" s="163"/>
      <c r="S152" s="163"/>
      <c r="T152" s="163"/>
      <c r="U152" s="163"/>
      <c r="V152" s="186"/>
      <c r="W152" s="186"/>
      <c r="X152" s="186"/>
    </row>
    <row r="153" spans="1:24" s="153" customFormat="1" x14ac:dyDescent="0.2">
      <c r="A153" s="80" t="s">
        <v>1228</v>
      </c>
      <c r="B153" s="972" t="s">
        <v>1377</v>
      </c>
      <c r="C153" s="972" t="s">
        <v>1228</v>
      </c>
      <c r="D153" s="972" t="s">
        <v>1378</v>
      </c>
      <c r="E153" s="182" t="s">
        <v>1438</v>
      </c>
      <c r="F153" s="182" t="s">
        <v>54</v>
      </c>
      <c r="G153" s="182" t="s">
        <v>55</v>
      </c>
      <c r="H153" s="182">
        <v>200</v>
      </c>
      <c r="I153" s="182" t="s">
        <v>1203</v>
      </c>
      <c r="J153" s="213"/>
      <c r="K153" s="213"/>
      <c r="L153" s="213"/>
      <c r="M153" s="214"/>
      <c r="N153" s="519" t="s">
        <v>1434</v>
      </c>
      <c r="O153" s="182" t="s">
        <v>52</v>
      </c>
      <c r="P153" s="82" t="s">
        <v>52</v>
      </c>
      <c r="Q153" s="163"/>
      <c r="R153" s="163"/>
      <c r="S153" s="163"/>
      <c r="T153" s="163"/>
      <c r="U153" s="163"/>
      <c r="V153" s="186"/>
      <c r="W153" s="186"/>
      <c r="X153" s="186"/>
    </row>
    <row r="154" spans="1:24" s="153" customFormat="1" x14ac:dyDescent="0.2">
      <c r="A154" s="80" t="s">
        <v>1223</v>
      </c>
      <c r="B154" s="972" t="s">
        <v>1379</v>
      </c>
      <c r="C154" s="972" t="s">
        <v>1223</v>
      </c>
      <c r="D154" s="972" t="s">
        <v>1380</v>
      </c>
      <c r="E154" s="182" t="s">
        <v>1439</v>
      </c>
      <c r="F154" s="182" t="s">
        <v>54</v>
      </c>
      <c r="G154" s="182" t="s">
        <v>55</v>
      </c>
      <c r="H154" s="182">
        <v>200</v>
      </c>
      <c r="I154" s="182" t="s">
        <v>1203</v>
      </c>
      <c r="J154" s="213"/>
      <c r="K154" s="213"/>
      <c r="L154" s="213"/>
      <c r="M154" s="214"/>
      <c r="N154" s="519" t="s">
        <v>1434</v>
      </c>
      <c r="O154" s="182" t="s">
        <v>52</v>
      </c>
      <c r="P154" s="82" t="s">
        <v>52</v>
      </c>
      <c r="Q154" s="163"/>
      <c r="R154" s="163"/>
      <c r="S154" s="163"/>
      <c r="T154" s="163"/>
      <c r="U154" s="163"/>
      <c r="V154" s="186"/>
      <c r="W154" s="186"/>
      <c r="X154" s="186"/>
    </row>
    <row r="155" spans="1:24" s="153" customFormat="1" x14ac:dyDescent="0.2">
      <c r="A155" s="80" t="s">
        <v>1435</v>
      </c>
      <c r="B155" s="972" t="s">
        <v>1381</v>
      </c>
      <c r="C155" s="972" t="s">
        <v>1300</v>
      </c>
      <c r="D155" s="972" t="s">
        <v>1382</v>
      </c>
      <c r="E155" s="182" t="s">
        <v>1449</v>
      </c>
      <c r="F155" s="182" t="s">
        <v>502</v>
      </c>
      <c r="G155" s="182" t="s">
        <v>55</v>
      </c>
      <c r="H155" s="182">
        <v>160</v>
      </c>
      <c r="I155" s="182" t="s">
        <v>1203</v>
      </c>
      <c r="J155" s="213"/>
      <c r="K155" s="213"/>
      <c r="L155" s="213"/>
      <c r="M155" s="214"/>
      <c r="N155" s="519" t="s">
        <v>1434</v>
      </c>
      <c r="O155" s="182" t="s">
        <v>52</v>
      </c>
      <c r="P155" s="82" t="s">
        <v>52</v>
      </c>
      <c r="Q155" s="163"/>
      <c r="R155" s="163"/>
      <c r="S155" s="163"/>
      <c r="T155" s="163"/>
      <c r="U155" s="163"/>
      <c r="V155" s="186"/>
      <c r="W155" s="186"/>
      <c r="X155" s="186"/>
    </row>
    <row r="156" spans="1:24" s="153" customFormat="1" x14ac:dyDescent="0.2">
      <c r="A156" s="80" t="s">
        <v>1223</v>
      </c>
      <c r="B156" s="972" t="s">
        <v>1383</v>
      </c>
      <c r="C156" s="972" t="s">
        <v>1223</v>
      </c>
      <c r="D156" s="972" t="s">
        <v>1384</v>
      </c>
      <c r="E156" s="182" t="s">
        <v>1439</v>
      </c>
      <c r="F156" s="182" t="s">
        <v>54</v>
      </c>
      <c r="G156" s="182" t="s">
        <v>55</v>
      </c>
      <c r="H156" s="182">
        <v>250</v>
      </c>
      <c r="I156" s="182" t="s">
        <v>1203</v>
      </c>
      <c r="J156" s="213"/>
      <c r="K156" s="213"/>
      <c r="L156" s="213"/>
      <c r="M156" s="214"/>
      <c r="N156" s="519" t="s">
        <v>1434</v>
      </c>
      <c r="O156" s="182" t="s">
        <v>52</v>
      </c>
      <c r="P156" s="82" t="s">
        <v>52</v>
      </c>
      <c r="Q156" s="163"/>
      <c r="R156" s="163"/>
      <c r="S156" s="163"/>
      <c r="T156" s="163"/>
      <c r="U156" s="163"/>
      <c r="V156" s="186"/>
      <c r="W156" s="186"/>
      <c r="X156" s="186"/>
    </row>
    <row r="157" spans="1:24" s="153" customFormat="1" x14ac:dyDescent="0.2">
      <c r="A157" s="80" t="s">
        <v>1234</v>
      </c>
      <c r="B157" s="972" t="s">
        <v>1385</v>
      </c>
      <c r="C157" s="972" t="s">
        <v>1234</v>
      </c>
      <c r="D157" s="972" t="s">
        <v>1386</v>
      </c>
      <c r="E157" s="182" t="s">
        <v>1438</v>
      </c>
      <c r="F157" s="182" t="s">
        <v>54</v>
      </c>
      <c r="G157" s="182" t="s">
        <v>55</v>
      </c>
      <c r="H157" s="182">
        <v>250</v>
      </c>
      <c r="I157" s="182" t="s">
        <v>1203</v>
      </c>
      <c r="J157" s="213"/>
      <c r="K157" s="213"/>
      <c r="L157" s="213"/>
      <c r="M157" s="214"/>
      <c r="N157" s="519" t="s">
        <v>1434</v>
      </c>
      <c r="O157" s="182" t="s">
        <v>52</v>
      </c>
      <c r="P157" s="82" t="s">
        <v>52</v>
      </c>
      <c r="Q157" s="163"/>
      <c r="R157" s="163"/>
      <c r="S157" s="163"/>
      <c r="T157" s="163"/>
      <c r="U157" s="163"/>
      <c r="V157" s="186"/>
      <c r="W157" s="186"/>
      <c r="X157" s="186"/>
    </row>
    <row r="158" spans="1:24" s="153" customFormat="1" x14ac:dyDescent="0.2">
      <c r="A158" s="80" t="s">
        <v>1435</v>
      </c>
      <c r="B158" s="972" t="s">
        <v>1387</v>
      </c>
      <c r="C158" s="972" t="s">
        <v>1300</v>
      </c>
      <c r="D158" s="972" t="s">
        <v>1388</v>
      </c>
      <c r="E158" s="182" t="s">
        <v>1449</v>
      </c>
      <c r="F158" s="182" t="s">
        <v>502</v>
      </c>
      <c r="G158" s="182" t="s">
        <v>55</v>
      </c>
      <c r="H158" s="182">
        <v>260</v>
      </c>
      <c r="I158" s="182" t="s">
        <v>1203</v>
      </c>
      <c r="J158" s="213"/>
      <c r="K158" s="213"/>
      <c r="L158" s="213"/>
      <c r="M158" s="214"/>
      <c r="N158" s="519" t="s">
        <v>1434</v>
      </c>
      <c r="O158" s="182" t="s">
        <v>52</v>
      </c>
      <c r="P158" s="82" t="s">
        <v>52</v>
      </c>
      <c r="Q158" s="163"/>
      <c r="R158" s="163"/>
      <c r="S158" s="163"/>
      <c r="T158" s="163"/>
      <c r="U158" s="163"/>
      <c r="V158" s="186"/>
      <c r="W158" s="186"/>
      <c r="X158" s="186"/>
    </row>
    <row r="159" spans="1:24" s="153" customFormat="1" x14ac:dyDescent="0.2">
      <c r="A159" s="80" t="s">
        <v>1223</v>
      </c>
      <c r="B159" s="972" t="s">
        <v>2803</v>
      </c>
      <c r="C159" s="972" t="s">
        <v>1223</v>
      </c>
      <c r="D159" s="972" t="s">
        <v>1389</v>
      </c>
      <c r="E159" s="182" t="s">
        <v>1451</v>
      </c>
      <c r="F159" s="182" t="s">
        <v>54</v>
      </c>
      <c r="G159" s="182" t="s">
        <v>55</v>
      </c>
      <c r="H159" s="182">
        <v>150</v>
      </c>
      <c r="I159" s="182" t="s">
        <v>1203</v>
      </c>
      <c r="J159" s="213"/>
      <c r="K159" s="213"/>
      <c r="L159" s="213"/>
      <c r="M159" s="214"/>
      <c r="N159" s="519" t="s">
        <v>1434</v>
      </c>
      <c r="O159" s="182" t="s">
        <v>52</v>
      </c>
      <c r="P159" s="82" t="s">
        <v>52</v>
      </c>
      <c r="Q159" s="163"/>
      <c r="R159" s="163"/>
      <c r="S159" s="163"/>
      <c r="T159" s="163"/>
      <c r="U159" s="163"/>
      <c r="V159" s="186"/>
      <c r="W159" s="186"/>
      <c r="X159" s="186"/>
    </row>
    <row r="160" spans="1:24" s="153" customFormat="1" x14ac:dyDescent="0.2">
      <c r="A160" s="80" t="s">
        <v>1275</v>
      </c>
      <c r="B160" s="972" t="s">
        <v>1390</v>
      </c>
      <c r="C160" s="972" t="s">
        <v>1275</v>
      </c>
      <c r="D160" s="972" t="s">
        <v>1391</v>
      </c>
      <c r="E160" s="182" t="s">
        <v>1451</v>
      </c>
      <c r="F160" s="182" t="s">
        <v>54</v>
      </c>
      <c r="G160" s="182" t="s">
        <v>55</v>
      </c>
      <c r="H160" s="182">
        <v>250</v>
      </c>
      <c r="I160" s="182" t="s">
        <v>1203</v>
      </c>
      <c r="J160" s="213"/>
      <c r="K160" s="213"/>
      <c r="L160" s="213"/>
      <c r="M160" s="214"/>
      <c r="N160" s="519" t="s">
        <v>1434</v>
      </c>
      <c r="O160" s="182" t="s">
        <v>52</v>
      </c>
      <c r="P160" s="82" t="s">
        <v>52</v>
      </c>
      <c r="Q160" s="163"/>
      <c r="R160" s="163"/>
      <c r="S160" s="163"/>
      <c r="T160" s="163"/>
      <c r="U160" s="163"/>
      <c r="V160" s="186"/>
      <c r="W160" s="186"/>
      <c r="X160" s="186"/>
    </row>
    <row r="161" spans="1:24" s="153" customFormat="1" x14ac:dyDescent="0.2">
      <c r="A161" s="80" t="s">
        <v>1223</v>
      </c>
      <c r="B161" s="972" t="s">
        <v>1392</v>
      </c>
      <c r="C161" s="972" t="s">
        <v>1223</v>
      </c>
      <c r="D161" s="972" t="s">
        <v>1393</v>
      </c>
      <c r="E161" s="182" t="s">
        <v>1439</v>
      </c>
      <c r="F161" s="182" t="s">
        <v>54</v>
      </c>
      <c r="G161" s="182" t="s">
        <v>55</v>
      </c>
      <c r="H161" s="182">
        <v>200</v>
      </c>
      <c r="I161" s="182" t="s">
        <v>1203</v>
      </c>
      <c r="J161" s="213"/>
      <c r="K161" s="213"/>
      <c r="L161" s="213"/>
      <c r="M161" s="214"/>
      <c r="N161" s="519" t="s">
        <v>1434</v>
      </c>
      <c r="O161" s="182" t="s">
        <v>52</v>
      </c>
      <c r="P161" s="82" t="s">
        <v>52</v>
      </c>
      <c r="Q161" s="163"/>
      <c r="R161" s="163"/>
      <c r="S161" s="163"/>
      <c r="T161" s="163"/>
      <c r="U161" s="163"/>
      <c r="V161" s="186"/>
      <c r="W161" s="186"/>
      <c r="X161" s="186"/>
    </row>
    <row r="162" spans="1:24" s="153" customFormat="1" x14ac:dyDescent="0.2">
      <c r="A162" s="80" t="s">
        <v>1223</v>
      </c>
      <c r="B162" s="972" t="s">
        <v>1394</v>
      </c>
      <c r="C162" s="972" t="s">
        <v>1223</v>
      </c>
      <c r="D162" s="972" t="s">
        <v>1395</v>
      </c>
      <c r="E162" s="182" t="s">
        <v>1450</v>
      </c>
      <c r="F162" s="182" t="s">
        <v>54</v>
      </c>
      <c r="G162" s="182" t="s">
        <v>55</v>
      </c>
      <c r="H162" s="182">
        <v>400</v>
      </c>
      <c r="I162" s="182" t="s">
        <v>1203</v>
      </c>
      <c r="J162" s="213"/>
      <c r="K162" s="213"/>
      <c r="L162" s="213"/>
      <c r="M162" s="214"/>
      <c r="N162" s="519" t="s">
        <v>1434</v>
      </c>
      <c r="O162" s="182" t="s">
        <v>52</v>
      </c>
      <c r="P162" s="82" t="s">
        <v>52</v>
      </c>
      <c r="Q162" s="163"/>
      <c r="R162" s="163"/>
      <c r="S162" s="163"/>
      <c r="T162" s="163"/>
      <c r="U162" s="163"/>
      <c r="V162" s="186"/>
      <c r="W162" s="186"/>
      <c r="X162" s="186"/>
    </row>
    <row r="163" spans="1:24" s="153" customFormat="1" x14ac:dyDescent="0.2">
      <c r="A163" s="80" t="s">
        <v>1223</v>
      </c>
      <c r="B163" s="972" t="s">
        <v>1396</v>
      </c>
      <c r="C163" s="972" t="s">
        <v>1223</v>
      </c>
      <c r="D163" s="972" t="s">
        <v>1397</v>
      </c>
      <c r="E163" s="182" t="s">
        <v>1439</v>
      </c>
      <c r="F163" s="182" t="s">
        <v>54</v>
      </c>
      <c r="G163" s="182" t="s">
        <v>55</v>
      </c>
      <c r="H163" s="182">
        <v>400</v>
      </c>
      <c r="I163" s="182" t="s">
        <v>1203</v>
      </c>
      <c r="J163" s="213"/>
      <c r="K163" s="213"/>
      <c r="L163" s="213"/>
      <c r="M163" s="214"/>
      <c r="N163" s="519" t="s">
        <v>1434</v>
      </c>
      <c r="O163" s="182" t="s">
        <v>52</v>
      </c>
      <c r="P163" s="82" t="s">
        <v>52</v>
      </c>
      <c r="Q163" s="163"/>
      <c r="R163" s="163"/>
      <c r="S163" s="163"/>
      <c r="T163" s="163"/>
      <c r="U163" s="163"/>
      <c r="V163" s="186"/>
      <c r="W163" s="186"/>
      <c r="X163" s="186"/>
    </row>
    <row r="164" spans="1:24" s="153" customFormat="1" x14ac:dyDescent="0.2">
      <c r="A164" s="80" t="s">
        <v>1223</v>
      </c>
      <c r="B164" s="972" t="s">
        <v>1398</v>
      </c>
      <c r="C164" s="972" t="s">
        <v>1223</v>
      </c>
      <c r="D164" s="972" t="s">
        <v>1399</v>
      </c>
      <c r="E164" s="182" t="s">
        <v>1439</v>
      </c>
      <c r="F164" s="182" t="s">
        <v>54</v>
      </c>
      <c r="G164" s="182" t="s">
        <v>55</v>
      </c>
      <c r="H164" s="182">
        <v>300</v>
      </c>
      <c r="I164" s="182" t="s">
        <v>1203</v>
      </c>
      <c r="J164" s="213"/>
      <c r="K164" s="213"/>
      <c r="L164" s="213"/>
      <c r="M164" s="214"/>
      <c r="N164" s="519" t="s">
        <v>1434</v>
      </c>
      <c r="O164" s="182" t="s">
        <v>52</v>
      </c>
      <c r="P164" s="82" t="s">
        <v>52</v>
      </c>
      <c r="Q164" s="163"/>
      <c r="R164" s="163"/>
      <c r="S164" s="163"/>
      <c r="T164" s="163"/>
      <c r="U164" s="163"/>
      <c r="V164" s="186"/>
      <c r="W164" s="186"/>
      <c r="X164" s="186"/>
    </row>
    <row r="165" spans="1:24" s="153" customFormat="1" x14ac:dyDescent="0.2">
      <c r="A165" s="80" t="s">
        <v>1223</v>
      </c>
      <c r="B165" s="972" t="s">
        <v>1400</v>
      </c>
      <c r="C165" s="972" t="s">
        <v>1223</v>
      </c>
      <c r="D165" s="972" t="s">
        <v>1401</v>
      </c>
      <c r="E165" s="182" t="s">
        <v>1445</v>
      </c>
      <c r="F165" s="182" t="s">
        <v>54</v>
      </c>
      <c r="G165" s="182" t="s">
        <v>55</v>
      </c>
      <c r="H165" s="182">
        <v>250</v>
      </c>
      <c r="I165" s="182" t="s">
        <v>1203</v>
      </c>
      <c r="J165" s="213"/>
      <c r="K165" s="213"/>
      <c r="L165" s="213"/>
      <c r="M165" s="214"/>
      <c r="N165" s="519" t="s">
        <v>1434</v>
      </c>
      <c r="O165" s="182" t="s">
        <v>52</v>
      </c>
      <c r="P165" s="82" t="s">
        <v>52</v>
      </c>
      <c r="Q165" s="163"/>
      <c r="R165" s="163"/>
      <c r="S165" s="163"/>
      <c r="T165" s="163"/>
      <c r="U165" s="163"/>
      <c r="V165" s="186"/>
      <c r="W165" s="186"/>
      <c r="X165" s="186"/>
    </row>
    <row r="166" spans="1:24" s="153" customFormat="1" x14ac:dyDescent="0.2">
      <c r="A166" s="80" t="s">
        <v>1223</v>
      </c>
      <c r="B166" s="972" t="s">
        <v>1402</v>
      </c>
      <c r="C166" s="972" t="s">
        <v>1223</v>
      </c>
      <c r="D166" s="972" t="s">
        <v>1403</v>
      </c>
      <c r="E166" s="182" t="s">
        <v>1445</v>
      </c>
      <c r="F166" s="182" t="s">
        <v>54</v>
      </c>
      <c r="G166" s="182" t="s">
        <v>55</v>
      </c>
      <c r="H166" s="182">
        <v>200</v>
      </c>
      <c r="I166" s="182" t="s">
        <v>1203</v>
      </c>
      <c r="J166" s="213"/>
      <c r="K166" s="213"/>
      <c r="L166" s="213"/>
      <c r="M166" s="214"/>
      <c r="N166" s="519" t="s">
        <v>1434</v>
      </c>
      <c r="O166" s="182" t="s">
        <v>52</v>
      </c>
      <c r="P166" s="82" t="s">
        <v>52</v>
      </c>
      <c r="Q166" s="163"/>
      <c r="R166" s="163"/>
      <c r="S166" s="163"/>
      <c r="T166" s="163"/>
      <c r="U166" s="163"/>
      <c r="V166" s="186"/>
      <c r="W166" s="186"/>
      <c r="X166" s="186"/>
    </row>
    <row r="167" spans="1:24" s="153" customFormat="1" x14ac:dyDescent="0.2">
      <c r="A167" s="80" t="s">
        <v>1405</v>
      </c>
      <c r="B167" s="972" t="s">
        <v>1404</v>
      </c>
      <c r="C167" s="972" t="s">
        <v>1405</v>
      </c>
      <c r="D167" s="972" t="s">
        <v>1406</v>
      </c>
      <c r="E167" s="182" t="s">
        <v>1438</v>
      </c>
      <c r="F167" s="182" t="s">
        <v>54</v>
      </c>
      <c r="G167" s="182" t="s">
        <v>55</v>
      </c>
      <c r="H167" s="182">
        <v>400</v>
      </c>
      <c r="I167" s="182" t="s">
        <v>1203</v>
      </c>
      <c r="J167" s="213"/>
      <c r="K167" s="213"/>
      <c r="L167" s="213"/>
      <c r="M167" s="214"/>
      <c r="N167" s="519" t="s">
        <v>1434</v>
      </c>
      <c r="O167" s="182" t="s">
        <v>52</v>
      </c>
      <c r="P167" s="82" t="s">
        <v>52</v>
      </c>
      <c r="Q167" s="163"/>
      <c r="R167" s="163"/>
      <c r="S167" s="163"/>
      <c r="T167" s="163"/>
      <c r="U167" s="163"/>
      <c r="V167" s="186"/>
      <c r="W167" s="186"/>
      <c r="X167" s="186"/>
    </row>
    <row r="168" spans="1:24" s="153" customFormat="1" x14ac:dyDescent="0.2">
      <c r="A168" s="80" t="s">
        <v>1223</v>
      </c>
      <c r="B168" s="972" t="s">
        <v>1407</v>
      </c>
      <c r="C168" s="972" t="s">
        <v>1223</v>
      </c>
      <c r="D168" s="972" t="s">
        <v>1408</v>
      </c>
      <c r="E168" s="182" t="s">
        <v>1439</v>
      </c>
      <c r="F168" s="182" t="s">
        <v>54</v>
      </c>
      <c r="G168" s="182" t="s">
        <v>55</v>
      </c>
      <c r="H168" s="182">
        <v>250</v>
      </c>
      <c r="I168" s="182" t="s">
        <v>1203</v>
      </c>
      <c r="J168" s="213"/>
      <c r="K168" s="213"/>
      <c r="L168" s="213"/>
      <c r="M168" s="214"/>
      <c r="N168" s="519" t="s">
        <v>1434</v>
      </c>
      <c r="O168" s="182" t="s">
        <v>52</v>
      </c>
      <c r="P168" s="82" t="s">
        <v>52</v>
      </c>
      <c r="Q168" s="163"/>
      <c r="R168" s="163"/>
      <c r="S168" s="163"/>
      <c r="T168" s="163"/>
      <c r="U168" s="163"/>
      <c r="V168" s="186"/>
      <c r="W168" s="186"/>
      <c r="X168" s="186"/>
    </row>
    <row r="169" spans="1:24" s="153" customFormat="1" x14ac:dyDescent="0.2">
      <c r="A169" s="80" t="s">
        <v>1223</v>
      </c>
      <c r="B169" s="972" t="s">
        <v>1411</v>
      </c>
      <c r="C169" s="972" t="s">
        <v>1223</v>
      </c>
      <c r="D169" s="972" t="s">
        <v>1412</v>
      </c>
      <c r="E169" s="182" t="s">
        <v>1439</v>
      </c>
      <c r="F169" s="182" t="s">
        <v>54</v>
      </c>
      <c r="G169" s="182" t="s">
        <v>55</v>
      </c>
      <c r="H169" s="182">
        <v>400</v>
      </c>
      <c r="I169" s="182" t="s">
        <v>1203</v>
      </c>
      <c r="J169" s="213"/>
      <c r="K169" s="213"/>
      <c r="L169" s="213"/>
      <c r="M169" s="214"/>
      <c r="N169" s="519" t="s">
        <v>1434</v>
      </c>
      <c r="O169" s="182" t="s">
        <v>52</v>
      </c>
      <c r="P169" s="82" t="s">
        <v>52</v>
      </c>
      <c r="Q169" s="163"/>
      <c r="R169" s="163"/>
      <c r="S169" s="163"/>
      <c r="T169" s="163"/>
      <c r="U169" s="163"/>
      <c r="V169" s="186"/>
      <c r="W169" s="186"/>
      <c r="X169" s="186"/>
    </row>
    <row r="170" spans="1:24" s="153" customFormat="1" x14ac:dyDescent="0.2">
      <c r="A170" s="80" t="s">
        <v>1275</v>
      </c>
      <c r="B170" s="972" t="s">
        <v>1413</v>
      </c>
      <c r="C170" s="972" t="s">
        <v>1275</v>
      </c>
      <c r="D170" s="972" t="s">
        <v>1414</v>
      </c>
      <c r="E170" s="182" t="s">
        <v>1451</v>
      </c>
      <c r="F170" s="182" t="s">
        <v>54</v>
      </c>
      <c r="G170" s="182" t="s">
        <v>55</v>
      </c>
      <c r="H170" s="182">
        <v>100</v>
      </c>
      <c r="I170" s="182" t="s">
        <v>1203</v>
      </c>
      <c r="J170" s="213"/>
      <c r="K170" s="213"/>
      <c r="L170" s="213"/>
      <c r="M170" s="214"/>
      <c r="N170" s="519" t="s">
        <v>1434</v>
      </c>
      <c r="O170" s="182" t="s">
        <v>52</v>
      </c>
      <c r="P170" s="82" t="s">
        <v>52</v>
      </c>
      <c r="Q170" s="163"/>
      <c r="R170" s="163"/>
      <c r="S170" s="163"/>
      <c r="T170" s="163"/>
      <c r="U170" s="163"/>
      <c r="V170" s="186"/>
      <c r="W170" s="186"/>
      <c r="X170" s="186"/>
    </row>
    <row r="171" spans="1:24" s="153" customFormat="1" x14ac:dyDescent="0.2">
      <c r="A171" s="80" t="s">
        <v>1223</v>
      </c>
      <c r="B171" s="972" t="s">
        <v>1415</v>
      </c>
      <c r="C171" s="972" t="s">
        <v>1223</v>
      </c>
      <c r="D171" s="972" t="s">
        <v>1416</v>
      </c>
      <c r="E171" s="182" t="s">
        <v>1439</v>
      </c>
      <c r="F171" s="182" t="s">
        <v>54</v>
      </c>
      <c r="G171" s="182" t="s">
        <v>55</v>
      </c>
      <c r="H171" s="182">
        <v>450</v>
      </c>
      <c r="I171" s="182" t="s">
        <v>1203</v>
      </c>
      <c r="J171" s="213"/>
      <c r="K171" s="213"/>
      <c r="L171" s="213"/>
      <c r="M171" s="214"/>
      <c r="N171" s="519" t="s">
        <v>1434</v>
      </c>
      <c r="O171" s="182" t="s">
        <v>52</v>
      </c>
      <c r="P171" s="82" t="s">
        <v>52</v>
      </c>
      <c r="Q171" s="163"/>
      <c r="R171" s="163"/>
      <c r="S171" s="163"/>
      <c r="T171" s="163"/>
      <c r="U171" s="163"/>
      <c r="V171" s="186"/>
      <c r="W171" s="186"/>
      <c r="X171" s="186"/>
    </row>
    <row r="172" spans="1:24" s="153" customFormat="1" x14ac:dyDescent="0.2">
      <c r="A172" s="80" t="s">
        <v>1223</v>
      </c>
      <c r="B172" s="972" t="s">
        <v>1417</v>
      </c>
      <c r="C172" s="972" t="s">
        <v>1223</v>
      </c>
      <c r="D172" s="972" t="s">
        <v>1418</v>
      </c>
      <c r="E172" s="182" t="s">
        <v>1439</v>
      </c>
      <c r="F172" s="182" t="s">
        <v>54</v>
      </c>
      <c r="G172" s="182" t="s">
        <v>55</v>
      </c>
      <c r="H172" s="182">
        <v>150</v>
      </c>
      <c r="I172" s="182" t="s">
        <v>1203</v>
      </c>
      <c r="J172" s="213"/>
      <c r="K172" s="213"/>
      <c r="L172" s="213"/>
      <c r="M172" s="214"/>
      <c r="N172" s="519" t="s">
        <v>1434</v>
      </c>
      <c r="O172" s="182" t="s">
        <v>52</v>
      </c>
      <c r="P172" s="82" t="s">
        <v>52</v>
      </c>
      <c r="Q172" s="163"/>
      <c r="R172" s="163"/>
      <c r="S172" s="163"/>
      <c r="T172" s="163"/>
      <c r="U172" s="163"/>
      <c r="V172" s="186"/>
      <c r="W172" s="186"/>
      <c r="X172" s="186"/>
    </row>
    <row r="173" spans="1:24" s="153" customFormat="1" x14ac:dyDescent="0.2">
      <c r="A173" s="80" t="s">
        <v>1223</v>
      </c>
      <c r="B173" s="972" t="s">
        <v>1421</v>
      </c>
      <c r="C173" s="972" t="s">
        <v>1223</v>
      </c>
      <c r="D173" s="972" t="s">
        <v>1422</v>
      </c>
      <c r="E173" s="182" t="s">
        <v>1445</v>
      </c>
      <c r="F173" s="182" t="s">
        <v>54</v>
      </c>
      <c r="G173" s="182" t="s">
        <v>55</v>
      </c>
      <c r="H173" s="182">
        <v>250</v>
      </c>
      <c r="I173" s="182" t="s">
        <v>1203</v>
      </c>
      <c r="J173" s="213"/>
      <c r="K173" s="213"/>
      <c r="L173" s="213"/>
      <c r="M173" s="214"/>
      <c r="N173" s="519" t="s">
        <v>1434</v>
      </c>
      <c r="O173" s="182" t="s">
        <v>52</v>
      </c>
      <c r="P173" s="82" t="s">
        <v>52</v>
      </c>
      <c r="Q173" s="163"/>
      <c r="R173" s="163"/>
      <c r="S173" s="163"/>
      <c r="T173" s="163"/>
      <c r="U173" s="163"/>
      <c r="V173" s="186"/>
      <c r="W173" s="186"/>
      <c r="X173" s="186"/>
    </row>
    <row r="174" spans="1:24" s="153" customFormat="1" x14ac:dyDescent="0.2">
      <c r="A174" s="80" t="s">
        <v>1223</v>
      </c>
      <c r="B174" s="972" t="s">
        <v>1423</v>
      </c>
      <c r="C174" s="972" t="s">
        <v>1223</v>
      </c>
      <c r="D174" s="972" t="s">
        <v>1424</v>
      </c>
      <c r="E174" s="182" t="s">
        <v>1445</v>
      </c>
      <c r="F174" s="182" t="s">
        <v>54</v>
      </c>
      <c r="G174" s="182" t="s">
        <v>55</v>
      </c>
      <c r="H174" s="182">
        <v>100</v>
      </c>
      <c r="I174" s="182" t="s">
        <v>1203</v>
      </c>
      <c r="J174" s="213"/>
      <c r="K174" s="213"/>
      <c r="L174" s="213"/>
      <c r="M174" s="214"/>
      <c r="N174" s="519" t="s">
        <v>1434</v>
      </c>
      <c r="O174" s="182" t="s">
        <v>52</v>
      </c>
      <c r="P174" s="82" t="s">
        <v>52</v>
      </c>
      <c r="Q174" s="163"/>
      <c r="R174" s="163"/>
      <c r="S174" s="163"/>
      <c r="T174" s="163"/>
      <c r="U174" s="163"/>
      <c r="V174" s="186"/>
      <c r="W174" s="186"/>
      <c r="X174" s="186"/>
    </row>
    <row r="175" spans="1:24" s="153" customFormat="1" x14ac:dyDescent="0.2">
      <c r="A175" s="80" t="s">
        <v>1223</v>
      </c>
      <c r="B175" s="972" t="s">
        <v>1425</v>
      </c>
      <c r="C175" s="972" t="s">
        <v>1223</v>
      </c>
      <c r="D175" s="972" t="s">
        <v>1426</v>
      </c>
      <c r="E175" s="182" t="s">
        <v>1439</v>
      </c>
      <c r="F175" s="182" t="s">
        <v>54</v>
      </c>
      <c r="G175" s="182" t="s">
        <v>55</v>
      </c>
      <c r="H175" s="182">
        <v>250</v>
      </c>
      <c r="I175" s="182" t="s">
        <v>1203</v>
      </c>
      <c r="J175" s="213"/>
      <c r="K175" s="213"/>
      <c r="L175" s="213"/>
      <c r="M175" s="214"/>
      <c r="N175" s="519" t="s">
        <v>1434</v>
      </c>
      <c r="O175" s="182" t="s">
        <v>52</v>
      </c>
      <c r="P175" s="82" t="s">
        <v>52</v>
      </c>
      <c r="Q175" s="163"/>
      <c r="R175" s="163"/>
      <c r="S175" s="163"/>
      <c r="T175" s="163"/>
      <c r="U175" s="163"/>
      <c r="V175" s="186"/>
      <c r="W175" s="186"/>
      <c r="X175" s="186"/>
    </row>
    <row r="176" spans="1:24" s="153" customFormat="1" x14ac:dyDescent="0.2">
      <c r="A176" s="80" t="s">
        <v>1223</v>
      </c>
      <c r="B176" s="972" t="s">
        <v>1429</v>
      </c>
      <c r="C176" s="972" t="s">
        <v>1223</v>
      </c>
      <c r="D176" s="972" t="s">
        <v>1430</v>
      </c>
      <c r="E176" s="182" t="s">
        <v>1445</v>
      </c>
      <c r="F176" s="182" t="s">
        <v>54</v>
      </c>
      <c r="G176" s="182" t="s">
        <v>55</v>
      </c>
      <c r="H176" s="182">
        <v>200</v>
      </c>
      <c r="I176" s="182" t="s">
        <v>1203</v>
      </c>
      <c r="J176" s="213"/>
      <c r="K176" s="213"/>
      <c r="L176" s="213"/>
      <c r="M176" s="214"/>
      <c r="N176" s="519" t="s">
        <v>1434</v>
      </c>
      <c r="O176" s="182" t="s">
        <v>52</v>
      </c>
      <c r="P176" s="82" t="s">
        <v>52</v>
      </c>
      <c r="Q176" s="163"/>
      <c r="R176" s="163"/>
      <c r="S176" s="163"/>
      <c r="T176" s="163"/>
      <c r="U176" s="163"/>
      <c r="V176" s="186"/>
      <c r="W176" s="186"/>
      <c r="X176" s="186"/>
    </row>
    <row r="177" spans="1:24" s="153" customFormat="1" x14ac:dyDescent="0.2">
      <c r="A177" s="80" t="s">
        <v>1440</v>
      </c>
      <c r="B177" s="1115" t="s">
        <v>1256</v>
      </c>
      <c r="C177" s="1116"/>
      <c r="D177" s="1117"/>
      <c r="E177" s="182" t="s">
        <v>1438</v>
      </c>
      <c r="F177" s="182" t="s">
        <v>54</v>
      </c>
      <c r="G177" s="182" t="s">
        <v>55</v>
      </c>
      <c r="H177" s="182">
        <v>800</v>
      </c>
      <c r="I177" s="182" t="s">
        <v>1203</v>
      </c>
      <c r="J177" s="213"/>
      <c r="K177" s="213"/>
      <c r="L177" s="213"/>
      <c r="M177" s="214"/>
      <c r="N177" s="519" t="s">
        <v>1434</v>
      </c>
      <c r="O177" s="182" t="s">
        <v>52</v>
      </c>
      <c r="P177" s="82" t="s">
        <v>52</v>
      </c>
      <c r="Q177" s="163"/>
      <c r="R177" s="163"/>
      <c r="S177" s="163"/>
      <c r="T177" s="163"/>
      <c r="U177" s="163"/>
      <c r="V177" s="186"/>
      <c r="W177" s="186"/>
      <c r="X177" s="186"/>
    </row>
    <row r="178" spans="1:24" s="153" customFormat="1" x14ac:dyDescent="0.2">
      <c r="A178" s="80" t="s">
        <v>1223</v>
      </c>
      <c r="B178" s="972" t="s">
        <v>2823</v>
      </c>
      <c r="C178" s="972"/>
      <c r="D178" s="972"/>
      <c r="E178" s="182" t="s">
        <v>1454</v>
      </c>
      <c r="F178" s="182" t="s">
        <v>54</v>
      </c>
      <c r="G178" s="182" t="s">
        <v>55</v>
      </c>
      <c r="H178" s="182">
        <v>100</v>
      </c>
      <c r="I178" s="182" t="s">
        <v>1203</v>
      </c>
      <c r="J178" s="213"/>
      <c r="K178" s="213"/>
      <c r="L178" s="213"/>
      <c r="M178" s="214"/>
      <c r="N178" s="519" t="s">
        <v>1434</v>
      </c>
      <c r="O178" s="182" t="s">
        <v>52</v>
      </c>
      <c r="P178" s="82" t="s">
        <v>52</v>
      </c>
      <c r="Q178" s="163"/>
      <c r="R178" s="163"/>
      <c r="S178" s="163"/>
      <c r="T178" s="163"/>
      <c r="U178" s="163"/>
      <c r="V178" s="186"/>
      <c r="W178" s="186"/>
      <c r="X178" s="186"/>
    </row>
    <row r="179" spans="1:24" s="153" customFormat="1" ht="13.5" thickBot="1" x14ac:dyDescent="0.25">
      <c r="A179" s="83" t="s">
        <v>1234</v>
      </c>
      <c r="B179" s="1104" t="s">
        <v>2825</v>
      </c>
      <c r="C179" s="1104"/>
      <c r="D179" s="1104"/>
      <c r="E179" s="158" t="s">
        <v>1438</v>
      </c>
      <c r="F179" s="158" t="s">
        <v>54</v>
      </c>
      <c r="G179" s="158" t="s">
        <v>55</v>
      </c>
      <c r="H179" s="158">
        <v>100</v>
      </c>
      <c r="I179" s="158" t="s">
        <v>1203</v>
      </c>
      <c r="J179" s="215"/>
      <c r="K179" s="556"/>
      <c r="L179" s="556"/>
      <c r="M179" s="216"/>
      <c r="N179" s="520" t="s">
        <v>1434</v>
      </c>
      <c r="O179" s="158" t="s">
        <v>52</v>
      </c>
      <c r="P179" s="85" t="s">
        <v>52</v>
      </c>
      <c r="Q179" s="163"/>
      <c r="R179" s="163"/>
      <c r="S179" s="163"/>
      <c r="T179" s="163"/>
      <c r="U179" s="163"/>
      <c r="V179" s="186"/>
      <c r="W179" s="186"/>
      <c r="X179" s="186"/>
    </row>
    <row r="180" spans="1:24" x14ac:dyDescent="0.2">
      <c r="A180" s="162"/>
      <c r="B180" s="162"/>
      <c r="E180" s="162"/>
      <c r="J180" s="162"/>
      <c r="K180" s="162"/>
      <c r="L180" s="162"/>
      <c r="M180" s="162"/>
      <c r="O180" s="141"/>
      <c r="P180" s="141"/>
      <c r="Q180" s="141"/>
      <c r="R180" s="141"/>
      <c r="S180" s="141"/>
      <c r="T180" s="141"/>
      <c r="U180" s="141"/>
      <c r="V180" s="162"/>
      <c r="W180" s="162"/>
      <c r="X180" s="162"/>
    </row>
    <row r="181" spans="1:24" ht="13.5" thickBot="1" x14ac:dyDescent="0.25">
      <c r="A181" s="161"/>
      <c r="B181" s="161"/>
      <c r="C181" s="161"/>
      <c r="D181" s="161"/>
      <c r="E181" s="161"/>
      <c r="F181" s="161"/>
      <c r="G181" s="161"/>
      <c r="H181" s="161"/>
      <c r="I181" s="141"/>
      <c r="J181" s="141"/>
      <c r="K181" s="141"/>
      <c r="L181" s="141"/>
      <c r="M181" s="141"/>
      <c r="N181" s="162"/>
      <c r="O181" s="162"/>
      <c r="P181" s="162"/>
      <c r="Q181" s="162"/>
      <c r="R181" s="162"/>
      <c r="S181" s="162"/>
      <c r="T181" s="162"/>
      <c r="U181" s="162"/>
      <c r="V181" s="162"/>
      <c r="W181" s="141"/>
    </row>
    <row r="182" spans="1:24" ht="13.5" thickBot="1" x14ac:dyDescent="0.25">
      <c r="A182" s="1011" t="s">
        <v>34</v>
      </c>
      <c r="B182" s="1102"/>
      <c r="C182" s="1103"/>
      <c r="D182" s="217"/>
      <c r="E182" s="161"/>
      <c r="F182" s="161"/>
      <c r="G182" s="161"/>
      <c r="H182" s="161"/>
      <c r="I182" s="141"/>
      <c r="J182" s="141"/>
      <c r="K182" s="141"/>
      <c r="L182" s="141"/>
      <c r="M182" s="141"/>
      <c r="N182" s="162"/>
      <c r="O182" s="162"/>
      <c r="P182" s="162"/>
      <c r="Q182" s="162"/>
      <c r="R182" s="162"/>
      <c r="S182" s="162"/>
      <c r="T182" s="162"/>
      <c r="U182" s="162"/>
      <c r="V182" s="162"/>
      <c r="W182" s="141"/>
    </row>
    <row r="183" spans="1:24" ht="13.5" thickBot="1" x14ac:dyDescent="0.25">
      <c r="A183" s="1002" t="s">
        <v>579</v>
      </c>
      <c r="B183" s="1003"/>
      <c r="C183" s="1004"/>
      <c r="D183" s="93"/>
      <c r="E183" s="93"/>
      <c r="F183" s="93"/>
      <c r="G183" s="93"/>
      <c r="H183" s="94"/>
      <c r="I183" s="94"/>
      <c r="J183" s="93"/>
      <c r="K183" s="94"/>
      <c r="L183" s="93"/>
      <c r="M183" s="141"/>
      <c r="N183" s="162"/>
      <c r="O183" s="162"/>
      <c r="P183" s="162"/>
      <c r="Q183" s="162"/>
      <c r="R183" s="162"/>
      <c r="S183" s="162"/>
      <c r="T183" s="162"/>
      <c r="U183" s="162"/>
      <c r="V183" s="162"/>
      <c r="W183" s="141"/>
    </row>
    <row r="184" spans="1:24" x14ac:dyDescent="0.2">
      <c r="A184" s="192" t="s">
        <v>30</v>
      </c>
      <c r="B184" s="120"/>
      <c r="C184" s="194" t="s">
        <v>151</v>
      </c>
      <c r="D184" s="194"/>
      <c r="E184" s="195"/>
      <c r="F184" s="195"/>
      <c r="G184" s="195"/>
      <c r="H184" s="196"/>
      <c r="I184" s="196"/>
      <c r="J184" s="195"/>
      <c r="K184" s="196"/>
      <c r="L184" s="218"/>
      <c r="M184" s="141"/>
      <c r="N184" s="162"/>
      <c r="O184" s="162"/>
      <c r="P184" s="162"/>
      <c r="Q184" s="162"/>
      <c r="R184" s="162"/>
      <c r="S184" s="162"/>
      <c r="T184" s="162"/>
      <c r="U184" s="162"/>
      <c r="V184" s="162"/>
      <c r="W184" s="141"/>
    </row>
    <row r="185" spans="1:24" x14ac:dyDescent="0.2">
      <c r="A185" s="127" t="s">
        <v>35</v>
      </c>
      <c r="B185" s="200"/>
      <c r="C185" s="200"/>
      <c r="D185" s="200"/>
      <c r="E185" s="200"/>
      <c r="F185" s="200"/>
      <c r="G185" s="200"/>
      <c r="H185" s="201"/>
      <c r="I185" s="201"/>
      <c r="J185" s="200"/>
      <c r="K185" s="201"/>
      <c r="L185" s="219"/>
      <c r="M185" s="141"/>
      <c r="N185" s="162"/>
      <c r="O185" s="162"/>
      <c r="P185" s="162"/>
      <c r="Q185" s="162"/>
      <c r="R185" s="162"/>
      <c r="S185" s="162"/>
      <c r="T185" s="162"/>
      <c r="U185" s="162"/>
      <c r="V185" s="162"/>
      <c r="W185" s="141"/>
    </row>
    <row r="186" spans="1:24" x14ac:dyDescent="0.2">
      <c r="A186" s="127" t="s">
        <v>168</v>
      </c>
      <c r="B186" s="200"/>
      <c r="C186" s="200"/>
      <c r="D186" s="200"/>
      <c r="E186" s="200"/>
      <c r="F186" s="200"/>
      <c r="G186" s="200"/>
      <c r="H186" s="201"/>
      <c r="I186" s="201"/>
      <c r="J186" s="200"/>
      <c r="K186" s="201"/>
      <c r="L186" s="219"/>
      <c r="M186" s="141"/>
      <c r="N186" s="162"/>
      <c r="O186" s="162"/>
      <c r="P186" s="162"/>
      <c r="Q186" s="162"/>
      <c r="R186" s="162"/>
      <c r="S186" s="162"/>
      <c r="T186" s="162"/>
      <c r="U186" s="162"/>
      <c r="V186" s="162"/>
      <c r="W186" s="141"/>
    </row>
    <row r="187" spans="1:24" x14ac:dyDescent="0.2">
      <c r="A187" s="127" t="s">
        <v>904</v>
      </c>
      <c r="B187" s="200"/>
      <c r="C187" s="200"/>
      <c r="D187" s="200"/>
      <c r="E187" s="200"/>
      <c r="F187" s="200"/>
      <c r="G187" s="200"/>
      <c r="H187" s="201"/>
      <c r="I187" s="201"/>
      <c r="J187" s="200"/>
      <c r="K187" s="201"/>
      <c r="L187" s="219"/>
      <c r="M187" s="141"/>
      <c r="N187" s="162"/>
      <c r="O187" s="162"/>
      <c r="P187" s="162"/>
      <c r="Q187" s="162"/>
      <c r="R187" s="162"/>
      <c r="S187" s="162"/>
      <c r="T187" s="162"/>
      <c r="U187" s="162"/>
      <c r="V187" s="162"/>
      <c r="W187" s="141"/>
    </row>
    <row r="188" spans="1:24" ht="13.5" thickBot="1" x14ac:dyDescent="0.25">
      <c r="A188" s="526" t="s">
        <v>905</v>
      </c>
      <c r="B188" s="205"/>
      <c r="C188" s="205"/>
      <c r="D188" s="205"/>
      <c r="E188" s="205"/>
      <c r="F188" s="205"/>
      <c r="G188" s="205"/>
      <c r="H188" s="206"/>
      <c r="I188" s="206"/>
      <c r="J188" s="205"/>
      <c r="K188" s="206"/>
      <c r="L188" s="220"/>
      <c r="M188" s="141"/>
      <c r="N188" s="162"/>
      <c r="O188" s="162"/>
      <c r="P188" s="162"/>
      <c r="Q188" s="162"/>
      <c r="R188" s="162"/>
      <c r="S188" s="162"/>
      <c r="T188" s="162"/>
      <c r="U188" s="162"/>
      <c r="V188" s="162"/>
      <c r="W188" s="141"/>
    </row>
    <row r="189" spans="1:24" ht="13.5" thickBot="1" x14ac:dyDescent="0.25">
      <c r="A189" s="221"/>
      <c r="E189" s="93"/>
      <c r="F189" s="93"/>
      <c r="G189" s="93"/>
      <c r="H189" s="94"/>
      <c r="I189" s="96"/>
      <c r="J189" s="93"/>
      <c r="K189" s="94"/>
      <c r="L189" s="93"/>
      <c r="M189" s="141"/>
      <c r="N189" s="162"/>
      <c r="O189" s="162"/>
      <c r="P189" s="162"/>
      <c r="Q189" s="162"/>
      <c r="R189" s="141"/>
      <c r="V189" s="222"/>
      <c r="W189" s="222"/>
    </row>
    <row r="190" spans="1:24" s="143" customFormat="1" ht="26.25" thickBot="1" x14ac:dyDescent="0.25">
      <c r="A190" s="210" t="s">
        <v>31</v>
      </c>
      <c r="B190" s="1112" t="s">
        <v>13</v>
      </c>
      <c r="C190" s="1112"/>
      <c r="D190" s="1113"/>
      <c r="E190" s="528" t="s">
        <v>12</v>
      </c>
      <c r="F190" s="528" t="s">
        <v>14</v>
      </c>
      <c r="G190" s="528" t="s">
        <v>264</v>
      </c>
      <c r="H190" s="528" t="s">
        <v>32</v>
      </c>
      <c r="I190" s="528" t="s">
        <v>16</v>
      </c>
      <c r="J190" s="528" t="s">
        <v>17</v>
      </c>
      <c r="K190" s="528" t="s">
        <v>18</v>
      </c>
      <c r="L190" s="528" t="s">
        <v>19</v>
      </c>
      <c r="M190" s="528" t="s">
        <v>20</v>
      </c>
      <c r="N190" s="211" t="s">
        <v>119</v>
      </c>
      <c r="O190" s="528" t="s">
        <v>91</v>
      </c>
      <c r="P190" s="212" t="s">
        <v>752</v>
      </c>
      <c r="W190" s="223"/>
    </row>
    <row r="191" spans="1:24" s="153" customFormat="1" x14ac:dyDescent="0.2">
      <c r="A191" s="172"/>
      <c r="B191" s="977"/>
      <c r="C191" s="977"/>
      <c r="D191" s="977"/>
      <c r="E191" s="173"/>
      <c r="F191" s="173"/>
      <c r="G191" s="173"/>
      <c r="H191" s="173"/>
      <c r="I191" s="173"/>
      <c r="J191" s="272"/>
      <c r="K191" s="272"/>
      <c r="L191" s="272"/>
      <c r="M191" s="272"/>
      <c r="N191" s="224"/>
      <c r="O191" s="173"/>
      <c r="P191" s="225"/>
      <c r="Q191" s="186"/>
      <c r="R191" s="186"/>
      <c r="S191" s="186"/>
      <c r="T191" s="186"/>
      <c r="U191" s="186"/>
      <c r="V191" s="186"/>
      <c r="W191" s="163"/>
    </row>
    <row r="192" spans="1:24" s="153" customFormat="1" x14ac:dyDescent="0.2">
      <c r="A192" s="80"/>
      <c r="B192" s="972"/>
      <c r="C192" s="972"/>
      <c r="D192" s="972"/>
      <c r="E192" s="182"/>
      <c r="F192" s="182"/>
      <c r="G192" s="182"/>
      <c r="H192" s="182"/>
      <c r="I192" s="182"/>
      <c r="J192" s="178"/>
      <c r="K192" s="178"/>
      <c r="L192" s="178"/>
      <c r="M192" s="178"/>
      <c r="N192" s="519"/>
      <c r="O192" s="182"/>
      <c r="P192" s="82"/>
      <c r="Q192" s="186"/>
      <c r="R192" s="186"/>
      <c r="S192" s="186"/>
      <c r="T192" s="186"/>
      <c r="U192" s="186"/>
      <c r="V192" s="186"/>
      <c r="W192" s="163"/>
    </row>
    <row r="193" spans="1:23" s="153" customFormat="1" x14ac:dyDescent="0.2">
      <c r="A193" s="80"/>
      <c r="B193" s="972"/>
      <c r="C193" s="972"/>
      <c r="D193" s="972"/>
      <c r="E193" s="182"/>
      <c r="F193" s="182"/>
      <c r="G193" s="182"/>
      <c r="H193" s="182"/>
      <c r="I193" s="182"/>
      <c r="J193" s="178"/>
      <c r="K193" s="178"/>
      <c r="L193" s="178"/>
      <c r="M193" s="178"/>
      <c r="N193" s="519"/>
      <c r="O193" s="182"/>
      <c r="P193" s="82"/>
      <c r="Q193" s="186"/>
      <c r="R193" s="186"/>
      <c r="S193" s="186"/>
      <c r="T193" s="186"/>
      <c r="U193" s="186"/>
      <c r="V193" s="186"/>
      <c r="W193" s="163"/>
    </row>
    <row r="194" spans="1:23" s="153" customFormat="1" ht="13.5" thickBot="1" x14ac:dyDescent="0.25">
      <c r="A194" s="83"/>
      <c r="B194" s="1104"/>
      <c r="C194" s="1104"/>
      <c r="D194" s="1104"/>
      <c r="E194" s="158"/>
      <c r="F194" s="158"/>
      <c r="G194" s="158"/>
      <c r="H194" s="158"/>
      <c r="I194" s="158"/>
      <c r="J194" s="157"/>
      <c r="K194" s="157"/>
      <c r="L194" s="157"/>
      <c r="M194" s="157"/>
      <c r="N194" s="520"/>
      <c r="O194" s="156"/>
      <c r="P194" s="160"/>
      <c r="Q194" s="186"/>
      <c r="R194" s="186"/>
      <c r="S194" s="186"/>
      <c r="T194" s="186"/>
      <c r="U194" s="186"/>
      <c r="V194" s="186"/>
      <c r="W194" s="163"/>
    </row>
    <row r="195" spans="1:23" ht="13.5" thickBot="1" x14ac:dyDescent="0.25">
      <c r="A195" s="161"/>
      <c r="B195" s="161"/>
      <c r="C195" s="161"/>
      <c r="D195" s="161"/>
      <c r="E195" s="161"/>
      <c r="F195" s="161"/>
      <c r="G195" s="161"/>
      <c r="H195" s="141"/>
      <c r="I195" s="141"/>
      <c r="J195" s="141"/>
      <c r="K195" s="141"/>
      <c r="L195" s="141"/>
      <c r="M195" s="162"/>
      <c r="N195" s="162"/>
      <c r="O195" s="162"/>
      <c r="P195" s="162"/>
      <c r="Q195" s="162"/>
      <c r="R195" s="162"/>
      <c r="S195" s="162"/>
      <c r="T195" s="162"/>
      <c r="U195" s="162"/>
      <c r="V195" s="141"/>
    </row>
    <row r="196" spans="1:23" ht="13.5" thickBot="1" x14ac:dyDescent="0.25">
      <c r="A196" s="1011" t="s">
        <v>36</v>
      </c>
      <c r="B196" s="1012"/>
      <c r="C196" s="1012"/>
      <c r="D196" s="1012"/>
      <c r="E196" s="1012"/>
      <c r="F196" s="1012"/>
      <c r="G196" s="1012"/>
      <c r="H196" s="1012"/>
      <c r="I196" s="1013"/>
      <c r="K196" s="141"/>
      <c r="L196" s="162"/>
      <c r="M196" s="162"/>
      <c r="N196" s="162"/>
      <c r="O196" s="162"/>
      <c r="P196" s="162"/>
      <c r="Q196" s="162"/>
      <c r="R196" s="162"/>
      <c r="S196" s="141"/>
      <c r="T196" s="141"/>
      <c r="U196" s="141"/>
    </row>
    <row r="197" spans="1:23" ht="13.5" thickBot="1" x14ac:dyDescent="0.25">
      <c r="A197" s="1065" t="s">
        <v>37</v>
      </c>
      <c r="B197" s="1066"/>
      <c r="C197" s="1066"/>
      <c r="D197" s="1066"/>
      <c r="E197" s="1066"/>
      <c r="F197" s="1066"/>
      <c r="G197" s="1066"/>
      <c r="H197" s="1066"/>
      <c r="I197" s="1067"/>
      <c r="J197" s="94"/>
      <c r="K197" s="141"/>
      <c r="L197" s="162"/>
      <c r="M197" s="162"/>
      <c r="N197" s="162"/>
      <c r="O197" s="162"/>
      <c r="P197" s="162"/>
      <c r="Q197" s="162"/>
      <c r="R197" s="162"/>
      <c r="S197" s="141"/>
      <c r="T197" s="141"/>
      <c r="U197" s="141"/>
    </row>
    <row r="198" spans="1:23" s="525" customFormat="1" ht="15.75" customHeight="1" thickBot="1" x14ac:dyDescent="0.25">
      <c r="A198" s="226" t="s">
        <v>282</v>
      </c>
      <c r="B198" s="1062" t="s">
        <v>1024</v>
      </c>
      <c r="C198" s="1063"/>
      <c r="D198" s="1063"/>
      <c r="E198" s="1063"/>
      <c r="F198" s="1063"/>
      <c r="G198" s="1063"/>
      <c r="H198" s="1063"/>
      <c r="I198" s="1064"/>
      <c r="J198" s="227"/>
      <c r="K198" s="228"/>
      <c r="L198" s="20"/>
      <c r="M198" s="20"/>
      <c r="N198" s="20"/>
      <c r="O198" s="20"/>
      <c r="P198" s="20"/>
      <c r="Q198" s="20"/>
      <c r="R198" s="20"/>
      <c r="S198" s="228"/>
      <c r="T198" s="228"/>
      <c r="U198" s="228"/>
    </row>
    <row r="199" spans="1:23" ht="13.5" thickBot="1" x14ac:dyDescent="0.25">
      <c r="A199" s="221"/>
      <c r="J199" s="162"/>
      <c r="K199" s="141"/>
      <c r="L199" s="162"/>
      <c r="M199" s="162"/>
      <c r="N199" s="162"/>
      <c r="O199" s="162"/>
      <c r="P199" s="162"/>
      <c r="Q199" s="141"/>
    </row>
    <row r="200" spans="1:23" ht="16.5" customHeight="1" thickBot="1" x14ac:dyDescent="0.25">
      <c r="A200" s="1110" t="s">
        <v>206</v>
      </c>
      <c r="B200" s="1111"/>
      <c r="C200" s="1111"/>
      <c r="D200" s="1111"/>
      <c r="E200" s="1111"/>
      <c r="F200" s="1111"/>
      <c r="G200" s="1111"/>
      <c r="H200" s="1058" t="s">
        <v>218</v>
      </c>
      <c r="I200" s="979" t="s">
        <v>581</v>
      </c>
      <c r="J200" s="979" t="s">
        <v>207</v>
      </c>
      <c r="K200" s="979" t="s">
        <v>23</v>
      </c>
      <c r="L200" s="979" t="s">
        <v>288</v>
      </c>
      <c r="M200" s="999" t="s">
        <v>82</v>
      </c>
      <c r="N200" s="162"/>
      <c r="O200" s="141"/>
      <c r="Q200" s="222"/>
      <c r="R200" s="222"/>
    </row>
    <row r="201" spans="1:23" s="95" customFormat="1" ht="13.5" thickBot="1" x14ac:dyDescent="0.25">
      <c r="A201" s="974" t="s">
        <v>2815</v>
      </c>
      <c r="B201" s="975"/>
      <c r="C201" s="975"/>
      <c r="D201" s="975"/>
      <c r="E201" s="975"/>
      <c r="F201" s="975"/>
      <c r="G201" s="976"/>
      <c r="H201" s="1059"/>
      <c r="I201" s="1077"/>
      <c r="J201" s="1077"/>
      <c r="K201" s="1077"/>
      <c r="L201" s="1077"/>
      <c r="M201" s="1105"/>
      <c r="N201" s="229"/>
      <c r="O201" s="229"/>
      <c r="P201" s="229"/>
      <c r="Q201" s="229"/>
      <c r="R201" s="229"/>
    </row>
    <row r="202" spans="1:23" s="95" customFormat="1" ht="15.75" customHeight="1" x14ac:dyDescent="0.2">
      <c r="A202" s="1107" t="s">
        <v>336</v>
      </c>
      <c r="B202" s="1108"/>
      <c r="C202" s="1108"/>
      <c r="D202" s="1108"/>
      <c r="E202" s="1108"/>
      <c r="F202" s="1108"/>
      <c r="G202" s="1109"/>
      <c r="H202" s="1059"/>
      <c r="I202" s="1077"/>
      <c r="J202" s="1077"/>
      <c r="K202" s="1077"/>
      <c r="L202" s="1077"/>
      <c r="M202" s="1105"/>
      <c r="N202" s="229"/>
      <c r="O202" s="229"/>
      <c r="P202" s="229"/>
      <c r="Q202" s="229"/>
      <c r="R202" s="229"/>
    </row>
    <row r="203" spans="1:23" s="153" customFormat="1" ht="15.75" customHeight="1" x14ac:dyDescent="0.2">
      <c r="A203" s="231" t="s">
        <v>224</v>
      </c>
      <c r="B203" s="972" t="str">
        <f>IF($A203="","",VLOOKUP($A203,Listes!$A$4:$C$200,2,FALSE))</f>
        <v>Bunker Adjustment Factor</v>
      </c>
      <c r="C203" s="972"/>
      <c r="D203" s="972"/>
      <c r="E203" s="973" t="s">
        <v>50</v>
      </c>
      <c r="F203" s="973"/>
      <c r="G203" s="973"/>
      <c r="H203" s="506"/>
      <c r="I203" s="549"/>
      <c r="J203" s="549"/>
      <c r="K203" s="549"/>
      <c r="L203" s="549"/>
      <c r="M203" s="550"/>
      <c r="N203" s="186"/>
      <c r="O203" s="186"/>
      <c r="P203" s="186"/>
      <c r="Q203" s="186"/>
      <c r="R203" s="163"/>
    </row>
    <row r="204" spans="1:23" s="153" customFormat="1" ht="15.75" customHeight="1" x14ac:dyDescent="0.2">
      <c r="A204" s="231" t="s">
        <v>520</v>
      </c>
      <c r="B204" s="972" t="str">
        <f>IF($A204="","",VLOOKUP($A204,Listes!$A$4:$C$200,2,FALSE))</f>
        <v>Cargo Facility Charge</v>
      </c>
      <c r="C204" s="972"/>
      <c r="D204" s="972"/>
      <c r="E204" s="973" t="s">
        <v>52</v>
      </c>
      <c r="F204" s="973"/>
      <c r="G204" s="973"/>
      <c r="H204" s="506"/>
      <c r="I204" s="549"/>
      <c r="J204" s="549"/>
      <c r="K204" s="549"/>
      <c r="L204" s="549"/>
      <c r="M204" s="550"/>
      <c r="N204" s="186"/>
      <c r="O204" s="186"/>
      <c r="P204" s="186"/>
      <c r="Q204" s="186"/>
      <c r="R204" s="163"/>
    </row>
    <row r="205" spans="1:23" s="153" customFormat="1" ht="15.75" customHeight="1" x14ac:dyDescent="0.2">
      <c r="A205" s="231" t="s">
        <v>1004</v>
      </c>
      <c r="B205" s="972" t="str">
        <f>IF($A205="","",VLOOKUP($A205,Listes!$A$4:$C$200,2,FALSE))</f>
        <v>Chassis Administration Fee On-Carriage</v>
      </c>
      <c r="C205" s="972"/>
      <c r="D205" s="972"/>
      <c r="E205" s="973" t="s">
        <v>50</v>
      </c>
      <c r="F205" s="973"/>
      <c r="G205" s="973"/>
      <c r="H205" s="506"/>
      <c r="I205" s="549"/>
      <c r="J205" s="549"/>
      <c r="K205" s="549"/>
      <c r="L205" s="549"/>
      <c r="M205" s="550"/>
      <c r="N205" s="186"/>
      <c r="O205" s="186"/>
      <c r="P205" s="186"/>
      <c r="Q205" s="186"/>
      <c r="R205" s="163"/>
    </row>
    <row r="206" spans="1:23" s="153" customFormat="1" ht="15.75" customHeight="1" x14ac:dyDescent="0.2">
      <c r="A206" s="231" t="s">
        <v>514</v>
      </c>
      <c r="B206" s="972" t="str">
        <f>IF($A206="","",VLOOKUP($A206,Listes!$A$4:$C$200,2,FALSE))</f>
        <v>Chassis Provision Charge</v>
      </c>
      <c r="C206" s="972"/>
      <c r="D206" s="972"/>
      <c r="E206" s="973" t="s">
        <v>50</v>
      </c>
      <c r="F206" s="973"/>
      <c r="G206" s="973"/>
      <c r="H206" s="506"/>
      <c r="I206" s="549"/>
      <c r="J206" s="549"/>
      <c r="K206" s="549"/>
      <c r="L206" s="549"/>
      <c r="M206" s="550"/>
      <c r="N206" s="186"/>
      <c r="O206" s="186"/>
      <c r="P206" s="186"/>
      <c r="Q206" s="186"/>
      <c r="R206" s="163"/>
    </row>
    <row r="207" spans="1:23" s="153" customFormat="1" ht="15.75" customHeight="1" x14ac:dyDescent="0.2">
      <c r="A207" s="231" t="s">
        <v>251</v>
      </c>
      <c r="B207" s="972" t="str">
        <f>IF($A207="","",VLOOKUP($A207,Listes!$A$4:$C$200,2,FALSE))</f>
        <v>Carrier Security Charge</v>
      </c>
      <c r="C207" s="972"/>
      <c r="D207" s="972"/>
      <c r="E207" s="973" t="s">
        <v>52</v>
      </c>
      <c r="F207" s="973"/>
      <c r="G207" s="973"/>
      <c r="H207" s="506"/>
      <c r="I207" s="549"/>
      <c r="J207" s="549"/>
      <c r="K207" s="549"/>
      <c r="L207" s="549"/>
      <c r="M207" s="550"/>
      <c r="N207" s="186"/>
      <c r="O207" s="186"/>
      <c r="P207" s="186"/>
      <c r="Q207" s="186"/>
      <c r="R207" s="163"/>
    </row>
    <row r="208" spans="1:23" s="153" customFormat="1" ht="15.75" customHeight="1" x14ac:dyDescent="0.2">
      <c r="A208" s="231" t="s">
        <v>1048</v>
      </c>
      <c r="B208" s="972" t="str">
        <f>IF($A208="","",VLOOKUP($A208,Listes!$A$4:$C$200,2,FALSE))</f>
        <v>Container Maintenance Charge Destination</v>
      </c>
      <c r="C208" s="972"/>
      <c r="D208" s="972"/>
      <c r="E208" s="973" t="s">
        <v>50</v>
      </c>
      <c r="F208" s="973"/>
      <c r="G208" s="973"/>
      <c r="H208" s="506"/>
      <c r="I208" s="549"/>
      <c r="J208" s="549"/>
      <c r="K208" s="549"/>
      <c r="L208" s="549"/>
      <c r="M208" s="550"/>
      <c r="N208" s="186"/>
      <c r="O208" s="186"/>
      <c r="P208" s="186"/>
      <c r="Q208" s="186"/>
      <c r="R208" s="163"/>
    </row>
    <row r="209" spans="1:18" s="153" customFormat="1" ht="15.75" customHeight="1" x14ac:dyDescent="0.2">
      <c r="A209" s="231" t="s">
        <v>222</v>
      </c>
      <c r="B209" s="972" t="str">
        <f>IF($A209="","",VLOOKUP($A209,Listes!$A$4:$C$200,2,FALSE))</f>
        <v>Destination THC / Destination Receiving Charge</v>
      </c>
      <c r="C209" s="972"/>
      <c r="D209" s="972"/>
      <c r="E209" s="973" t="s">
        <v>52</v>
      </c>
      <c r="F209" s="973"/>
      <c r="G209" s="973"/>
      <c r="H209" s="506"/>
      <c r="I209" s="549"/>
      <c r="J209" s="549"/>
      <c r="K209" s="549"/>
      <c r="L209" s="549"/>
      <c r="M209" s="550"/>
      <c r="N209" s="186"/>
      <c r="O209" s="186"/>
      <c r="P209" s="186"/>
      <c r="Q209" s="186"/>
      <c r="R209" s="163"/>
    </row>
    <row r="210" spans="1:18" s="153" customFormat="1" ht="15.75" customHeight="1" x14ac:dyDescent="0.2">
      <c r="A210" s="231" t="s">
        <v>813</v>
      </c>
      <c r="B210" s="972" t="str">
        <f>IF($A210="","",VLOOKUP($A210,Listes!$A$4:$C$200,2,FALSE))</f>
        <v>Export Documentation Fees - Carrier</v>
      </c>
      <c r="C210" s="972"/>
      <c r="D210" s="972"/>
      <c r="E210" s="973" t="s">
        <v>50</v>
      </c>
      <c r="F210" s="973"/>
      <c r="G210" s="973"/>
      <c r="H210" s="506"/>
      <c r="I210" s="549"/>
      <c r="J210" s="549"/>
      <c r="K210" s="549"/>
      <c r="L210" s="549"/>
      <c r="M210" s="550"/>
      <c r="N210" s="186"/>
      <c r="O210" s="186"/>
      <c r="P210" s="186"/>
      <c r="Q210" s="186"/>
      <c r="R210" s="163"/>
    </row>
    <row r="211" spans="1:18" s="153" customFormat="1" ht="15.75" customHeight="1" x14ac:dyDescent="0.2">
      <c r="A211" s="231" t="s">
        <v>796</v>
      </c>
      <c r="B211" s="972" t="str">
        <f>IF($A211="","",VLOOKUP($A211,Listes!$A$4:$C$200,2,FALSE))</f>
        <v>Export Declaration Surcharge</v>
      </c>
      <c r="C211" s="972"/>
      <c r="D211" s="972"/>
      <c r="E211" s="973" t="s">
        <v>50</v>
      </c>
      <c r="F211" s="973"/>
      <c r="G211" s="973"/>
      <c r="H211" s="506"/>
      <c r="I211" s="549"/>
      <c r="J211" s="549"/>
      <c r="K211" s="549"/>
      <c r="L211" s="549"/>
      <c r="M211" s="550"/>
      <c r="N211" s="186"/>
      <c r="O211" s="186"/>
      <c r="P211" s="186"/>
      <c r="Q211" s="186"/>
      <c r="R211" s="163"/>
    </row>
    <row r="212" spans="1:18" s="153" customFormat="1" ht="15.75" customHeight="1" x14ac:dyDescent="0.2">
      <c r="A212" s="231" t="s">
        <v>1098</v>
      </c>
      <c r="B212" s="972" t="str">
        <f>IF($A212="","",VLOOKUP($A212,Listes!$A$4:$C$200,2,FALSE))</f>
        <v>Export Seal Fee</v>
      </c>
      <c r="C212" s="972"/>
      <c r="D212" s="972"/>
      <c r="E212" s="973" t="s">
        <v>50</v>
      </c>
      <c r="F212" s="973"/>
      <c r="G212" s="973"/>
      <c r="H212" s="506"/>
      <c r="I212" s="549"/>
      <c r="J212" s="549"/>
      <c r="K212" s="549"/>
      <c r="L212" s="549"/>
      <c r="M212" s="550"/>
      <c r="N212" s="186"/>
      <c r="O212" s="186"/>
      <c r="P212" s="186"/>
      <c r="Q212" s="186"/>
      <c r="R212" s="163"/>
    </row>
    <row r="213" spans="1:18" s="153" customFormat="1" ht="15.75" customHeight="1" x14ac:dyDescent="0.2">
      <c r="A213" s="231" t="s">
        <v>70</v>
      </c>
      <c r="B213" s="972" t="str">
        <f>IF($A213="","",VLOOKUP($A213,Listes!$A$4:$C$200,2,FALSE))</f>
        <v>Flat Rack</v>
      </c>
      <c r="C213" s="972"/>
      <c r="D213" s="972"/>
      <c r="E213" s="973" t="s">
        <v>50</v>
      </c>
      <c r="F213" s="973"/>
      <c r="G213" s="973"/>
      <c r="H213" s="506"/>
      <c r="I213" s="549"/>
      <c r="J213" s="549"/>
      <c r="K213" s="549"/>
      <c r="L213" s="549"/>
      <c r="M213" s="550"/>
      <c r="N213" s="186"/>
      <c r="O213" s="186"/>
      <c r="P213" s="186"/>
      <c r="Q213" s="186"/>
      <c r="R213" s="163"/>
    </row>
    <row r="214" spans="1:18" s="153" customFormat="1" ht="15.75" customHeight="1" x14ac:dyDescent="0.2">
      <c r="A214" s="231" t="s">
        <v>90</v>
      </c>
      <c r="B214" s="972" t="str">
        <f>IF($A214="","",VLOOKUP($A214,Listes!$A$4:$C$200,2,FALSE))</f>
        <v>Garments on Hanger Additional</v>
      </c>
      <c r="C214" s="972"/>
      <c r="D214" s="972"/>
      <c r="E214" s="973" t="s">
        <v>50</v>
      </c>
      <c r="F214" s="973"/>
      <c r="G214" s="973"/>
      <c r="H214" s="506"/>
      <c r="I214" s="549"/>
      <c r="J214" s="549"/>
      <c r="K214" s="549"/>
      <c r="L214" s="549"/>
      <c r="M214" s="550"/>
      <c r="N214" s="186"/>
      <c r="O214" s="186"/>
      <c r="P214" s="186"/>
      <c r="Q214" s="186"/>
      <c r="R214" s="163"/>
    </row>
    <row r="215" spans="1:18" s="153" customFormat="1" ht="15.75" customHeight="1" x14ac:dyDescent="0.2">
      <c r="A215" s="231" t="s">
        <v>81</v>
      </c>
      <c r="B215" s="972" t="str">
        <f>IF($A215="","",VLOOKUP($A215,Listes!$A$4:$C$200,2,FALSE))</f>
        <v>General Rate Increase</v>
      </c>
      <c r="C215" s="972"/>
      <c r="D215" s="972"/>
      <c r="E215" s="973" t="s">
        <v>52</v>
      </c>
      <c r="F215" s="973"/>
      <c r="G215" s="973"/>
      <c r="H215" s="506"/>
      <c r="I215" s="549"/>
      <c r="J215" s="549"/>
      <c r="K215" s="549"/>
      <c r="L215" s="549"/>
      <c r="M215" s="550"/>
      <c r="N215" s="186"/>
      <c r="O215" s="186"/>
      <c r="P215" s="186"/>
      <c r="Q215" s="186"/>
      <c r="R215" s="163"/>
    </row>
    <row r="216" spans="1:18" s="153" customFormat="1" ht="15.75" customHeight="1" x14ac:dyDescent="0.2">
      <c r="A216" s="231" t="s">
        <v>248</v>
      </c>
      <c r="B216" s="972" t="str">
        <f>IF($A216="","",VLOOKUP($A216,Listes!$A$4:$C$200,2,FALSE))</f>
        <v>Hazardous Fees (Ocean)</v>
      </c>
      <c r="C216" s="972"/>
      <c r="D216" s="972"/>
      <c r="E216" s="973" t="s">
        <v>50</v>
      </c>
      <c r="F216" s="973"/>
      <c r="G216" s="973"/>
      <c r="H216" s="506"/>
      <c r="I216" s="549"/>
      <c r="J216" s="549"/>
      <c r="K216" s="549"/>
      <c r="L216" s="549"/>
      <c r="M216" s="550"/>
      <c r="N216" s="186"/>
      <c r="O216" s="186"/>
      <c r="P216" s="186"/>
      <c r="Q216" s="186"/>
      <c r="R216" s="163"/>
    </row>
    <row r="217" spans="1:18" s="153" customFormat="1" ht="15.75" customHeight="1" x14ac:dyDescent="0.2">
      <c r="A217" s="231" t="s">
        <v>829</v>
      </c>
      <c r="B217" s="972" t="str">
        <f>IF($A217="","",VLOOKUP($A217,Listes!$A$4:$C$200,2,FALSE))</f>
        <v>Oncarriage Additional Intermodal Door Delivery Surcharge</v>
      </c>
      <c r="C217" s="972"/>
      <c r="D217" s="972"/>
      <c r="E217" s="973" t="s">
        <v>52</v>
      </c>
      <c r="F217" s="973"/>
      <c r="G217" s="973"/>
      <c r="H217" s="506"/>
      <c r="I217" s="549"/>
      <c r="J217" s="549"/>
      <c r="K217" s="549"/>
      <c r="L217" s="549"/>
      <c r="M217" s="550"/>
      <c r="N217" s="186"/>
      <c r="O217" s="186"/>
      <c r="P217" s="186"/>
      <c r="Q217" s="186"/>
      <c r="R217" s="163"/>
    </row>
    <row r="218" spans="1:18" s="153" customFormat="1" ht="15.75" customHeight="1" x14ac:dyDescent="0.2">
      <c r="A218" s="231" t="s">
        <v>91</v>
      </c>
      <c r="B218" s="972" t="str">
        <f>IF($A218="","",VLOOKUP($A218,Listes!$A$4:$C$200,2,FALSE))</f>
        <v>Oncarriage Inland Fuel Charge</v>
      </c>
      <c r="C218" s="972"/>
      <c r="D218" s="972"/>
      <c r="E218" s="973" t="s">
        <v>52</v>
      </c>
      <c r="F218" s="973"/>
      <c r="G218" s="973"/>
      <c r="H218" s="506"/>
      <c r="I218" s="549"/>
      <c r="J218" s="549"/>
      <c r="K218" s="549"/>
      <c r="L218" s="549"/>
      <c r="M218" s="550"/>
      <c r="N218" s="186"/>
      <c r="O218" s="186"/>
      <c r="P218" s="186"/>
      <c r="Q218" s="186"/>
      <c r="R218" s="163"/>
    </row>
    <row r="219" spans="1:18" s="153" customFormat="1" x14ac:dyDescent="0.2">
      <c r="A219" s="231" t="s">
        <v>965</v>
      </c>
      <c r="B219" s="972" t="str">
        <f>IF($A219="","",VLOOKUP($A219,Listes!$A$4:$C$200,2,FALSE))</f>
        <v>On-Carriage Emergency Inland Fuel Surcharge</v>
      </c>
      <c r="C219" s="972"/>
      <c r="D219" s="972"/>
      <c r="E219" s="973" t="s">
        <v>52</v>
      </c>
      <c r="F219" s="973"/>
      <c r="G219" s="973"/>
      <c r="H219" s="506"/>
      <c r="I219" s="549"/>
      <c r="J219" s="549"/>
      <c r="K219" s="549"/>
      <c r="L219" s="549"/>
      <c r="M219" s="550"/>
      <c r="N219" s="186"/>
      <c r="O219" s="186"/>
      <c r="P219" s="186"/>
      <c r="Q219" s="186"/>
      <c r="R219" s="163"/>
    </row>
    <row r="220" spans="1:18" s="153" customFormat="1" ht="25.5" x14ac:dyDescent="0.2">
      <c r="A220" s="231" t="s">
        <v>989</v>
      </c>
      <c r="B220" s="972" t="str">
        <f>IF($A220="","",VLOOKUP($A220,Listes!$A$4:$C$200,2,FALSE))</f>
        <v>On-Carriage Emergency Intermodal Surcharge</v>
      </c>
      <c r="C220" s="972"/>
      <c r="D220" s="972"/>
      <c r="E220" s="973" t="s">
        <v>52</v>
      </c>
      <c r="F220" s="973"/>
      <c r="G220" s="973"/>
      <c r="H220" s="506"/>
      <c r="I220" s="549"/>
      <c r="J220" s="549"/>
      <c r="K220" s="549"/>
      <c r="L220" s="549"/>
      <c r="M220" s="550"/>
      <c r="N220" s="186"/>
      <c r="O220" s="186"/>
      <c r="P220" s="186"/>
      <c r="Q220" s="186"/>
      <c r="R220" s="163"/>
    </row>
    <row r="221" spans="1:18" s="153" customFormat="1" ht="15.75" customHeight="1" x14ac:dyDescent="0.2">
      <c r="A221" s="231" t="s">
        <v>464</v>
      </c>
      <c r="B221" s="972" t="str">
        <f>IF($A221="","",VLOOKUP($A221,Listes!$A$4:$C$200,2,FALSE))</f>
        <v>Inland Hazardous Charge Oncarriage</v>
      </c>
      <c r="C221" s="972"/>
      <c r="D221" s="972"/>
      <c r="E221" s="973" t="s">
        <v>50</v>
      </c>
      <c r="F221" s="973"/>
      <c r="G221" s="973"/>
      <c r="H221" s="506"/>
      <c r="I221" s="549"/>
      <c r="J221" s="549"/>
      <c r="K221" s="549"/>
      <c r="L221" s="549"/>
      <c r="M221" s="550"/>
      <c r="N221" s="186"/>
      <c r="O221" s="186"/>
      <c r="P221" s="186"/>
      <c r="Q221" s="186"/>
      <c r="R221" s="163"/>
    </row>
    <row r="222" spans="1:18" s="153" customFormat="1" x14ac:dyDescent="0.2">
      <c r="A222" s="231" t="s">
        <v>143</v>
      </c>
      <c r="B222" s="972" t="str">
        <f>IF($A222="","",VLOOKUP($A222,Listes!$A$4:$C$200,2,FALSE))</f>
        <v>Open Top</v>
      </c>
      <c r="C222" s="972"/>
      <c r="D222" s="972"/>
      <c r="E222" s="973" t="s">
        <v>50</v>
      </c>
      <c r="F222" s="973"/>
      <c r="G222" s="973"/>
      <c r="H222" s="506"/>
      <c r="I222" s="549"/>
      <c r="J222" s="549"/>
      <c r="K222" s="549"/>
      <c r="L222" s="549"/>
      <c r="M222" s="550"/>
      <c r="N222" s="186"/>
      <c r="O222" s="186"/>
      <c r="P222" s="186"/>
      <c r="Q222" s="186"/>
      <c r="R222" s="163"/>
    </row>
    <row r="223" spans="1:18" s="153" customFormat="1" x14ac:dyDescent="0.2">
      <c r="A223" s="231" t="s">
        <v>88</v>
      </c>
      <c r="B223" s="972" t="str">
        <f>IF($A223="","",VLOOKUP($A223,Listes!$A$4:$C$200,2,FALSE))</f>
        <v>Origin THC / Origin Receiving Charge</v>
      </c>
      <c r="C223" s="972"/>
      <c r="D223" s="972"/>
      <c r="E223" s="973" t="s">
        <v>50</v>
      </c>
      <c r="F223" s="973"/>
      <c r="G223" s="973"/>
      <c r="H223" s="506"/>
      <c r="I223" s="549"/>
      <c r="J223" s="549"/>
      <c r="K223" s="549"/>
      <c r="L223" s="549"/>
      <c r="M223" s="550"/>
      <c r="N223" s="186"/>
      <c r="O223" s="186"/>
      <c r="P223" s="186"/>
      <c r="Q223" s="186"/>
      <c r="R223" s="163"/>
    </row>
    <row r="224" spans="1:18" s="153" customFormat="1" ht="15.75" customHeight="1" x14ac:dyDescent="0.2">
      <c r="A224" s="231" t="s">
        <v>1043</v>
      </c>
      <c r="B224" s="972" t="str">
        <f>IF($A224="","",VLOOKUP($A224,Listes!$A$4:$C$200,2,FALSE))</f>
        <v>Panama Canal Adj Factor</v>
      </c>
      <c r="C224" s="972"/>
      <c r="D224" s="972"/>
      <c r="E224" s="973" t="s">
        <v>52</v>
      </c>
      <c r="F224" s="973"/>
      <c r="G224" s="973"/>
      <c r="H224" s="506"/>
      <c r="I224" s="549"/>
      <c r="J224" s="549"/>
      <c r="K224" s="549"/>
      <c r="L224" s="549"/>
      <c r="M224" s="550"/>
      <c r="N224" s="186"/>
      <c r="O224" s="186"/>
      <c r="P224" s="186"/>
      <c r="Q224" s="186"/>
      <c r="R224" s="163"/>
    </row>
    <row r="225" spans="1:21" s="153" customFormat="1" ht="15.75" customHeight="1" x14ac:dyDescent="0.2">
      <c r="A225" s="231" t="s">
        <v>467</v>
      </c>
      <c r="B225" s="972" t="str">
        <f>IF($A225="","",VLOOKUP($A225,Listes!$A$4:$C$200,2,FALSE))</f>
        <v>Inland Hazardous Charge Precarriage</v>
      </c>
      <c r="C225" s="972"/>
      <c r="D225" s="972"/>
      <c r="E225" s="973" t="s">
        <v>50</v>
      </c>
      <c r="F225" s="973"/>
      <c r="G225" s="973"/>
      <c r="H225" s="506"/>
      <c r="I225" s="549"/>
      <c r="J225" s="549"/>
      <c r="K225" s="549"/>
      <c r="L225" s="549"/>
      <c r="M225" s="550"/>
      <c r="N225" s="186"/>
      <c r="O225" s="186"/>
      <c r="P225" s="186"/>
      <c r="Q225" s="186"/>
      <c r="R225" s="163"/>
    </row>
    <row r="226" spans="1:21" s="153" customFormat="1" ht="15.6" customHeight="1" x14ac:dyDescent="0.2">
      <c r="A226" s="231" t="s">
        <v>86</v>
      </c>
      <c r="B226" s="972" t="str">
        <f>IF($A226="","",VLOOKUP($A226,Listes!$A$4:$C$200,2,FALSE))</f>
        <v>Peak Season</v>
      </c>
      <c r="C226" s="972"/>
      <c r="D226" s="972"/>
      <c r="E226" s="973" t="s">
        <v>52</v>
      </c>
      <c r="F226" s="973"/>
      <c r="G226" s="973"/>
      <c r="H226" s="506"/>
      <c r="I226" s="549"/>
      <c r="J226" s="549">
        <v>45184</v>
      </c>
      <c r="K226" s="549"/>
      <c r="L226" s="549"/>
      <c r="M226" s="550"/>
      <c r="N226" s="186"/>
      <c r="O226" s="186"/>
      <c r="P226" s="186"/>
      <c r="Q226" s="186"/>
      <c r="R226" s="163"/>
    </row>
    <row r="227" spans="1:21" s="153" customFormat="1" ht="15.75" customHeight="1" x14ac:dyDescent="0.2">
      <c r="A227" s="231" t="s">
        <v>798</v>
      </c>
      <c r="B227" s="972" t="str">
        <f>IF($A227="","",VLOOKUP($A227,Listes!$A$4:$C$200,2,FALSE))</f>
        <v>Peak Season Surcharge 2</v>
      </c>
      <c r="C227" s="972"/>
      <c r="D227" s="972"/>
      <c r="E227" s="973" t="s">
        <v>52</v>
      </c>
      <c r="F227" s="973"/>
      <c r="G227" s="973"/>
      <c r="H227" s="506"/>
      <c r="I227" s="549"/>
      <c r="J227" s="549"/>
      <c r="K227" s="549"/>
      <c r="L227" s="549"/>
      <c r="M227" s="550"/>
      <c r="N227" s="186"/>
      <c r="O227" s="186"/>
      <c r="P227" s="186"/>
      <c r="Q227" s="186"/>
      <c r="R227" s="163"/>
    </row>
    <row r="228" spans="1:21" s="153" customFormat="1" ht="15.75" customHeight="1" x14ac:dyDescent="0.2">
      <c r="A228" s="231" t="s">
        <v>945</v>
      </c>
      <c r="B228" s="972" t="str">
        <f>IF($A228="","",VLOOKUP($A228,Listes!$A$4:$C$200,2,FALSE))</f>
        <v>Peak Season Surcharge 3</v>
      </c>
      <c r="C228" s="972"/>
      <c r="D228" s="972"/>
      <c r="E228" s="973" t="s">
        <v>52</v>
      </c>
      <c r="F228" s="973"/>
      <c r="G228" s="973"/>
      <c r="H228" s="506"/>
      <c r="I228" s="549"/>
      <c r="J228" s="549"/>
      <c r="K228" s="549"/>
      <c r="L228" s="549"/>
      <c r="M228" s="550"/>
      <c r="N228" s="186"/>
      <c r="O228" s="186"/>
      <c r="P228" s="186"/>
      <c r="Q228" s="186"/>
      <c r="R228" s="163"/>
    </row>
    <row r="229" spans="1:21" s="153" customFormat="1" ht="15.75" customHeight="1" x14ac:dyDescent="0.2">
      <c r="A229" s="231" t="s">
        <v>266</v>
      </c>
      <c r="B229" s="972" t="str">
        <f>IF($A229="","",VLOOKUP($A229,Listes!$A$4:$C$200,2,FALSE))</f>
        <v>Destination Terminal Security Charge</v>
      </c>
      <c r="C229" s="972"/>
      <c r="D229" s="972"/>
      <c r="E229" s="973" t="s">
        <v>52</v>
      </c>
      <c r="F229" s="973"/>
      <c r="G229" s="973"/>
      <c r="H229" s="506"/>
      <c r="I229" s="549"/>
      <c r="J229" s="549"/>
      <c r="K229" s="549"/>
      <c r="L229" s="549"/>
      <c r="M229" s="550"/>
      <c r="N229" s="186"/>
      <c r="O229" s="186"/>
      <c r="P229" s="186"/>
      <c r="Q229" s="186"/>
      <c r="R229" s="163"/>
    </row>
    <row r="230" spans="1:21" s="153" customFormat="1" ht="25.5" x14ac:dyDescent="0.2">
      <c r="A230" s="231" t="s">
        <v>350</v>
      </c>
      <c r="B230" s="972" t="str">
        <f>IF($A230="","",VLOOKUP($A230,Listes!$A$4:$C$200,2,FALSE))</f>
        <v>Tri-Axle / Super Chassis Oncarriage Surcharge</v>
      </c>
      <c r="C230" s="972"/>
      <c r="D230" s="972"/>
      <c r="E230" s="973" t="s">
        <v>50</v>
      </c>
      <c r="F230" s="973"/>
      <c r="G230" s="973"/>
      <c r="H230" s="506"/>
      <c r="I230" s="549"/>
      <c r="J230" s="549"/>
      <c r="K230" s="549"/>
      <c r="L230" s="549"/>
      <c r="M230" s="550"/>
      <c r="N230" s="186"/>
      <c r="O230" s="186"/>
      <c r="P230" s="186"/>
      <c r="Q230" s="186"/>
      <c r="R230" s="163"/>
    </row>
    <row r="231" spans="1:21" s="153" customFormat="1" x14ac:dyDescent="0.2">
      <c r="A231" s="231" t="s">
        <v>688</v>
      </c>
      <c r="B231" s="972" t="str">
        <f>IF($A231="","",VLOOKUP($A231,Listes!$A$4:$C$200,2,FALSE))</f>
        <v>Wharfage (Destination)</v>
      </c>
      <c r="C231" s="972"/>
      <c r="D231" s="972"/>
      <c r="E231" s="973" t="s">
        <v>52</v>
      </c>
      <c r="F231" s="973"/>
      <c r="G231" s="973"/>
      <c r="H231" s="506"/>
      <c r="I231" s="549"/>
      <c r="J231" s="549"/>
      <c r="K231" s="549"/>
      <c r="L231" s="549" t="s">
        <v>1162</v>
      </c>
      <c r="M231" s="550"/>
      <c r="N231" s="186"/>
      <c r="O231" s="186"/>
      <c r="P231" s="186"/>
      <c r="Q231" s="186"/>
      <c r="R231" s="163"/>
    </row>
    <row r="232" spans="1:21" s="153" customFormat="1" ht="13.5" thickBot="1" x14ac:dyDescent="0.25">
      <c r="A232" s="269" t="s">
        <v>688</v>
      </c>
      <c r="B232" s="1104" t="str">
        <f>IF($A232="","",VLOOKUP($A232,Listes!$A$4:$C$200,2,FALSE))</f>
        <v>Wharfage (Destination)</v>
      </c>
      <c r="C232" s="1104"/>
      <c r="D232" s="1104"/>
      <c r="E232" s="1118" t="s">
        <v>52</v>
      </c>
      <c r="F232" s="1118"/>
      <c r="G232" s="1118"/>
      <c r="H232" s="529"/>
      <c r="I232" s="563"/>
      <c r="J232" s="563"/>
      <c r="K232" s="563"/>
      <c r="L232" s="563"/>
      <c r="M232" s="570"/>
      <c r="N232" s="186"/>
      <c r="O232" s="186"/>
      <c r="P232" s="186"/>
      <c r="Q232" s="186"/>
      <c r="R232" s="163"/>
    </row>
    <row r="233" spans="1:21" ht="13.5" thickBot="1" x14ac:dyDescent="0.25">
      <c r="A233" s="1040" t="s">
        <v>208</v>
      </c>
      <c r="B233" s="1041"/>
      <c r="C233" s="1041"/>
      <c r="D233" s="1041"/>
      <c r="E233" s="1041"/>
      <c r="F233" s="1041"/>
      <c r="G233" s="1041"/>
      <c r="H233" s="1041"/>
      <c r="I233" s="1042"/>
      <c r="K233" s="141"/>
      <c r="L233" s="162"/>
      <c r="M233" s="162"/>
      <c r="N233" s="162"/>
      <c r="O233" s="162"/>
      <c r="P233" s="162"/>
      <c r="Q233" s="141"/>
    </row>
    <row r="234" spans="1:21" ht="13.5" thickBot="1" x14ac:dyDescent="0.25">
      <c r="A234" s="1034" t="s">
        <v>554</v>
      </c>
      <c r="B234" s="1021"/>
      <c r="C234" s="1021"/>
      <c r="D234" s="1021"/>
      <c r="E234" s="1021"/>
      <c r="F234" s="1021"/>
      <c r="G234" s="1021"/>
      <c r="H234" s="1021"/>
      <c r="I234" s="1022"/>
      <c r="K234" s="162"/>
      <c r="L234" s="162"/>
      <c r="M234" s="162"/>
      <c r="N234" s="162"/>
      <c r="O234" s="141"/>
    </row>
    <row r="235" spans="1:21" ht="13.5" thickBot="1" x14ac:dyDescent="0.25">
      <c r="A235" s="96"/>
      <c r="B235" s="96"/>
      <c r="C235" s="232"/>
      <c r="D235" s="93"/>
      <c r="E235" s="94"/>
      <c r="F235" s="94"/>
      <c r="G235" s="94"/>
      <c r="H235" s="94"/>
      <c r="I235" s="94"/>
      <c r="J235" s="93"/>
      <c r="L235" s="141"/>
      <c r="M235" s="162"/>
      <c r="N235" s="162"/>
      <c r="O235" s="162"/>
      <c r="P235" s="162"/>
      <c r="Q235" s="162"/>
      <c r="R235" s="141"/>
    </row>
    <row r="236" spans="1:21" ht="15.6" customHeight="1" x14ac:dyDescent="0.2">
      <c r="A236" s="1031" t="s">
        <v>488</v>
      </c>
      <c r="B236" s="1032"/>
      <c r="C236" s="1032"/>
      <c r="D236" s="1032"/>
      <c r="E236" s="982" t="s">
        <v>276</v>
      </c>
      <c r="F236" s="982">
        <v>20</v>
      </c>
      <c r="G236" s="982">
        <v>40</v>
      </c>
      <c r="H236" s="982" t="s">
        <v>19</v>
      </c>
      <c r="I236" s="982" t="s">
        <v>20</v>
      </c>
      <c r="J236" s="1007" t="s">
        <v>283</v>
      </c>
      <c r="K236" s="1007" t="s">
        <v>33</v>
      </c>
      <c r="L236" s="1005" t="s">
        <v>209</v>
      </c>
      <c r="M236" s="93"/>
      <c r="N236" s="162"/>
      <c r="O236" s="162"/>
      <c r="P236" s="162"/>
      <c r="Q236" s="162"/>
      <c r="R236" s="162"/>
      <c r="S236" s="162"/>
      <c r="T236" s="162"/>
      <c r="U236" s="162"/>
    </row>
    <row r="237" spans="1:21" x14ac:dyDescent="0.2">
      <c r="A237" s="410" t="s">
        <v>210</v>
      </c>
      <c r="B237" s="530" t="s">
        <v>11</v>
      </c>
      <c r="C237" s="530" t="s">
        <v>12</v>
      </c>
      <c r="D237" s="530" t="s">
        <v>211</v>
      </c>
      <c r="E237" s="983"/>
      <c r="F237" s="983"/>
      <c r="G237" s="983"/>
      <c r="H237" s="983"/>
      <c r="I237" s="983"/>
      <c r="J237" s="983"/>
      <c r="K237" s="983"/>
      <c r="L237" s="1006"/>
      <c r="M237" s="93"/>
      <c r="N237" s="162"/>
      <c r="O237" s="162"/>
      <c r="P237" s="162"/>
      <c r="Q237" s="162"/>
      <c r="R237" s="162"/>
      <c r="S237" s="162"/>
      <c r="T237" s="162"/>
      <c r="U237" s="162"/>
    </row>
    <row r="238" spans="1:21" s="153" customFormat="1" x14ac:dyDescent="0.2">
      <c r="A238" s="233"/>
      <c r="B238" s="505"/>
      <c r="C238" s="505"/>
      <c r="D238" s="505"/>
      <c r="E238" s="505"/>
      <c r="F238" s="213"/>
      <c r="G238" s="213"/>
      <c r="H238" s="213"/>
      <c r="I238" s="213"/>
      <c r="J238" s="505"/>
      <c r="K238" s="519"/>
      <c r="L238" s="19"/>
      <c r="M238" s="234"/>
      <c r="N238" s="186"/>
      <c r="O238" s="186"/>
      <c r="P238" s="186"/>
      <c r="Q238" s="186"/>
      <c r="R238" s="186"/>
      <c r="S238" s="186"/>
      <c r="T238" s="186"/>
      <c r="U238" s="186"/>
    </row>
    <row r="239" spans="1:21" s="153" customFormat="1" x14ac:dyDescent="0.2">
      <c r="A239" s="233"/>
      <c r="B239" s="505"/>
      <c r="C239" s="505"/>
      <c r="D239" s="505"/>
      <c r="E239" s="505"/>
      <c r="F239" s="178"/>
      <c r="G239" s="178"/>
      <c r="H239" s="178"/>
      <c r="I239" s="178"/>
      <c r="J239" s="505"/>
      <c r="K239" s="519"/>
      <c r="L239" s="19"/>
      <c r="M239" s="186"/>
      <c r="N239" s="186"/>
      <c r="O239" s="186"/>
      <c r="P239" s="186"/>
      <c r="Q239" s="186"/>
      <c r="R239" s="186"/>
      <c r="S239" s="186"/>
      <c r="T239" s="186"/>
      <c r="U239" s="186"/>
    </row>
    <row r="240" spans="1:21" s="153" customFormat="1" x14ac:dyDescent="0.2">
      <c r="A240" s="233"/>
      <c r="B240" s="505"/>
      <c r="C240" s="505"/>
      <c r="D240" s="505"/>
      <c r="E240" s="505"/>
      <c r="F240" s="178"/>
      <c r="G240" s="178"/>
      <c r="H240" s="178"/>
      <c r="I240" s="178"/>
      <c r="J240" s="505"/>
      <c r="K240" s="519"/>
      <c r="L240" s="19"/>
      <c r="M240" s="186"/>
      <c r="N240" s="186"/>
      <c r="O240" s="186"/>
      <c r="P240" s="186"/>
      <c r="Q240" s="186"/>
      <c r="R240" s="186"/>
      <c r="S240" s="186"/>
      <c r="T240" s="186"/>
      <c r="U240" s="186"/>
    </row>
    <row r="241" spans="1:23" s="153" customFormat="1" ht="13.5" thickBot="1" x14ac:dyDescent="0.25">
      <c r="A241" s="235"/>
      <c r="B241" s="527"/>
      <c r="C241" s="527"/>
      <c r="D241" s="527"/>
      <c r="E241" s="527"/>
      <c r="F241" s="157"/>
      <c r="G241" s="157"/>
      <c r="H241" s="157"/>
      <c r="I241" s="157"/>
      <c r="J241" s="527"/>
      <c r="K241" s="520"/>
      <c r="L241" s="88"/>
      <c r="M241" s="186"/>
      <c r="N241" s="186"/>
      <c r="O241" s="186"/>
      <c r="P241" s="186"/>
      <c r="Q241" s="186"/>
      <c r="R241" s="186"/>
      <c r="S241" s="186"/>
      <c r="T241" s="186"/>
      <c r="U241" s="186"/>
    </row>
    <row r="242" spans="1:23" s="153" customFormat="1" x14ac:dyDescent="0.2">
      <c r="A242" s="20"/>
      <c r="B242" s="20"/>
      <c r="C242" s="20"/>
      <c r="D242" s="20"/>
      <c r="E242" s="20"/>
      <c r="F242" s="20"/>
      <c r="G242" s="20"/>
      <c r="H242" s="20"/>
      <c r="I242" s="20"/>
      <c r="J242" s="20"/>
      <c r="K242" s="20"/>
      <c r="L242" s="89"/>
      <c r="M242" s="186"/>
      <c r="N242" s="186"/>
      <c r="O242" s="186"/>
      <c r="P242" s="186"/>
      <c r="Q242" s="186"/>
      <c r="R242" s="186"/>
      <c r="S242" s="186"/>
      <c r="T242" s="186"/>
      <c r="U242" s="186"/>
    </row>
    <row r="243" spans="1:23" ht="15.6" customHeight="1" x14ac:dyDescent="0.2">
      <c r="A243" s="1010" t="s">
        <v>553</v>
      </c>
      <c r="B243" s="1010"/>
      <c r="C243" s="1010"/>
      <c r="D243" s="1010"/>
      <c r="E243" s="1010" t="s">
        <v>276</v>
      </c>
      <c r="F243" s="1010">
        <v>20</v>
      </c>
      <c r="G243" s="1010">
        <v>40</v>
      </c>
      <c r="H243" s="1010" t="s">
        <v>19</v>
      </c>
      <c r="I243" s="1010" t="s">
        <v>20</v>
      </c>
      <c r="J243" s="1025" t="s">
        <v>283</v>
      </c>
      <c r="K243" s="1025" t="s">
        <v>33</v>
      </c>
      <c r="L243" s="1010" t="s">
        <v>209</v>
      </c>
      <c r="M243" s="1010" t="s">
        <v>23</v>
      </c>
      <c r="O243" s="141"/>
      <c r="P243" s="162"/>
      <c r="Q243" s="162"/>
      <c r="R243" s="162"/>
      <c r="S243" s="162"/>
      <c r="T243" s="162"/>
      <c r="U243" s="162"/>
      <c r="V243" s="162"/>
      <c r="W243" s="162"/>
    </row>
    <row r="244" spans="1:23" x14ac:dyDescent="0.2">
      <c r="A244" s="513" t="s">
        <v>210</v>
      </c>
      <c r="B244" s="513" t="s">
        <v>11</v>
      </c>
      <c r="C244" s="513" t="s">
        <v>12</v>
      </c>
      <c r="D244" s="513" t="s">
        <v>211</v>
      </c>
      <c r="E244" s="1010"/>
      <c r="F244" s="1010"/>
      <c r="G244" s="1010"/>
      <c r="H244" s="1010"/>
      <c r="I244" s="1010"/>
      <c r="J244" s="1010"/>
      <c r="K244" s="1010"/>
      <c r="L244" s="1010"/>
      <c r="M244" s="1010"/>
      <c r="O244" s="141"/>
      <c r="P244" s="162"/>
      <c r="Q244" s="162"/>
      <c r="R244" s="162"/>
      <c r="S244" s="162"/>
      <c r="T244" s="162"/>
      <c r="U244" s="162"/>
      <c r="V244" s="162"/>
      <c r="W244" s="162"/>
    </row>
    <row r="245" spans="1:23" s="153" customFormat="1" x14ac:dyDescent="0.2">
      <c r="A245" s="21"/>
      <c r="B245" s="21"/>
      <c r="C245" s="21"/>
      <c r="D245" s="21"/>
      <c r="E245" s="21"/>
      <c r="F245" s="236"/>
      <c r="G245" s="236"/>
      <c r="H245" s="236"/>
      <c r="I245" s="236"/>
      <c r="J245" s="21"/>
      <c r="K245" s="237"/>
      <c r="L245" s="22"/>
      <c r="M245" s="22"/>
      <c r="O245" s="163"/>
      <c r="P245" s="186"/>
      <c r="Q245" s="186"/>
      <c r="R245" s="186"/>
      <c r="S245" s="186"/>
      <c r="T245" s="186"/>
      <c r="U245" s="186"/>
      <c r="V245" s="186"/>
      <c r="W245" s="186"/>
    </row>
    <row r="246" spans="1:23" s="153" customFormat="1" x14ac:dyDescent="0.2">
      <c r="A246" s="21"/>
      <c r="B246" s="21"/>
      <c r="C246" s="21"/>
      <c r="D246" s="21"/>
      <c r="E246" s="21"/>
      <c r="F246" s="236"/>
      <c r="G246" s="236"/>
      <c r="H246" s="236"/>
      <c r="I246" s="236"/>
      <c r="J246" s="21"/>
      <c r="K246" s="237"/>
      <c r="L246" s="22"/>
      <c r="M246" s="22"/>
      <c r="O246" s="163"/>
      <c r="P246" s="186"/>
      <c r="Q246" s="186"/>
      <c r="R246" s="186"/>
      <c r="S246" s="186"/>
      <c r="T246" s="186"/>
      <c r="U246" s="186"/>
      <c r="V246" s="186"/>
      <c r="W246" s="186"/>
    </row>
    <row r="247" spans="1:23" s="153" customFormat="1" x14ac:dyDescent="0.2">
      <c r="A247" s="21"/>
      <c r="B247" s="21"/>
      <c r="C247" s="21"/>
      <c r="D247" s="21"/>
      <c r="E247" s="21"/>
      <c r="F247" s="236"/>
      <c r="G247" s="236"/>
      <c r="H247" s="236"/>
      <c r="I247" s="236"/>
      <c r="J247" s="21"/>
      <c r="K247" s="237"/>
      <c r="L247" s="22"/>
      <c r="M247" s="22"/>
      <c r="O247" s="163"/>
      <c r="P247" s="186"/>
      <c r="Q247" s="186"/>
      <c r="R247" s="186"/>
      <c r="S247" s="186"/>
      <c r="T247" s="186"/>
      <c r="U247" s="186"/>
      <c r="V247" s="186"/>
      <c r="W247" s="186"/>
    </row>
    <row r="248" spans="1:23" s="153" customFormat="1" x14ac:dyDescent="0.2">
      <c r="A248" s="21"/>
      <c r="B248" s="21"/>
      <c r="C248" s="21"/>
      <c r="D248" s="21"/>
      <c r="E248" s="21"/>
      <c r="F248" s="236"/>
      <c r="G248" s="236"/>
      <c r="H248" s="236"/>
      <c r="I248" s="236"/>
      <c r="J248" s="21"/>
      <c r="K248" s="237"/>
      <c r="L248" s="22"/>
      <c r="M248" s="22"/>
      <c r="N248" s="186"/>
      <c r="O248" s="163"/>
      <c r="P248" s="186"/>
      <c r="Q248" s="186"/>
      <c r="R248" s="186"/>
      <c r="S248" s="186"/>
      <c r="T248" s="186"/>
      <c r="U248" s="186"/>
      <c r="V248" s="186"/>
      <c r="W248" s="186"/>
    </row>
    <row r="249" spans="1:23" x14ac:dyDescent="0.2">
      <c r="F249" s="94"/>
      <c r="G249" s="18"/>
      <c r="H249" s="143"/>
      <c r="I249" s="143"/>
      <c r="J249" s="162"/>
      <c r="K249" s="141"/>
      <c r="L249" s="162"/>
      <c r="M249" s="162"/>
      <c r="N249" s="162"/>
      <c r="O249" s="162"/>
      <c r="P249" s="162"/>
      <c r="Q249" s="162"/>
    </row>
    <row r="250" spans="1:23" ht="13.5" thickBot="1" x14ac:dyDescent="0.25">
      <c r="A250" s="221"/>
      <c r="B250" s="238"/>
      <c r="C250" s="239"/>
      <c r="D250" s="239"/>
      <c r="J250" s="94"/>
      <c r="K250" s="141"/>
      <c r="L250" s="162"/>
      <c r="M250" s="162"/>
      <c r="N250" s="162"/>
      <c r="O250" s="162"/>
      <c r="P250" s="162"/>
      <c r="Q250" s="162"/>
      <c r="R250" s="162"/>
      <c r="S250" s="141"/>
      <c r="T250" s="141"/>
      <c r="U250" s="141"/>
    </row>
    <row r="251" spans="1:23" ht="13.5" thickBot="1" x14ac:dyDescent="0.25">
      <c r="A251" s="1011" t="s">
        <v>212</v>
      </c>
      <c r="B251" s="1012"/>
      <c r="C251" s="1012"/>
      <c r="D251" s="1012"/>
      <c r="E251" s="1013"/>
      <c r="J251" s="94"/>
      <c r="K251" s="141"/>
      <c r="L251" s="162"/>
      <c r="M251" s="162"/>
      <c r="N251" s="162"/>
      <c r="O251" s="162"/>
      <c r="P251" s="162"/>
      <c r="Q251" s="162"/>
      <c r="R251" s="162"/>
      <c r="S251" s="141"/>
      <c r="T251" s="141"/>
      <c r="U251" s="141"/>
    </row>
    <row r="252" spans="1:23" ht="13.5" thickBot="1" x14ac:dyDescent="0.25">
      <c r="A252" s="232"/>
      <c r="F252" s="94"/>
      <c r="G252" s="18"/>
      <c r="H252" s="93"/>
      <c r="I252" s="94"/>
      <c r="J252" s="94"/>
      <c r="K252" s="141"/>
      <c r="L252" s="162"/>
      <c r="M252" s="162"/>
      <c r="N252" s="162"/>
      <c r="O252" s="162"/>
      <c r="P252" s="162"/>
      <c r="Q252" s="162"/>
      <c r="R252" s="162"/>
      <c r="S252" s="141"/>
      <c r="T252" s="141"/>
      <c r="U252" s="141"/>
    </row>
    <row r="253" spans="1:23" ht="13.5" thickBot="1" x14ac:dyDescent="0.25">
      <c r="A253" s="1029" t="s">
        <v>213</v>
      </c>
      <c r="B253" s="1038"/>
      <c r="C253" s="1038"/>
      <c r="D253" s="1038"/>
      <c r="E253" s="1038"/>
      <c r="F253" s="1039"/>
      <c r="G253" s="18"/>
      <c r="H253" s="93"/>
      <c r="I253" s="94"/>
      <c r="J253" s="94"/>
      <c r="K253" s="141"/>
      <c r="L253" s="162"/>
      <c r="M253" s="162"/>
      <c r="N253" s="162"/>
      <c r="O253" s="162"/>
      <c r="P253" s="162"/>
      <c r="Q253" s="162"/>
      <c r="R253" s="162"/>
      <c r="S253" s="141"/>
      <c r="T253" s="141"/>
      <c r="U253" s="141"/>
    </row>
    <row r="254" spans="1:23" ht="16.5" customHeight="1" x14ac:dyDescent="0.2">
      <c r="A254" s="1017" t="s">
        <v>214</v>
      </c>
      <c r="B254" s="1018"/>
      <c r="C254" s="1018"/>
      <c r="D254" s="1018"/>
      <c r="E254" s="1018"/>
      <c r="F254" s="1019"/>
      <c r="G254" s="18"/>
      <c r="H254" s="240"/>
      <c r="I254" s="94"/>
      <c r="J254" s="94"/>
      <c r="K254" s="141"/>
      <c r="L254" s="162"/>
      <c r="M254" s="162"/>
      <c r="N254" s="162"/>
      <c r="O254" s="162"/>
      <c r="P254" s="162"/>
      <c r="Q254" s="162"/>
      <c r="R254" s="162"/>
      <c r="S254" s="141"/>
      <c r="T254" s="141"/>
      <c r="U254" s="141"/>
    </row>
    <row r="255" spans="1:23" ht="13.5" thickBot="1" x14ac:dyDescent="0.25">
      <c r="A255" s="1020" t="s">
        <v>215</v>
      </c>
      <c r="B255" s="1021"/>
      <c r="C255" s="1021"/>
      <c r="D255" s="1021"/>
      <c r="E255" s="1021"/>
      <c r="F255" s="1022"/>
    </row>
    <row r="256" spans="1:23" x14ac:dyDescent="0.2">
      <c r="A256" s="241" t="s">
        <v>216</v>
      </c>
      <c r="B256" s="100" t="s">
        <v>217</v>
      </c>
      <c r="C256" s="521" t="s">
        <v>218</v>
      </c>
      <c r="D256" s="242" t="s">
        <v>219</v>
      </c>
      <c r="E256" s="162"/>
      <c r="H256" s="18"/>
      <c r="I256" s="18"/>
    </row>
    <row r="257" spans="1:21" s="153" customFormat="1" x14ac:dyDescent="0.2">
      <c r="A257" s="243"/>
      <c r="B257" s="244" t="s">
        <v>329</v>
      </c>
      <c r="C257" s="494" t="s">
        <v>61</v>
      </c>
      <c r="D257" s="408">
        <v>0.9</v>
      </c>
      <c r="E257" s="186"/>
      <c r="F257" s="186"/>
      <c r="G257" s="186"/>
    </row>
    <row r="258" spans="1:21" s="153" customFormat="1" x14ac:dyDescent="0.2">
      <c r="A258" s="243"/>
      <c r="B258" s="244" t="s">
        <v>329</v>
      </c>
      <c r="C258" s="494" t="s">
        <v>400</v>
      </c>
      <c r="D258" s="408">
        <v>1</v>
      </c>
      <c r="E258" s="186"/>
      <c r="F258" s="186"/>
      <c r="G258" s="186"/>
    </row>
    <row r="259" spans="1:21" s="153" customFormat="1" ht="13.5" thickBot="1" x14ac:dyDescent="0.25">
      <c r="A259" s="246"/>
      <c r="B259" s="247" t="s">
        <v>329</v>
      </c>
      <c r="C259" s="248" t="s">
        <v>401</v>
      </c>
      <c r="D259" s="409">
        <v>1.266</v>
      </c>
      <c r="E259" s="186"/>
      <c r="F259" s="186"/>
      <c r="G259" s="186"/>
    </row>
    <row r="260" spans="1:21" ht="13.5" thickBot="1" x14ac:dyDescent="0.25"/>
    <row r="261" spans="1:21" ht="13.5" thickBot="1" x14ac:dyDescent="0.25">
      <c r="A261" s="1011" t="s">
        <v>220</v>
      </c>
      <c r="B261" s="1012"/>
      <c r="C261" s="1012"/>
      <c r="D261" s="1012"/>
      <c r="E261" s="1012"/>
      <c r="F261" s="1012"/>
      <c r="G261" s="1012"/>
      <c r="H261" s="1012"/>
      <c r="I261" s="1013"/>
      <c r="K261" s="141"/>
      <c r="L261" s="162"/>
      <c r="M261" s="162"/>
      <c r="N261" s="162"/>
      <c r="O261" s="162"/>
      <c r="P261" s="162"/>
      <c r="Q261" s="162"/>
      <c r="R261" s="162"/>
      <c r="S261" s="141"/>
      <c r="T261" s="141"/>
      <c r="U261" s="141"/>
    </row>
    <row r="262" spans="1:21" ht="13.5" thickBot="1" x14ac:dyDescent="0.25">
      <c r="A262" s="250" t="s">
        <v>221</v>
      </c>
      <c r="B262" s="251"/>
      <c r="C262" s="90"/>
      <c r="D262" s="90"/>
      <c r="E262" s="90"/>
      <c r="F262" s="90"/>
      <c r="G262" s="201"/>
      <c r="H262" s="90"/>
      <c r="I262" s="252"/>
      <c r="J262" s="94"/>
      <c r="K262" s="141"/>
      <c r="L262" s="162"/>
      <c r="M262" s="162"/>
      <c r="N262" s="162"/>
      <c r="O262" s="162"/>
      <c r="P262" s="162"/>
      <c r="Q262" s="162"/>
      <c r="R262" s="162"/>
      <c r="S262" s="141"/>
      <c r="T262" s="141"/>
      <c r="U262" s="141"/>
    </row>
    <row r="263" spans="1:21" s="525" customFormat="1" x14ac:dyDescent="0.2">
      <c r="A263" s="253" t="s">
        <v>450</v>
      </c>
      <c r="B263" s="1035" t="s">
        <v>2804</v>
      </c>
      <c r="C263" s="1036"/>
      <c r="D263" s="1036"/>
      <c r="E263" s="1036"/>
      <c r="F263" s="1036"/>
      <c r="G263" s="1036"/>
      <c r="H263" s="1036"/>
      <c r="I263" s="1037"/>
      <c r="J263" s="227"/>
      <c r="K263" s="228"/>
      <c r="L263" s="20"/>
      <c r="M263" s="20"/>
      <c r="N263" s="20"/>
      <c r="O263" s="20"/>
      <c r="P263" s="20"/>
      <c r="Q263" s="20"/>
      <c r="R263" s="20"/>
      <c r="S263" s="228"/>
      <c r="T263" s="228"/>
      <c r="U263" s="228"/>
    </row>
    <row r="264" spans="1:21" s="153" customFormat="1" x14ac:dyDescent="0.2">
      <c r="A264" s="254"/>
      <c r="B264" s="1014"/>
      <c r="C264" s="1015"/>
      <c r="D264" s="1015"/>
      <c r="E264" s="1015"/>
      <c r="F264" s="1015"/>
      <c r="G264" s="1015"/>
      <c r="H264" s="1015"/>
      <c r="I264" s="1016"/>
    </row>
    <row r="265" spans="1:21" s="153" customFormat="1" x14ac:dyDescent="0.2">
      <c r="A265" s="254"/>
      <c r="B265" s="1014"/>
      <c r="C265" s="1015"/>
      <c r="D265" s="1015"/>
      <c r="E265" s="1015"/>
      <c r="F265" s="1015"/>
      <c r="G265" s="1015"/>
      <c r="H265" s="1015"/>
      <c r="I265" s="1016"/>
    </row>
    <row r="266" spans="1:21" s="153" customFormat="1" x14ac:dyDescent="0.2">
      <c r="A266" s="254"/>
      <c r="B266" s="1014"/>
      <c r="C266" s="1015"/>
      <c r="D266" s="1015"/>
      <c r="E266" s="1015"/>
      <c r="F266" s="1015"/>
      <c r="G266" s="1015"/>
      <c r="H266" s="1015"/>
      <c r="I266" s="1016"/>
    </row>
    <row r="267" spans="1:21" s="153" customFormat="1" x14ac:dyDescent="0.2">
      <c r="A267" s="254"/>
      <c r="B267" s="1014"/>
      <c r="C267" s="1015"/>
      <c r="D267" s="1015"/>
      <c r="E267" s="1015"/>
      <c r="F267" s="1015"/>
      <c r="G267" s="1015"/>
      <c r="H267" s="1015"/>
      <c r="I267" s="1016"/>
    </row>
    <row r="268" spans="1:21" s="153" customFormat="1" x14ac:dyDescent="0.2">
      <c r="A268" s="254"/>
      <c r="B268" s="1014"/>
      <c r="C268" s="1015"/>
      <c r="D268" s="1015"/>
      <c r="E268" s="1015"/>
      <c r="F268" s="1015"/>
      <c r="G268" s="1015"/>
      <c r="H268" s="1015"/>
      <c r="I268" s="1016"/>
    </row>
    <row r="269" spans="1:21" s="153" customFormat="1" x14ac:dyDescent="0.2">
      <c r="A269" s="254"/>
      <c r="B269" s="1014"/>
      <c r="C269" s="1015"/>
      <c r="D269" s="1015"/>
      <c r="E269" s="1015"/>
      <c r="F269" s="1015"/>
      <c r="G269" s="1015"/>
      <c r="H269" s="1015"/>
      <c r="I269" s="1016"/>
    </row>
    <row r="270" spans="1:21" s="153" customFormat="1" x14ac:dyDescent="0.2">
      <c r="A270" s="254"/>
      <c r="B270" s="1014"/>
      <c r="C270" s="1015"/>
      <c r="D270" s="1015"/>
      <c r="E270" s="1015"/>
      <c r="F270" s="1015"/>
      <c r="G270" s="1015"/>
      <c r="H270" s="1015"/>
      <c r="I270" s="1016"/>
    </row>
    <row r="271" spans="1:21" s="153" customFormat="1" x14ac:dyDescent="0.2">
      <c r="A271" s="254"/>
      <c r="B271" s="1014"/>
      <c r="C271" s="1015"/>
      <c r="D271" s="1015"/>
      <c r="E271" s="1015"/>
      <c r="F271" s="1015"/>
      <c r="G271" s="1015"/>
      <c r="H271" s="1015"/>
      <c r="I271" s="1016"/>
    </row>
    <row r="272" spans="1:21" s="153" customFormat="1" x14ac:dyDescent="0.2">
      <c r="A272" s="254"/>
      <c r="B272" s="1014"/>
      <c r="C272" s="1015"/>
      <c r="D272" s="1015"/>
      <c r="E272" s="1015"/>
      <c r="F272" s="1015"/>
      <c r="G272" s="1015"/>
      <c r="H272" s="1015"/>
      <c r="I272" s="1016"/>
    </row>
    <row r="273" spans="1:14" s="153" customFormat="1" x14ac:dyDescent="0.2">
      <c r="A273" s="254"/>
      <c r="B273" s="1014"/>
      <c r="C273" s="1015"/>
      <c r="D273" s="1015"/>
      <c r="E273" s="1015"/>
      <c r="F273" s="1015"/>
      <c r="G273" s="1015"/>
      <c r="H273" s="1015"/>
      <c r="I273" s="1016"/>
    </row>
    <row r="274" spans="1:14" s="153" customFormat="1" x14ac:dyDescent="0.2">
      <c r="A274" s="254"/>
      <c r="B274" s="1014"/>
      <c r="C274" s="1015"/>
      <c r="D274" s="1015"/>
      <c r="E274" s="1015"/>
      <c r="F274" s="1015"/>
      <c r="G274" s="1015"/>
      <c r="H274" s="1015"/>
      <c r="I274" s="1016"/>
    </row>
    <row r="275" spans="1:14" s="153" customFormat="1" x14ac:dyDescent="0.2">
      <c r="A275" s="254"/>
      <c r="B275" s="1014"/>
      <c r="C275" s="1015"/>
      <c r="D275" s="1015"/>
      <c r="E275" s="1015"/>
      <c r="F275" s="1015"/>
      <c r="G275" s="1015"/>
      <c r="H275" s="1015"/>
      <c r="I275" s="1016"/>
    </row>
    <row r="276" spans="1:14" s="153" customFormat="1" x14ac:dyDescent="0.2">
      <c r="A276" s="254"/>
      <c r="B276" s="1014"/>
      <c r="C276" s="1015"/>
      <c r="D276" s="1015"/>
      <c r="E276" s="1015"/>
      <c r="F276" s="1015"/>
      <c r="G276" s="1015"/>
      <c r="H276" s="1015"/>
      <c r="I276" s="1016"/>
    </row>
    <row r="277" spans="1:14" s="153" customFormat="1" ht="13.5" thickBot="1" x14ac:dyDescent="0.25">
      <c r="A277" s="255"/>
      <c r="B277" s="1026"/>
      <c r="C277" s="1027"/>
      <c r="D277" s="1027"/>
      <c r="E277" s="1027"/>
      <c r="F277" s="1027"/>
      <c r="G277" s="1027"/>
      <c r="H277" s="1027"/>
      <c r="I277" s="1028"/>
    </row>
    <row r="279" spans="1:14" s="153" customFormat="1" x14ac:dyDescent="0.2">
      <c r="F279" s="186"/>
      <c r="G279" s="186"/>
      <c r="H279" s="186"/>
      <c r="I279" s="186"/>
    </row>
    <row r="280" spans="1:14" s="153" customFormat="1" ht="13.5" thickBot="1" x14ac:dyDescent="0.25">
      <c r="F280" s="186"/>
      <c r="G280" s="186"/>
      <c r="H280" s="186"/>
      <c r="I280" s="186"/>
    </row>
    <row r="281" spans="1:14" s="153" customFormat="1" ht="13.5" thickBot="1" x14ac:dyDescent="0.25">
      <c r="A281" s="1029" t="s">
        <v>3</v>
      </c>
      <c r="B281" s="1030"/>
      <c r="F281" s="186"/>
      <c r="G281" s="186"/>
      <c r="H281" s="186"/>
      <c r="I281" s="186"/>
    </row>
    <row r="282" spans="1:14" s="257" customFormat="1" ht="13.5" thickBot="1" x14ac:dyDescent="0.25">
      <c r="A282" s="256"/>
      <c r="B282" s="256"/>
      <c r="F282" s="258"/>
      <c r="G282" s="258"/>
      <c r="H282" s="258"/>
      <c r="I282" s="258"/>
    </row>
    <row r="283" spans="1:14" s="153" customFormat="1" ht="15.75" customHeight="1" thickBot="1" x14ac:dyDescent="0.25">
      <c r="A283" s="1002" t="s">
        <v>2</v>
      </c>
      <c r="B283" s="1003"/>
      <c r="C283" s="1003"/>
      <c r="D283" s="1003"/>
      <c r="E283" s="1003"/>
      <c r="F283" s="1003"/>
      <c r="G283" s="1004"/>
      <c r="H283" s="186"/>
      <c r="I283" s="186"/>
    </row>
    <row r="284" spans="1:14" s="257" customFormat="1" ht="15.75" customHeight="1" thickBot="1" x14ac:dyDescent="0.25">
      <c r="A284" s="256"/>
      <c r="B284" s="256"/>
      <c r="C284" s="256"/>
      <c r="D284" s="256"/>
      <c r="E284" s="256"/>
      <c r="F284" s="256"/>
      <c r="G284" s="256"/>
      <c r="H284" s="258"/>
      <c r="I284" s="258"/>
    </row>
    <row r="285" spans="1:14" s="153" customFormat="1" ht="15.75" customHeight="1" thickBot="1" x14ac:dyDescent="0.25">
      <c r="A285" s="984" t="s">
        <v>1</v>
      </c>
      <c r="B285" s="985"/>
      <c r="C285" s="985"/>
      <c r="D285" s="985"/>
      <c r="E285" s="986"/>
      <c r="F285" s="259"/>
      <c r="G285" s="259"/>
      <c r="H285" s="186"/>
      <c r="I285" s="186"/>
    </row>
    <row r="286" spans="1:14" s="153" customFormat="1" x14ac:dyDescent="0.2">
      <c r="A286" s="987" t="s">
        <v>581</v>
      </c>
      <c r="B286" s="989" t="s">
        <v>2816</v>
      </c>
      <c r="C286" s="979" t="s">
        <v>0</v>
      </c>
      <c r="D286" s="979" t="s">
        <v>564</v>
      </c>
      <c r="E286" s="989" t="s">
        <v>2817</v>
      </c>
      <c r="F286" s="979" t="s">
        <v>416</v>
      </c>
      <c r="G286" s="979" t="s">
        <v>403</v>
      </c>
      <c r="H286" s="979" t="s">
        <v>582</v>
      </c>
      <c r="I286" s="979" t="s">
        <v>11</v>
      </c>
      <c r="J286" s="979" t="s">
        <v>12</v>
      </c>
      <c r="K286" s="979" t="s">
        <v>13</v>
      </c>
      <c r="L286" s="979" t="s">
        <v>428</v>
      </c>
      <c r="M286" s="979" t="s">
        <v>565</v>
      </c>
      <c r="N286" s="999"/>
    </row>
    <row r="287" spans="1:14" s="153" customFormat="1" ht="32.25" customHeight="1" thickBot="1" x14ac:dyDescent="0.25">
      <c r="A287" s="988"/>
      <c r="B287" s="990"/>
      <c r="C287" s="980"/>
      <c r="D287" s="980"/>
      <c r="E287" s="990"/>
      <c r="F287" s="980"/>
      <c r="G287" s="980"/>
      <c r="H287" s="980"/>
      <c r="I287" s="980"/>
      <c r="J287" s="980"/>
      <c r="K287" s="980"/>
      <c r="L287" s="980"/>
      <c r="M287" s="980"/>
      <c r="N287" s="1000"/>
    </row>
    <row r="288" spans="1:14" s="153" customFormat="1" x14ac:dyDescent="0.2">
      <c r="A288" s="172"/>
      <c r="B288" s="173"/>
      <c r="C288" s="507"/>
      <c r="D288" s="173"/>
      <c r="E288" s="173"/>
      <c r="F288" s="173"/>
      <c r="G288" s="173"/>
      <c r="H288" s="173"/>
      <c r="I288" s="173"/>
      <c r="J288" s="173"/>
      <c r="K288" s="173"/>
      <c r="L288" s="546"/>
      <c r="M288" s="1023"/>
      <c r="N288" s="1024"/>
    </row>
    <row r="289" spans="1:23" s="153" customFormat="1" x14ac:dyDescent="0.2">
      <c r="A289" s="80"/>
      <c r="B289" s="182"/>
      <c r="C289" s="505"/>
      <c r="D289" s="182"/>
      <c r="E289" s="182"/>
      <c r="F289" s="182"/>
      <c r="G289" s="182"/>
      <c r="H289" s="182"/>
      <c r="I289" s="182"/>
      <c r="J289" s="182"/>
      <c r="K289" s="182"/>
      <c r="L289" s="260"/>
      <c r="M289" s="1008"/>
      <c r="N289" s="1009"/>
    </row>
    <row r="290" spans="1:23" s="153" customFormat="1" x14ac:dyDescent="0.2">
      <c r="A290" s="80"/>
      <c r="B290" s="182"/>
      <c r="C290" s="505"/>
      <c r="D290" s="182"/>
      <c r="E290" s="182"/>
      <c r="F290" s="182"/>
      <c r="G290" s="182"/>
      <c r="H290" s="182"/>
      <c r="I290" s="182"/>
      <c r="J290" s="182"/>
      <c r="K290" s="182"/>
      <c r="L290" s="260"/>
      <c r="M290" s="1008"/>
      <c r="N290" s="1009"/>
    </row>
    <row r="291" spans="1:23" s="153" customFormat="1" x14ac:dyDescent="0.2">
      <c r="A291" s="80"/>
      <c r="B291" s="182"/>
      <c r="C291" s="505"/>
      <c r="D291" s="182"/>
      <c r="E291" s="182"/>
      <c r="F291" s="182"/>
      <c r="G291" s="182"/>
      <c r="H291" s="182"/>
      <c r="I291" s="182"/>
      <c r="J291" s="182"/>
      <c r="K291" s="182"/>
      <c r="L291" s="260"/>
      <c r="M291" s="1008"/>
      <c r="N291" s="1009"/>
    </row>
    <row r="292" spans="1:23" s="153" customFormat="1" x14ac:dyDescent="0.2">
      <c r="A292" s="80"/>
      <c r="B292" s="182"/>
      <c r="C292" s="505"/>
      <c r="D292" s="182"/>
      <c r="E292" s="182"/>
      <c r="F292" s="182"/>
      <c r="G292" s="182"/>
      <c r="H292" s="182"/>
      <c r="I292" s="182"/>
      <c r="J292" s="182"/>
      <c r="K292" s="182"/>
      <c r="L292" s="260"/>
      <c r="M292" s="1008"/>
      <c r="N292" s="1009"/>
    </row>
    <row r="293" spans="1:23" s="153" customFormat="1" ht="13.5" thickBot="1" x14ac:dyDescent="0.25">
      <c r="A293" s="83"/>
      <c r="B293" s="158"/>
      <c r="C293" s="527"/>
      <c r="D293" s="158"/>
      <c r="E293" s="158"/>
      <c r="F293" s="158"/>
      <c r="G293" s="158"/>
      <c r="H293" s="158"/>
      <c r="I293" s="158"/>
      <c r="J293" s="158"/>
      <c r="K293" s="158"/>
      <c r="L293" s="261"/>
      <c r="M293" s="993"/>
      <c r="N293" s="994"/>
    </row>
    <row r="294" spans="1:23" s="153" customFormat="1" x14ac:dyDescent="0.2">
      <c r="F294" s="186"/>
      <c r="G294" s="186"/>
      <c r="H294" s="186"/>
      <c r="I294" s="186"/>
    </row>
    <row r="295" spans="1:23" s="153" customFormat="1" ht="13.5" thickBot="1" x14ac:dyDescent="0.25">
      <c r="F295" s="186"/>
      <c r="G295" s="186"/>
      <c r="H295" s="186"/>
      <c r="I295" s="186"/>
    </row>
    <row r="296" spans="1:23" s="153" customFormat="1" ht="13.5" thickBot="1" x14ac:dyDescent="0.25">
      <c r="A296" s="1002" t="s">
        <v>736</v>
      </c>
      <c r="B296" s="1003"/>
      <c r="C296" s="1003"/>
      <c r="D296" s="1003"/>
      <c r="E296" s="1003"/>
      <c r="F296" s="1003"/>
      <c r="G296" s="1004"/>
      <c r="H296" s="186"/>
      <c r="I296" s="186"/>
    </row>
    <row r="297" spans="1:23" s="153" customFormat="1" ht="13.5" thickBot="1" x14ac:dyDescent="0.25">
      <c r="F297" s="186"/>
      <c r="G297" s="186"/>
      <c r="H297" s="186"/>
      <c r="I297" s="186"/>
    </row>
    <row r="298" spans="1:23" s="153" customFormat="1" ht="13.5" thickBot="1" x14ac:dyDescent="0.25">
      <c r="A298" s="984" t="s">
        <v>1</v>
      </c>
      <c r="B298" s="985"/>
      <c r="C298" s="985"/>
      <c r="D298" s="985"/>
      <c r="E298" s="985"/>
      <c r="F298" s="985"/>
      <c r="G298" s="985"/>
      <c r="H298" s="986"/>
      <c r="I298" s="186"/>
    </row>
    <row r="299" spans="1:23" s="153" customFormat="1" ht="16.5" customHeight="1" thickBot="1" x14ac:dyDescent="0.25">
      <c r="A299" s="987" t="s">
        <v>581</v>
      </c>
      <c r="B299" s="989" t="s">
        <v>2816</v>
      </c>
      <c r="C299" s="979" t="s">
        <v>0</v>
      </c>
      <c r="D299" s="979" t="s">
        <v>564</v>
      </c>
      <c r="E299" s="989" t="s">
        <v>2817</v>
      </c>
      <c r="F299" s="979" t="s">
        <v>41</v>
      </c>
      <c r="G299" s="1001" t="s">
        <v>735</v>
      </c>
      <c r="H299" s="1001"/>
      <c r="I299" s="1001"/>
      <c r="J299" s="1001"/>
      <c r="K299" s="1001"/>
      <c r="L299" s="1001"/>
      <c r="M299" s="1001"/>
      <c r="N299" s="1001"/>
      <c r="O299" s="979" t="s">
        <v>416</v>
      </c>
      <c r="P299" s="979" t="s">
        <v>403</v>
      </c>
      <c r="Q299" s="979" t="s">
        <v>582</v>
      </c>
      <c r="R299" s="979" t="s">
        <v>11</v>
      </c>
      <c r="S299" s="979" t="s">
        <v>12</v>
      </c>
      <c r="T299" s="979" t="s">
        <v>13</v>
      </c>
      <c r="U299" s="979" t="s">
        <v>428</v>
      </c>
      <c r="V299" s="979" t="s">
        <v>565</v>
      </c>
      <c r="W299" s="999"/>
    </row>
    <row r="300" spans="1:23" s="153" customFormat="1" ht="13.5" thickBot="1" x14ac:dyDescent="0.25">
      <c r="A300" s="988"/>
      <c r="B300" s="990"/>
      <c r="C300" s="980"/>
      <c r="D300" s="980"/>
      <c r="E300" s="990"/>
      <c r="F300" s="980"/>
      <c r="G300" s="528" t="s">
        <v>412</v>
      </c>
      <c r="H300" s="528" t="s">
        <v>42</v>
      </c>
      <c r="I300" s="528" t="s">
        <v>413</v>
      </c>
      <c r="J300" s="528" t="s">
        <v>43</v>
      </c>
      <c r="K300" s="528" t="s">
        <v>414</v>
      </c>
      <c r="L300" s="528" t="s">
        <v>44</v>
      </c>
      <c r="M300" s="528" t="s">
        <v>415</v>
      </c>
      <c r="N300" s="528" t="s">
        <v>45</v>
      </c>
      <c r="O300" s="980"/>
      <c r="P300" s="980"/>
      <c r="Q300" s="980"/>
      <c r="R300" s="980"/>
      <c r="S300" s="980"/>
      <c r="T300" s="980"/>
      <c r="U300" s="980"/>
      <c r="V300" s="980"/>
      <c r="W300" s="1000"/>
    </row>
    <row r="301" spans="1:23" s="153" customFormat="1" x14ac:dyDescent="0.2">
      <c r="A301" s="172" t="s">
        <v>4</v>
      </c>
      <c r="B301" s="173" t="s">
        <v>308</v>
      </c>
      <c r="C301" s="507" t="s">
        <v>6</v>
      </c>
      <c r="D301" s="173">
        <v>10</v>
      </c>
      <c r="E301" s="173" t="s">
        <v>406</v>
      </c>
      <c r="F301" s="262" t="s">
        <v>713</v>
      </c>
      <c r="G301" s="173">
        <v>11</v>
      </c>
      <c r="H301" s="173">
        <v>75</v>
      </c>
      <c r="I301" s="173">
        <v>16</v>
      </c>
      <c r="J301" s="173">
        <v>220</v>
      </c>
      <c r="K301" s="173"/>
      <c r="L301" s="173"/>
      <c r="M301" s="173"/>
      <c r="N301" s="173"/>
      <c r="O301" s="173" t="s">
        <v>409</v>
      </c>
      <c r="P301" s="173"/>
      <c r="Q301" s="173"/>
      <c r="R301" s="173"/>
      <c r="S301" s="173"/>
      <c r="T301" s="173"/>
      <c r="U301" s="546" t="s">
        <v>1221</v>
      </c>
      <c r="V301" s="995"/>
      <c r="W301" s="996"/>
    </row>
    <row r="302" spans="1:23" s="153" customFormat="1" x14ac:dyDescent="0.2">
      <c r="A302" s="80"/>
      <c r="B302" s="182"/>
      <c r="C302" s="505"/>
      <c r="D302" s="182"/>
      <c r="E302" s="182"/>
      <c r="F302" s="263"/>
      <c r="G302" s="182"/>
      <c r="H302" s="182"/>
      <c r="I302" s="182"/>
      <c r="J302" s="182"/>
      <c r="K302" s="182"/>
      <c r="L302" s="182"/>
      <c r="M302" s="182"/>
      <c r="N302" s="182"/>
      <c r="O302" s="182"/>
      <c r="P302" s="182"/>
      <c r="Q302" s="182"/>
      <c r="R302" s="182"/>
      <c r="S302" s="182"/>
      <c r="T302" s="182"/>
      <c r="U302" s="260"/>
      <c r="V302" s="997"/>
      <c r="W302" s="998"/>
    </row>
    <row r="303" spans="1:23" s="153" customFormat="1" x14ac:dyDescent="0.2">
      <c r="A303" s="80"/>
      <c r="B303" s="182"/>
      <c r="C303" s="505"/>
      <c r="D303" s="182"/>
      <c r="E303" s="182"/>
      <c r="F303" s="263"/>
      <c r="G303" s="182"/>
      <c r="H303" s="182"/>
      <c r="I303" s="182"/>
      <c r="J303" s="182"/>
      <c r="K303" s="182"/>
      <c r="L303" s="182"/>
      <c r="M303" s="182"/>
      <c r="N303" s="182"/>
      <c r="O303" s="182"/>
      <c r="P303" s="182"/>
      <c r="Q303" s="182"/>
      <c r="R303" s="182"/>
      <c r="S303" s="182"/>
      <c r="T303" s="182"/>
      <c r="U303" s="260"/>
      <c r="V303" s="997"/>
      <c r="W303" s="998"/>
    </row>
    <row r="304" spans="1:23" s="153" customFormat="1" x14ac:dyDescent="0.2">
      <c r="A304" s="80"/>
      <c r="B304" s="182"/>
      <c r="C304" s="505"/>
      <c r="D304" s="182"/>
      <c r="E304" s="182"/>
      <c r="F304" s="263"/>
      <c r="G304" s="182"/>
      <c r="H304" s="182"/>
      <c r="I304" s="182"/>
      <c r="J304" s="182"/>
      <c r="K304" s="182"/>
      <c r="L304" s="182"/>
      <c r="M304" s="182"/>
      <c r="N304" s="182"/>
      <c r="O304" s="182"/>
      <c r="P304" s="182"/>
      <c r="Q304" s="182"/>
      <c r="R304" s="182"/>
      <c r="S304" s="182"/>
      <c r="T304" s="182"/>
      <c r="U304" s="260"/>
      <c r="V304" s="997"/>
      <c r="W304" s="998"/>
    </row>
    <row r="305" spans="1:23" s="153" customFormat="1" x14ac:dyDescent="0.2">
      <c r="A305" s="80"/>
      <c r="B305" s="182"/>
      <c r="C305" s="505"/>
      <c r="D305" s="182"/>
      <c r="E305" s="182"/>
      <c r="F305" s="263"/>
      <c r="G305" s="182"/>
      <c r="H305" s="182"/>
      <c r="I305" s="182"/>
      <c r="J305" s="182"/>
      <c r="K305" s="182"/>
      <c r="L305" s="182"/>
      <c r="M305" s="182"/>
      <c r="N305" s="182"/>
      <c r="O305" s="182"/>
      <c r="P305" s="182"/>
      <c r="Q305" s="182"/>
      <c r="R305" s="182"/>
      <c r="S305" s="182"/>
      <c r="T305" s="182"/>
      <c r="U305" s="260"/>
      <c r="V305" s="997"/>
      <c r="W305" s="998"/>
    </row>
    <row r="306" spans="1:23" s="153" customFormat="1" ht="13.5" thickBot="1" x14ac:dyDescent="0.25">
      <c r="A306" s="83"/>
      <c r="B306" s="158"/>
      <c r="C306" s="527"/>
      <c r="D306" s="158"/>
      <c r="E306" s="158"/>
      <c r="F306" s="264"/>
      <c r="G306" s="158"/>
      <c r="H306" s="158"/>
      <c r="I306" s="158"/>
      <c r="J306" s="158"/>
      <c r="K306" s="158"/>
      <c r="L306" s="158"/>
      <c r="M306" s="158"/>
      <c r="N306" s="158"/>
      <c r="O306" s="158"/>
      <c r="P306" s="158"/>
      <c r="Q306" s="158"/>
      <c r="R306" s="158"/>
      <c r="S306" s="158"/>
      <c r="T306" s="158"/>
      <c r="U306" s="261"/>
      <c r="V306" s="991"/>
      <c r="W306" s="992"/>
    </row>
    <row r="307" spans="1:23" s="153" customFormat="1" x14ac:dyDescent="0.2">
      <c r="F307" s="186"/>
      <c r="G307" s="186"/>
      <c r="H307" s="186"/>
      <c r="I307" s="186"/>
    </row>
    <row r="308" spans="1:23" s="153" customFormat="1" x14ac:dyDescent="0.2">
      <c r="F308" s="186"/>
      <c r="G308" s="186"/>
      <c r="H308" s="186"/>
      <c r="I308" s="186"/>
    </row>
    <row r="309" spans="1:23" s="153" customFormat="1" ht="13.5" thickBot="1" x14ac:dyDescent="0.25">
      <c r="F309" s="186"/>
      <c r="G309" s="186"/>
      <c r="H309" s="186"/>
      <c r="I309" s="186"/>
    </row>
    <row r="310" spans="1:23" ht="13.5" thickBot="1" x14ac:dyDescent="0.25">
      <c r="A310" s="97" t="s">
        <v>432</v>
      </c>
      <c r="B310" s="265" t="s">
        <v>433</v>
      </c>
    </row>
    <row r="311" spans="1:23" x14ac:dyDescent="0.2">
      <c r="A311" s="100" t="s">
        <v>434</v>
      </c>
      <c r="B311" s="225" t="s">
        <v>50</v>
      </c>
    </row>
    <row r="312" spans="1:23" x14ac:dyDescent="0.2">
      <c r="A312" s="266" t="s">
        <v>64</v>
      </c>
      <c r="B312" s="82" t="s">
        <v>50</v>
      </c>
    </row>
    <row r="313" spans="1:23" x14ac:dyDescent="0.2">
      <c r="A313" s="266" t="s">
        <v>245</v>
      </c>
      <c r="B313" s="82" t="s">
        <v>50</v>
      </c>
    </row>
    <row r="314" spans="1:23" x14ac:dyDescent="0.2">
      <c r="A314" s="266" t="s">
        <v>246</v>
      </c>
      <c r="B314" s="82" t="s">
        <v>50</v>
      </c>
      <c r="F314" s="18"/>
      <c r="G314" s="18"/>
      <c r="H314" s="18"/>
      <c r="I314" s="18"/>
    </row>
    <row r="315" spans="1:23" x14ac:dyDescent="0.2">
      <c r="A315" s="266" t="s">
        <v>247</v>
      </c>
      <c r="B315" s="82" t="s">
        <v>52</v>
      </c>
      <c r="F315" s="18"/>
      <c r="G315" s="18"/>
      <c r="H315" s="18"/>
      <c r="I315" s="18"/>
    </row>
    <row r="316" spans="1:23" x14ac:dyDescent="0.2">
      <c r="A316" s="266" t="s">
        <v>269</v>
      </c>
      <c r="B316" s="82" t="s">
        <v>52</v>
      </c>
      <c r="F316" s="18"/>
      <c r="G316" s="18"/>
      <c r="H316" s="18"/>
      <c r="I316" s="18"/>
    </row>
    <row r="317" spans="1:23" x14ac:dyDescent="0.2">
      <c r="A317" s="267" t="s">
        <v>267</v>
      </c>
      <c r="B317" s="82" t="s">
        <v>52</v>
      </c>
      <c r="F317" s="18"/>
      <c r="G317" s="18"/>
      <c r="H317" s="18"/>
      <c r="I317" s="18"/>
    </row>
    <row r="318" spans="1:23" x14ac:dyDescent="0.2">
      <c r="A318" s="267" t="s">
        <v>435</v>
      </c>
      <c r="B318" s="82" t="s">
        <v>50</v>
      </c>
      <c r="F318" s="18"/>
      <c r="G318" s="18"/>
      <c r="H318" s="18"/>
      <c r="I318" s="18"/>
    </row>
    <row r="319" spans="1:23" ht="13.5" thickBot="1" x14ac:dyDescent="0.25">
      <c r="A319" s="268" t="s">
        <v>438</v>
      </c>
      <c r="B319" s="85" t="s">
        <v>50</v>
      </c>
      <c r="F319" s="18"/>
      <c r="G319" s="18"/>
      <c r="H319" s="18"/>
      <c r="I319"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343">
    <mergeCell ref="T299:T300"/>
    <mergeCell ref="U299:U300"/>
    <mergeCell ref="M286:N287"/>
    <mergeCell ref="M288:N288"/>
    <mergeCell ref="S299:S300"/>
    <mergeCell ref="L286:L287"/>
    <mergeCell ref="Q299:Q300"/>
    <mergeCell ref="M293:N293"/>
    <mergeCell ref="C286:C287"/>
    <mergeCell ref="G286:G287"/>
    <mergeCell ref="H286:H287"/>
    <mergeCell ref="E286:E287"/>
    <mergeCell ref="M292:N292"/>
    <mergeCell ref="F299:F300"/>
    <mergeCell ref="I286:I287"/>
    <mergeCell ref="J286:J287"/>
    <mergeCell ref="K286:K287"/>
    <mergeCell ref="F286:F287"/>
    <mergeCell ref="A299:A300"/>
    <mergeCell ref="V306:W306"/>
    <mergeCell ref="V301:W301"/>
    <mergeCell ref="V302:W302"/>
    <mergeCell ref="V303:W303"/>
    <mergeCell ref="V305:W305"/>
    <mergeCell ref="A286:A287"/>
    <mergeCell ref="D286:D287"/>
    <mergeCell ref="B286:B287"/>
    <mergeCell ref="V304:W304"/>
    <mergeCell ref="V299:W300"/>
    <mergeCell ref="P299:P300"/>
    <mergeCell ref="M289:N289"/>
    <mergeCell ref="M290:N290"/>
    <mergeCell ref="R299:R300"/>
    <mergeCell ref="G299:N299"/>
    <mergeCell ref="M291:N291"/>
    <mergeCell ref="A296:G296"/>
    <mergeCell ref="A298:H298"/>
    <mergeCell ref="B299:B300"/>
    <mergeCell ref="C299:C300"/>
    <mergeCell ref="D299:D300"/>
    <mergeCell ref="E299:E300"/>
    <mergeCell ref="O299:O300"/>
    <mergeCell ref="A285:E285"/>
    <mergeCell ref="A283:G283"/>
    <mergeCell ref="B276:I276"/>
    <mergeCell ref="A281:B281"/>
    <mergeCell ref="B264:I264"/>
    <mergeCell ref="B265:I265"/>
    <mergeCell ref="B268:I268"/>
    <mergeCell ref="B267:I267"/>
    <mergeCell ref="B271:I271"/>
    <mergeCell ref="B275:I275"/>
    <mergeCell ref="B269:I269"/>
    <mergeCell ref="B270:I270"/>
    <mergeCell ref="B277:I277"/>
    <mergeCell ref="B274:I274"/>
    <mergeCell ref="B272:I272"/>
    <mergeCell ref="B273:I273"/>
    <mergeCell ref="B266:I266"/>
    <mergeCell ref="B224:D224"/>
    <mergeCell ref="E224:G224"/>
    <mergeCell ref="B229:D229"/>
    <mergeCell ref="E229:G229"/>
    <mergeCell ref="B230:D230"/>
    <mergeCell ref="F236:F237"/>
    <mergeCell ref="E230:G230"/>
    <mergeCell ref="A234:I234"/>
    <mergeCell ref="I236:I237"/>
    <mergeCell ref="B226:D226"/>
    <mergeCell ref="E226:G226"/>
    <mergeCell ref="A236:D236"/>
    <mergeCell ref="E236:E237"/>
    <mergeCell ref="E232:G232"/>
    <mergeCell ref="B231:D231"/>
    <mergeCell ref="E231:G231"/>
    <mergeCell ref="B225:D225"/>
    <mergeCell ref="B228:D228"/>
    <mergeCell ref="E225:G225"/>
    <mergeCell ref="E228:G228"/>
    <mergeCell ref="A254:F254"/>
    <mergeCell ref="I243:I244"/>
    <mergeCell ref="A253:F253"/>
    <mergeCell ref="F243:F244"/>
    <mergeCell ref="A251:E251"/>
    <mergeCell ref="E243:E244"/>
    <mergeCell ref="G236:G237"/>
    <mergeCell ref="B232:D232"/>
    <mergeCell ref="H236:H237"/>
    <mergeCell ref="A255:F255"/>
    <mergeCell ref="H243:H244"/>
    <mergeCell ref="A233:I233"/>
    <mergeCell ref="A261:I261"/>
    <mergeCell ref="G243:G244"/>
    <mergeCell ref="B263:I263"/>
    <mergeCell ref="K236:K237"/>
    <mergeCell ref="M200:M202"/>
    <mergeCell ref="K64:K65"/>
    <mergeCell ref="K200:K202"/>
    <mergeCell ref="L200:L202"/>
    <mergeCell ref="L243:L244"/>
    <mergeCell ref="A72:D72"/>
    <mergeCell ref="A64:A65"/>
    <mergeCell ref="B177:D177"/>
    <mergeCell ref="J236:J237"/>
    <mergeCell ref="E221:G221"/>
    <mergeCell ref="I64:I65"/>
    <mergeCell ref="B178:D178"/>
    <mergeCell ref="B90:D90"/>
    <mergeCell ref="H200:H202"/>
    <mergeCell ref="A196:I196"/>
    <mergeCell ref="B179:D179"/>
    <mergeCell ref="B194:D194"/>
    <mergeCell ref="K243:K244"/>
    <mergeCell ref="L236:L237"/>
    <mergeCell ref="M243:M244"/>
    <mergeCell ref="M73:M74"/>
    <mergeCell ref="L73:L74"/>
    <mergeCell ref="B21:H21"/>
    <mergeCell ref="B22:H22"/>
    <mergeCell ref="B27:H27"/>
    <mergeCell ref="B24:H24"/>
    <mergeCell ref="B23:H23"/>
    <mergeCell ref="J243:J244"/>
    <mergeCell ref="J73:J74"/>
    <mergeCell ref="J200:J202"/>
    <mergeCell ref="H73:H74"/>
    <mergeCell ref="B64:B65"/>
    <mergeCell ref="F64:F65"/>
    <mergeCell ref="D73:D74"/>
    <mergeCell ref="A83:C83"/>
    <mergeCell ref="A182:C182"/>
    <mergeCell ref="A73:A74"/>
    <mergeCell ref="I73:I74"/>
    <mergeCell ref="B190:D190"/>
    <mergeCell ref="C64:C65"/>
    <mergeCell ref="A243:D243"/>
    <mergeCell ref="L13:M13"/>
    <mergeCell ref="B20:H20"/>
    <mergeCell ref="L14:M14"/>
    <mergeCell ref="L15:M15"/>
    <mergeCell ref="J15:K15"/>
    <mergeCell ref="B19:H19"/>
    <mergeCell ref="J14:K14"/>
    <mergeCell ref="B18:H18"/>
    <mergeCell ref="B15:I15"/>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B13:I13"/>
    <mergeCell ref="AC73:AC74"/>
    <mergeCell ref="AA73:AA74"/>
    <mergeCell ref="D64:D65"/>
    <mergeCell ref="D34:D35"/>
    <mergeCell ref="G64:G65"/>
    <mergeCell ref="H34:H35"/>
    <mergeCell ref="AA34:AA35"/>
    <mergeCell ref="AA64:AA65"/>
    <mergeCell ref="I34:I35"/>
    <mergeCell ref="J64:J65"/>
    <mergeCell ref="Z34:Z35"/>
    <mergeCell ref="Z64:Z65"/>
    <mergeCell ref="F34:F35"/>
    <mergeCell ref="L34:L35"/>
    <mergeCell ref="G34:G35"/>
    <mergeCell ref="X34:X35"/>
    <mergeCell ref="G73:G74"/>
    <mergeCell ref="E73:E74"/>
    <mergeCell ref="K73:K74"/>
    <mergeCell ref="AB73:AB74"/>
    <mergeCell ref="Z73:Z74"/>
    <mergeCell ref="K34:K35"/>
    <mergeCell ref="J34:J35"/>
    <mergeCell ref="X64:X65"/>
    <mergeCell ref="Y34:Y35"/>
    <mergeCell ref="Y64:Y65"/>
    <mergeCell ref="A34:A35"/>
    <mergeCell ref="B97:D97"/>
    <mergeCell ref="B98:D98"/>
    <mergeCell ref="B99:D99"/>
    <mergeCell ref="B100:D100"/>
    <mergeCell ref="B101:D101"/>
    <mergeCell ref="B102:D102"/>
    <mergeCell ref="B96:D96"/>
    <mergeCell ref="C73:C74"/>
    <mergeCell ref="H64:H65"/>
    <mergeCell ref="B91:D91"/>
    <mergeCell ref="B92:D92"/>
    <mergeCell ref="B93:D93"/>
    <mergeCell ref="B94:D94"/>
    <mergeCell ref="B95:D95"/>
    <mergeCell ref="I200:I202"/>
    <mergeCell ref="B193:D193"/>
    <mergeCell ref="A201:G201"/>
    <mergeCell ref="A202:G202"/>
    <mergeCell ref="B191:D191"/>
    <mergeCell ref="A197:I197"/>
    <mergeCell ref="B192:D192"/>
    <mergeCell ref="A200:G200"/>
    <mergeCell ref="B103:D103"/>
    <mergeCell ref="B110:D110"/>
    <mergeCell ref="B125:D125"/>
    <mergeCell ref="B126:D126"/>
    <mergeCell ref="B127:D127"/>
    <mergeCell ref="B128:D128"/>
    <mergeCell ref="B132:D132"/>
    <mergeCell ref="B133:D133"/>
    <mergeCell ref="B134:D134"/>
    <mergeCell ref="B135:D135"/>
    <mergeCell ref="B123:D123"/>
    <mergeCell ref="B124:D124"/>
    <mergeCell ref="B108:D108"/>
    <mergeCell ref="B109:D109"/>
    <mergeCell ref="B104:D104"/>
    <mergeCell ref="B105:D105"/>
    <mergeCell ref="E223:G223"/>
    <mergeCell ref="E218:G218"/>
    <mergeCell ref="B227:D227"/>
    <mergeCell ref="E227:G227"/>
    <mergeCell ref="B217:D217"/>
    <mergeCell ref="B25:H25"/>
    <mergeCell ref="E216:G216"/>
    <mergeCell ref="E34:E35"/>
    <mergeCell ref="E64:E65"/>
    <mergeCell ref="B34:B35"/>
    <mergeCell ref="C34:C35"/>
    <mergeCell ref="B28:H28"/>
    <mergeCell ref="B204:D204"/>
    <mergeCell ref="F73:F74"/>
    <mergeCell ref="A82:C82"/>
    <mergeCell ref="B198:I198"/>
    <mergeCell ref="B73:B74"/>
    <mergeCell ref="B26:H26"/>
    <mergeCell ref="B113:D113"/>
    <mergeCell ref="B111:D111"/>
    <mergeCell ref="B112:D112"/>
    <mergeCell ref="B129:D129"/>
    <mergeCell ref="B130:D130"/>
    <mergeCell ref="B131:D131"/>
    <mergeCell ref="B106:D106"/>
    <mergeCell ref="B121:D121"/>
    <mergeCell ref="B122:D122"/>
    <mergeCell ref="B118:D118"/>
    <mergeCell ref="B119:D119"/>
    <mergeCell ref="B120:D120"/>
    <mergeCell ref="B114:D114"/>
    <mergeCell ref="B115:D115"/>
    <mergeCell ref="B116:D116"/>
    <mergeCell ref="B117:D117"/>
    <mergeCell ref="B107:D107"/>
    <mergeCell ref="B142:D142"/>
    <mergeCell ref="B143:D143"/>
    <mergeCell ref="B144:D144"/>
    <mergeCell ref="B145:D145"/>
    <mergeCell ref="B146:D146"/>
    <mergeCell ref="B139:D139"/>
    <mergeCell ref="B140:D140"/>
    <mergeCell ref="B141:D141"/>
    <mergeCell ref="B136:D136"/>
    <mergeCell ref="B137:D137"/>
    <mergeCell ref="B138:D138"/>
    <mergeCell ref="B152:D152"/>
    <mergeCell ref="B153:D153"/>
    <mergeCell ref="B154:D154"/>
    <mergeCell ref="B155:D155"/>
    <mergeCell ref="B156:D156"/>
    <mergeCell ref="B157:D157"/>
    <mergeCell ref="B158:D158"/>
    <mergeCell ref="B147:D147"/>
    <mergeCell ref="B148:D148"/>
    <mergeCell ref="B149:D149"/>
    <mergeCell ref="B150:D150"/>
    <mergeCell ref="B151:D151"/>
    <mergeCell ref="B165:D165"/>
    <mergeCell ref="B166:D166"/>
    <mergeCell ref="B167:D167"/>
    <mergeCell ref="B168:D168"/>
    <mergeCell ref="B162:D162"/>
    <mergeCell ref="B163:D163"/>
    <mergeCell ref="B164:D164"/>
    <mergeCell ref="B159:D159"/>
    <mergeCell ref="B160:D160"/>
    <mergeCell ref="B161:D161"/>
    <mergeCell ref="B174:D174"/>
    <mergeCell ref="B175:D175"/>
    <mergeCell ref="B176:D176"/>
    <mergeCell ref="B169:D169"/>
    <mergeCell ref="B170:D170"/>
    <mergeCell ref="B171:D171"/>
    <mergeCell ref="B172:D172"/>
    <mergeCell ref="B173:D173"/>
    <mergeCell ref="B220:D220"/>
    <mergeCell ref="B203:D203"/>
    <mergeCell ref="B205:D205"/>
    <mergeCell ref="B208:D208"/>
    <mergeCell ref="B215:D215"/>
    <mergeCell ref="B211:D211"/>
    <mergeCell ref="B209:D209"/>
    <mergeCell ref="B212:D212"/>
    <mergeCell ref="B206:D206"/>
    <mergeCell ref="B214:D214"/>
    <mergeCell ref="B213:D213"/>
    <mergeCell ref="A183:C183"/>
    <mergeCell ref="B218:D218"/>
    <mergeCell ref="E204:G204"/>
    <mergeCell ref="B207:D207"/>
    <mergeCell ref="E203:G203"/>
    <mergeCell ref="E220:G220"/>
    <mergeCell ref="B219:D219"/>
    <mergeCell ref="E219:G219"/>
    <mergeCell ref="B223:D223"/>
    <mergeCell ref="E206:G206"/>
    <mergeCell ref="B210:D210"/>
    <mergeCell ref="E210:G210"/>
    <mergeCell ref="E209:G209"/>
    <mergeCell ref="B216:D216"/>
    <mergeCell ref="E207:G207"/>
    <mergeCell ref="B222:D222"/>
    <mergeCell ref="E222:G222"/>
    <mergeCell ref="E208:G208"/>
    <mergeCell ref="E215:G215"/>
    <mergeCell ref="E211:G211"/>
    <mergeCell ref="E212:G212"/>
    <mergeCell ref="E214:G214"/>
    <mergeCell ref="E213:G213"/>
    <mergeCell ref="E205:G205"/>
    <mergeCell ref="E217:G217"/>
    <mergeCell ref="B221:D221"/>
  </mergeCells>
  <phoneticPr fontId="3" type="noConversion"/>
  <dataValidations count="34">
    <dataValidation type="list" allowBlank="1" showInputMessage="1" showErrorMessage="1" sqref="B311:B319" xr:uid="{00000000-0002-0000-0600-000000000000}">
      <formula1>Autom</formula1>
    </dataValidation>
    <dataValidation type="list" showInputMessage="1" showErrorMessage="1" sqref="C288:C293 C301:C306" xr:uid="{00000000-0002-0000-0600-000001000000}">
      <formula1>IF($B288="I",DDTARIFFUS,DDTARIFF)</formula1>
    </dataValidation>
    <dataValidation type="list" allowBlank="1" showInputMessage="1" showErrorMessage="1" sqref="B301:B306 B288:B293" xr:uid="{00000000-0002-0000-0600-000002000000}">
      <formula1>EXPIMP</formula1>
    </dataValidation>
    <dataValidation type="list" allowBlank="1" showInputMessage="1" showErrorMessage="1" sqref="O301:O306 F288:F293" xr:uid="{00000000-0002-0000-0600-000003000000}">
      <formula1>EQTYPE</formula1>
    </dataValidation>
    <dataValidation type="list" allowBlank="1" showInputMessage="1" showErrorMessage="1" sqref="P301:P306 G288:G293" xr:uid="{00000000-0002-0000-0600-000004000000}">
      <formula1>OPREEFER</formula1>
    </dataValidation>
    <dataValidation type="list" allowBlank="1" showInputMessage="1" showErrorMessage="1" sqref="F301:F306" xr:uid="{00000000-0002-0000-0600-000005000000}">
      <formula1>CURRENCY</formula1>
    </dataValidation>
    <dataValidation type="whole" allowBlank="1" showInputMessage="1" showErrorMessage="1" error="Only whole numbers can be entered into this field" sqref="D288:D293 D301:D306" xr:uid="{00000000-0002-0000-0600-000006000000}">
      <formula1>1</formula1>
      <formula2>99</formula2>
    </dataValidation>
    <dataValidation type="list" showInputMessage="1" showErrorMessage="1" sqref="E301:E306 E288:E293" xr:uid="{00000000-0002-0000-0600-000007000000}">
      <formula1>DAYS</formula1>
    </dataValidation>
    <dataValidation type="whole" allowBlank="1" showInputMessage="1" showErrorMessage="1" error="Only whole numbers may be entered into this field_x000a_" sqref="G301:G306 M301:M306 K301:K306 I301:I306" xr:uid="{00000000-0002-0000-0600-000008000000}">
      <formula1>1</formula1>
      <formula2>99</formula2>
    </dataValidation>
    <dataValidation type="decimal" allowBlank="1" showInputMessage="1" showErrorMessage="1" error="Only numbers may be entered into this field" sqref="H301:H306 N301:N306 L301:L306 J301:J306" xr:uid="{00000000-0002-0000-0600-000009000000}">
      <formula1>1</formula1>
      <formula2>1000000000</formula2>
    </dataValidation>
    <dataValidation type="list" showInputMessage="1" showErrorMessage="1" sqref="K238:K241 N177:N179 N191:N194 K245:K248 A75:A78 A66:A69 A36:A60" xr:uid="{00000000-0002-0000-0600-00000A000000}">
      <formula1>$A$14:$A$16</formula1>
    </dataValidation>
    <dataValidation type="list" allowBlank="1" showInputMessage="1" showErrorMessage="1" sqref="J238:J241 J245:J248" xr:uid="{00000000-0002-0000-0600-00000B000000}">
      <formula1>GRIPSS</formula1>
    </dataValidation>
    <dataValidation type="decimal" allowBlank="1" showInputMessage="1" showErrorMessage="1" sqref="F245:I248 F238:I241 I75:L78 J191:M194 I66:K69 I59:I60 J36:K60 L59:L60" xr:uid="{00000000-0002-0000-0600-00000C000000}">
      <formula1>0</formula1>
      <formula2>999999999999999</formula2>
    </dataValidation>
    <dataValidation type="list" allowBlank="1" showInputMessage="1" showErrorMessage="1" sqref="E238:E241 E245:E248" xr:uid="{00000000-0002-0000-0600-00000D000000}">
      <formula1>GRIPSS_EQ</formula1>
    </dataValidation>
    <dataValidation type="list" showInputMessage="1" showErrorMessage="1" sqref="A288:A293 A301:A306" xr:uid="{00000000-0002-0000-0600-00000E000000}">
      <formula1>BULLET</formula1>
    </dataValidation>
    <dataValidation type="date" allowBlank="1" showInputMessage="1" showErrorMessage="1" sqref="X36:Y60 J203:K232" xr:uid="{00000000-0002-0000-0600-00000F000000}">
      <formula1>10101</formula1>
      <formula2>311299</formula2>
    </dataValidation>
    <dataValidation type="list" showDropDown="1" showErrorMessage="1" sqref="O90:P90 O190:P190" xr:uid="{00000000-0002-0000-0600-000010000000}">
      <formula1>Charges</formula1>
    </dataValidation>
    <dataValidation type="list" allowBlank="1" showInputMessage="1" showErrorMessage="1" sqref="O191:P194 O91:P179" xr:uid="{00000000-0002-0000-0600-000011000000}">
      <formula1 xml:space="preserve"> droppull</formula1>
    </dataValidation>
    <dataValidation type="list" allowBlank="1" showInputMessage="1" showErrorMessage="1" sqref="L66:L69 G191:G194 N66:N69 P75:P78 G91:G179" xr:uid="{00000000-0002-0000-0600-000012000000}">
      <formula1>YesNo</formula1>
    </dataValidation>
    <dataValidation type="list" allowBlank="1" showInputMessage="1" showErrorMessage="1" sqref="M75:M78" xr:uid="{00000000-0002-0000-0600-000013000000}">
      <formula1>Equip</formula1>
    </dataValidation>
    <dataValidation type="list" allowBlank="1" showInputMessage="1" showErrorMessage="1" sqref="F191:F194 F91:F179" xr:uid="{00000000-0002-0000-0600-000014000000}">
      <formula1>ArbMode</formula1>
    </dataValidation>
    <dataValidation type="list" allowBlank="1" showInputMessage="1" showErrorMessage="1" sqref="G66:G69 G75:G78 G36:G60" xr:uid="{00000000-0002-0000-0600-000015000000}">
      <formula1>SDD</formula1>
    </dataValidation>
    <dataValidation type="list" allowBlank="1" showInputMessage="1" showErrorMessage="1" sqref="M35:W35 Q74:Y74" xr:uid="{00000000-0002-0000-0600-000016000000}">
      <formula1>Container</formula1>
    </dataValidation>
    <dataValidation type="list" allowBlank="1" showInputMessage="1" showErrorMessage="1" sqref="O65:W65" xr:uid="{00000000-0002-0000-0600-000017000000}">
      <formula1>Reefer</formula1>
    </dataValidation>
    <dataValidation type="list" allowBlank="1" showInputMessage="1" showErrorMessage="1" sqref="F75:F78 F66:F69 F36:F60" xr:uid="{00000000-0002-0000-0600-000018000000}">
      <formula1>Mode</formula1>
    </dataValidation>
    <dataValidation type="list" allowBlank="1" showInputMessage="1" showErrorMessage="1" sqref="M66:M69 O75:O78" xr:uid="{00000000-0002-0000-0600-000019000000}">
      <formula1>ShipperOwn</formula1>
    </dataValidation>
    <dataValidation type="list" allowBlank="1" showInputMessage="1" showErrorMessage="1" sqref="N75:N78" xr:uid="{00000000-0002-0000-0600-00001A000000}">
      <formula1>OOG</formula1>
    </dataValidation>
    <dataValidation type="list" allowBlank="1" showErrorMessage="1" sqref="M34:W34 O64:W64 Q73:Y73" xr:uid="{00000000-0002-0000-0600-00001B000000}">
      <formula1>Exceptions</formula1>
    </dataValidation>
    <dataValidation type="list" allowBlank="1" showInputMessage="1" showErrorMessage="1" sqref="AC75:AC78 AA66:AA69 AA36:AA60" xr:uid="{00000000-0002-0000-0600-00001C000000}">
      <formula1>CST</formula1>
    </dataValidation>
    <dataValidation type="list" allowBlank="1" showInputMessage="1" showErrorMessage="1" sqref="I203:I232" xr:uid="{00000000-0002-0000-0600-00001D000000}">
      <formula1>$A$14:$A$16</formula1>
    </dataValidation>
    <dataValidation type="list" allowBlank="1" showErrorMessage="1" sqref="A203:A232"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3:G232" xr:uid="{00000000-0002-0000-0600-00001F000000}"/>
    <dataValidation type="list" allowBlank="1" showInputMessage="1" showErrorMessage="1" errorTitle="Pick up the list" promptTitle="Blank = ALL" sqref="H203:H232" xr:uid="{00000000-0002-0000-0600-000020000000}">
      <formula1>Type_note2</formula1>
    </dataValidation>
    <dataValidation type="list" showInputMessage="1" showErrorMessage="1" sqref="N91:N176" xr:uid="{62DBFE47-9F8F-4B79-AF35-1CD091511FF0}">
      <formula1>$A$14:$A$15</formula1>
    </dataValidation>
  </dataValidations>
  <pageMargins left="0.25" right="0.25" top="0.25" bottom="0.25" header="0.5" footer="0"/>
  <pageSetup scale="28" fitToHeight="0" orientation="landscape" r:id="rId5"/>
  <headerFooter alignWithMargins="0"/>
  <rowBreaks count="1" manualBreakCount="1">
    <brk id="198" max="16383" man="1"/>
  </rowBreaks>
  <customProperties>
    <customPr name="EpmWorksheetKeyString_GUID" r:id="rId6"/>
  </customPropertie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9EF3-12F7-4ED2-92AF-7755A1C8F1DF}">
  <sheetPr>
    <pageSetUpPr fitToPage="1"/>
  </sheetPr>
  <dimension ref="A1:BB228"/>
  <sheetViews>
    <sheetView showGridLines="0" zoomScaleNormal="100" zoomScaleSheetLayoutView="75" workbookViewId="0">
      <selection sqref="A1:B1"/>
    </sheetView>
  </sheetViews>
  <sheetFormatPr defaultColWidth="9.42578125" defaultRowHeight="12.75" x14ac:dyDescent="0.2"/>
  <cols>
    <col min="1" max="1" width="31.42578125" style="610" customWidth="1"/>
    <col min="2" max="2" width="18.5703125" style="610" customWidth="1"/>
    <col min="3" max="3" width="18.42578125" style="610" customWidth="1"/>
    <col min="4" max="4" width="17.42578125" style="610" customWidth="1"/>
    <col min="5" max="5" width="19.42578125" style="610" customWidth="1"/>
    <col min="6" max="6" width="12.42578125" style="655" customWidth="1"/>
    <col min="7" max="8" width="17.42578125" style="655" customWidth="1"/>
    <col min="9" max="9" width="17.5703125" style="655" customWidth="1"/>
    <col min="10" max="10" width="23.42578125" style="610" bestFit="1" customWidth="1"/>
    <col min="11" max="11" width="20.5703125" style="610" bestFit="1" customWidth="1"/>
    <col min="12" max="12" width="18.5703125" style="610" customWidth="1"/>
    <col min="13" max="13" width="17.42578125" style="610" customWidth="1"/>
    <col min="14" max="14" width="17.5703125" style="610" customWidth="1"/>
    <col min="15" max="16" width="16.5703125" style="610" customWidth="1"/>
    <col min="17" max="17" width="17.5703125" style="610" customWidth="1"/>
    <col min="18" max="18" width="15.5703125" style="610" customWidth="1"/>
    <col min="19" max="21" width="16.5703125" style="610" customWidth="1"/>
    <col min="22" max="22" width="17.5703125" style="610" customWidth="1"/>
    <col min="23" max="23" width="18" style="610" customWidth="1"/>
    <col min="24" max="24" width="12.5703125" style="610" customWidth="1"/>
    <col min="25" max="25" width="16.5703125" style="610" customWidth="1"/>
    <col min="26" max="26" width="9.5703125" style="610" customWidth="1"/>
    <col min="27" max="27" width="14.42578125" style="610" customWidth="1"/>
    <col min="28" max="28" width="9.5703125" style="610" customWidth="1"/>
    <col min="29" max="29" width="14.42578125" style="610" customWidth="1"/>
    <col min="30" max="16384" width="9.42578125" style="610"/>
  </cols>
  <sheetData>
    <row r="1" spans="1:54" x14ac:dyDescent="0.2">
      <c r="A1" s="837" t="s">
        <v>476</v>
      </c>
      <c r="B1" s="839"/>
      <c r="C1" s="942" t="str">
        <f>Cover!B1</f>
        <v>23-3283</v>
      </c>
      <c r="D1" s="943"/>
      <c r="E1" s="943"/>
      <c r="F1" s="944"/>
      <c r="G1" s="743"/>
      <c r="H1" s="610"/>
      <c r="I1" s="610"/>
    </row>
    <row r="2" spans="1:54" x14ac:dyDescent="0.2">
      <c r="A2" s="913" t="s">
        <v>1034</v>
      </c>
      <c r="B2" s="914"/>
      <c r="C2" s="915"/>
      <c r="D2" s="916"/>
      <c r="E2" s="916"/>
      <c r="F2" s="917"/>
      <c r="G2" s="610"/>
      <c r="H2" s="610"/>
      <c r="I2" s="610"/>
    </row>
    <row r="3" spans="1:54" x14ac:dyDescent="0.2">
      <c r="A3" s="913" t="s">
        <v>487</v>
      </c>
      <c r="B3" s="914"/>
      <c r="C3" s="945">
        <f>Cover!B2</f>
        <v>25</v>
      </c>
      <c r="D3" s="946"/>
      <c r="E3" s="946"/>
      <c r="F3" s="947"/>
      <c r="G3" s="610"/>
      <c r="H3" s="610"/>
      <c r="I3" s="610"/>
    </row>
    <row r="4" spans="1:54" x14ac:dyDescent="0.2">
      <c r="A4" s="913" t="s">
        <v>1029</v>
      </c>
      <c r="B4" s="914"/>
      <c r="C4" s="912" t="str">
        <f>Cover!B7</f>
        <v>FASHION ACCESSORIES SHIPPERS ASSOCIATION, INC DBA GEMINI SHIPPERS ASSOCIATION</v>
      </c>
      <c r="D4" s="829"/>
      <c r="E4" s="829"/>
      <c r="F4" s="830"/>
      <c r="G4" s="610"/>
      <c r="H4" s="610"/>
      <c r="I4" s="610"/>
    </row>
    <row r="5" spans="1:54" x14ac:dyDescent="0.2">
      <c r="A5" s="913" t="s">
        <v>493</v>
      </c>
      <c r="B5" s="914"/>
      <c r="C5" s="915" t="s">
        <v>508</v>
      </c>
      <c r="D5" s="916"/>
      <c r="E5" s="916"/>
      <c r="F5" s="917"/>
      <c r="G5" s="610"/>
      <c r="H5" s="610"/>
      <c r="I5" s="610"/>
    </row>
    <row r="6" spans="1:54" ht="15.75" customHeight="1" x14ac:dyDescent="0.2">
      <c r="A6" s="913" t="s">
        <v>477</v>
      </c>
      <c r="B6" s="914"/>
      <c r="C6" s="915" t="s">
        <v>2854</v>
      </c>
      <c r="D6" s="916"/>
      <c r="E6" s="916"/>
      <c r="F6" s="917"/>
      <c r="G6" s="610"/>
      <c r="H6" s="610"/>
      <c r="I6" s="610"/>
    </row>
    <row r="7" spans="1:54" ht="15.75" customHeight="1" x14ac:dyDescent="0.2">
      <c r="A7" s="913" t="s">
        <v>567</v>
      </c>
      <c r="B7" s="914"/>
      <c r="C7" s="915" t="s">
        <v>117</v>
      </c>
      <c r="D7" s="916"/>
      <c r="E7" s="916"/>
      <c r="F7" s="917"/>
      <c r="G7" s="610"/>
      <c r="H7" s="610"/>
      <c r="I7" s="610"/>
    </row>
    <row r="8" spans="1:54" ht="2.25" customHeight="1" thickBot="1" x14ac:dyDescent="0.25">
      <c r="A8" s="921"/>
      <c r="B8" s="922"/>
      <c r="C8" s="923"/>
      <c r="D8" s="924"/>
      <c r="E8" s="924"/>
      <c r="F8" s="925"/>
      <c r="G8" s="610"/>
      <c r="H8" s="610"/>
      <c r="I8" s="610"/>
    </row>
    <row r="9" spans="1:54" x14ac:dyDescent="0.2">
      <c r="A9" s="418">
        <v>40</v>
      </c>
      <c r="B9" s="418" t="s">
        <v>2826</v>
      </c>
      <c r="D9" s="613"/>
      <c r="E9" s="613"/>
      <c r="F9" s="614"/>
      <c r="G9" s="610"/>
      <c r="H9" s="610"/>
      <c r="I9" s="610"/>
    </row>
    <row r="10" spans="1:54" ht="13.5" thickBot="1" x14ac:dyDescent="0.25">
      <c r="A10" s="419"/>
      <c r="D10" s="613"/>
      <c r="E10" s="613"/>
      <c r="F10" s="614"/>
      <c r="G10" s="615"/>
      <c r="H10" s="613"/>
      <c r="I10" s="613"/>
      <c r="J10" s="613"/>
    </row>
    <row r="11" spans="1:54" ht="13.5" thickBot="1" x14ac:dyDescent="0.25">
      <c r="A11" s="420" t="s">
        <v>568</v>
      </c>
      <c r="B11" s="616"/>
      <c r="D11" s="613"/>
      <c r="E11" s="613"/>
      <c r="F11" s="614"/>
      <c r="G11" s="615"/>
      <c r="H11" s="613"/>
      <c r="I11" s="613"/>
      <c r="J11" s="613"/>
    </row>
    <row r="12" spans="1:54" s="617" customFormat="1" ht="13.5" thickBot="1" x14ac:dyDescent="0.25">
      <c r="A12" s="926" t="s">
        <v>570</v>
      </c>
      <c r="B12" s="927"/>
      <c r="C12" s="927"/>
      <c r="D12" s="927"/>
      <c r="E12" s="927"/>
      <c r="F12" s="927"/>
      <c r="G12" s="927"/>
      <c r="H12" s="927"/>
      <c r="I12" s="927"/>
      <c r="J12" s="928"/>
    </row>
    <row r="13" spans="1:54" ht="17.25" customHeight="1" x14ac:dyDescent="0.2">
      <c r="A13" s="618" t="s">
        <v>571</v>
      </c>
      <c r="B13" s="949" t="s">
        <v>572</v>
      </c>
      <c r="C13" s="949"/>
      <c r="D13" s="949"/>
      <c r="E13" s="949"/>
      <c r="F13" s="949"/>
      <c r="G13" s="949"/>
      <c r="H13" s="949"/>
      <c r="I13" s="949"/>
      <c r="J13" s="918" t="s">
        <v>576</v>
      </c>
      <c r="K13" s="919"/>
      <c r="L13" s="935" t="s">
        <v>577</v>
      </c>
      <c r="M13" s="936"/>
      <c r="N13" s="418" t="s">
        <v>4</v>
      </c>
    </row>
    <row r="14" spans="1:54" s="611" customFormat="1" x14ac:dyDescent="0.2">
      <c r="A14" s="571" t="s">
        <v>1434</v>
      </c>
      <c r="B14" s="1060" t="s">
        <v>470</v>
      </c>
      <c r="C14" s="1060"/>
      <c r="D14" s="1060"/>
      <c r="E14" s="1060"/>
      <c r="F14" s="1060"/>
      <c r="G14" s="1060"/>
      <c r="H14" s="1060"/>
      <c r="I14" s="1060"/>
      <c r="J14" s="937"/>
      <c r="K14" s="910"/>
      <c r="L14" s="937"/>
      <c r="M14" s="938"/>
      <c r="N14" s="421" t="str">
        <f>IF($A14&gt;0,$A14,"")</f>
        <v xml:space="preserve">Bullet A </v>
      </c>
    </row>
    <row r="15" spans="1:54" s="423" customFormat="1" x14ac:dyDescent="0.2">
      <c r="A15" s="422"/>
      <c r="B15" s="901"/>
      <c r="C15" s="901"/>
      <c r="D15" s="901"/>
      <c r="E15" s="901"/>
      <c r="F15" s="901"/>
      <c r="G15" s="901"/>
      <c r="H15" s="901"/>
      <c r="I15" s="901"/>
      <c r="J15" s="941"/>
      <c r="K15" s="910"/>
      <c r="L15" s="941"/>
      <c r="M15" s="938"/>
      <c r="N15" s="421" t="str">
        <f>IF($A15&gt;0,$A15,"")</f>
        <v/>
      </c>
      <c r="BB15" s="611"/>
    </row>
    <row r="16" spans="1:54" s="423" customFormat="1" x14ac:dyDescent="0.2">
      <c r="A16" s="422"/>
      <c r="B16" s="901"/>
      <c r="C16" s="901"/>
      <c r="D16" s="901"/>
      <c r="E16" s="901"/>
      <c r="F16" s="901"/>
      <c r="G16" s="901"/>
      <c r="H16" s="901"/>
      <c r="I16" s="901"/>
      <c r="J16" s="941"/>
      <c r="K16" s="910"/>
      <c r="L16" s="941"/>
      <c r="M16" s="938"/>
      <c r="N16" s="421" t="str">
        <f>IF($A16&gt;0,$A16,"")</f>
        <v/>
      </c>
      <c r="BB16" s="611"/>
    </row>
    <row r="17" spans="1:54" s="423" customFormat="1" ht="13.5" thickBot="1" x14ac:dyDescent="0.25">
      <c r="A17" s="424"/>
      <c r="B17" s="948"/>
      <c r="C17" s="948"/>
      <c r="D17" s="948"/>
      <c r="E17" s="948"/>
      <c r="F17" s="948"/>
      <c r="G17" s="948"/>
      <c r="H17" s="948"/>
      <c r="I17" s="948"/>
      <c r="J17" s="950"/>
      <c r="K17" s="933"/>
      <c r="L17" s="939"/>
      <c r="M17" s="940"/>
      <c r="N17" s="421" t="str">
        <f>IF($A17&gt;0,$A17,"")</f>
        <v/>
      </c>
      <c r="BB17" s="611"/>
    </row>
    <row r="18" spans="1:54" s="431" customFormat="1" ht="13.5" thickBot="1" x14ac:dyDescent="0.25">
      <c r="A18" s="425"/>
      <c r="B18" s="610"/>
      <c r="C18" s="426"/>
      <c r="D18" s="427"/>
      <c r="E18" s="427"/>
      <c r="F18" s="428"/>
      <c r="G18" s="428"/>
      <c r="H18" s="429"/>
      <c r="I18" s="430"/>
      <c r="J18" s="430"/>
      <c r="K18" s="426"/>
      <c r="L18" s="426"/>
      <c r="M18" s="426"/>
      <c r="N18" s="421" t="str">
        <f>IF($A18&gt;0,$A18,"")</f>
        <v/>
      </c>
      <c r="O18" s="426"/>
      <c r="P18" s="426"/>
      <c r="Q18" s="426"/>
      <c r="BB18" s="611"/>
    </row>
    <row r="19" spans="1:54" s="431" customFormat="1" ht="13.5" thickBot="1" x14ac:dyDescent="0.25">
      <c r="A19" s="420" t="s">
        <v>402</v>
      </c>
      <c r="B19" s="624"/>
      <c r="I19" s="430"/>
      <c r="J19" s="430"/>
      <c r="K19" s="426"/>
      <c r="L19" s="426"/>
      <c r="M19" s="426"/>
      <c r="N19" s="426"/>
      <c r="O19" s="426"/>
      <c r="P19" s="426"/>
      <c r="Q19" s="426"/>
    </row>
    <row r="20" spans="1:54" s="431" customFormat="1" ht="13.5" thickBot="1" x14ac:dyDescent="0.25">
      <c r="A20" s="625" t="s">
        <v>402</v>
      </c>
      <c r="B20" s="930" t="s">
        <v>572</v>
      </c>
      <c r="C20" s="930"/>
      <c r="D20" s="930"/>
      <c r="E20" s="930"/>
      <c r="F20" s="930"/>
      <c r="G20" s="930"/>
      <c r="H20" s="931"/>
      <c r="I20" s="430"/>
      <c r="J20" s="430"/>
      <c r="K20" s="426"/>
      <c r="L20" s="426"/>
      <c r="M20" s="426"/>
      <c r="N20" s="426"/>
      <c r="O20" s="426"/>
      <c r="P20" s="426"/>
      <c r="Q20" s="426"/>
    </row>
    <row r="21" spans="1:54" s="434" customFormat="1" ht="15.75" customHeight="1" x14ac:dyDescent="0.2">
      <c r="A21" s="744" t="s">
        <v>440</v>
      </c>
      <c r="B21" s="1124" t="s">
        <v>2853</v>
      </c>
      <c r="C21" s="1124"/>
      <c r="D21" s="1124"/>
      <c r="E21" s="1124"/>
      <c r="F21" s="1124"/>
      <c r="G21" s="1124"/>
      <c r="H21" s="1125"/>
      <c r="I21" s="545"/>
      <c r="J21" s="432"/>
      <c r="K21" s="433"/>
      <c r="L21" s="433"/>
      <c r="M21" s="433"/>
      <c r="N21" s="433"/>
      <c r="O21" s="433"/>
      <c r="P21" s="433"/>
      <c r="Q21" s="433"/>
    </row>
    <row r="22" spans="1:54" s="434" customFormat="1" ht="15.75" customHeight="1" x14ac:dyDescent="0.2">
      <c r="A22" s="626" t="s">
        <v>2852</v>
      </c>
      <c r="B22" s="920" t="s">
        <v>2851</v>
      </c>
      <c r="C22" s="920"/>
      <c r="D22" s="920"/>
      <c r="E22" s="920"/>
      <c r="F22" s="920"/>
      <c r="G22" s="920"/>
      <c r="H22" s="929"/>
      <c r="I22" s="432"/>
      <c r="J22" s="432"/>
      <c r="K22" s="433"/>
      <c r="L22" s="433"/>
      <c r="M22" s="433"/>
      <c r="N22" s="433"/>
      <c r="O22" s="433"/>
      <c r="P22" s="433"/>
      <c r="Q22" s="433"/>
    </row>
    <row r="23" spans="1:54" s="434" customFormat="1" x14ac:dyDescent="0.2">
      <c r="A23" s="626" t="s">
        <v>2850</v>
      </c>
      <c r="B23" s="920" t="s">
        <v>2849</v>
      </c>
      <c r="C23" s="920"/>
      <c r="D23" s="920"/>
      <c r="E23" s="920"/>
      <c r="F23" s="920"/>
      <c r="G23" s="920"/>
      <c r="H23" s="929"/>
      <c r="I23" s="432"/>
      <c r="J23" s="432"/>
      <c r="K23" s="433"/>
      <c r="L23" s="433"/>
      <c r="M23" s="433"/>
      <c r="N23" s="433"/>
      <c r="O23" s="433"/>
      <c r="P23" s="433"/>
      <c r="Q23" s="433"/>
    </row>
    <row r="24" spans="1:54" s="434" customFormat="1" x14ac:dyDescent="0.2">
      <c r="A24" s="626" t="s">
        <v>2848</v>
      </c>
      <c r="B24" s="909" t="s">
        <v>2847</v>
      </c>
      <c r="C24" s="910"/>
      <c r="D24" s="910"/>
      <c r="E24" s="910"/>
      <c r="F24" s="910"/>
      <c r="G24" s="910"/>
      <c r="H24" s="911"/>
      <c r="I24" s="432"/>
      <c r="J24" s="432"/>
      <c r="K24" s="433"/>
      <c r="L24" s="433"/>
      <c r="M24" s="433"/>
      <c r="N24" s="433"/>
      <c r="O24" s="433"/>
      <c r="P24" s="433"/>
      <c r="Q24" s="433"/>
    </row>
    <row r="25" spans="1:54" s="434" customFormat="1" x14ac:dyDescent="0.2">
      <c r="A25" s="626" t="s">
        <v>2846</v>
      </c>
      <c r="B25" s="909" t="s">
        <v>2845</v>
      </c>
      <c r="C25" s="910"/>
      <c r="D25" s="910"/>
      <c r="E25" s="910"/>
      <c r="F25" s="910"/>
      <c r="G25" s="910"/>
      <c r="H25" s="911"/>
      <c r="I25" s="432"/>
      <c r="J25" s="432"/>
      <c r="K25" s="433"/>
      <c r="L25" s="433"/>
      <c r="M25" s="433"/>
      <c r="N25" s="433"/>
      <c r="O25" s="433"/>
      <c r="P25" s="433"/>
      <c r="Q25" s="433"/>
    </row>
    <row r="26" spans="1:54" s="434" customFormat="1" x14ac:dyDescent="0.2">
      <c r="A26" s="626" t="s">
        <v>2844</v>
      </c>
      <c r="B26" s="909" t="s">
        <v>2843</v>
      </c>
      <c r="C26" s="910"/>
      <c r="D26" s="910"/>
      <c r="E26" s="910"/>
      <c r="F26" s="910"/>
      <c r="G26" s="910"/>
      <c r="H26" s="911"/>
      <c r="I26" s="432"/>
      <c r="J26" s="432"/>
      <c r="K26" s="433"/>
      <c r="L26" s="433"/>
      <c r="M26" s="433"/>
      <c r="N26" s="433"/>
      <c r="O26" s="433"/>
      <c r="P26" s="433"/>
      <c r="Q26" s="433"/>
    </row>
    <row r="27" spans="1:54" s="434" customFormat="1" x14ac:dyDescent="0.2">
      <c r="A27" s="626" t="s">
        <v>2842</v>
      </c>
      <c r="B27" s="909" t="s">
        <v>2841</v>
      </c>
      <c r="C27" s="910"/>
      <c r="D27" s="910"/>
      <c r="E27" s="910"/>
      <c r="F27" s="910"/>
      <c r="G27" s="910"/>
      <c r="H27" s="911"/>
      <c r="I27" s="432"/>
      <c r="J27" s="432"/>
      <c r="K27" s="433"/>
      <c r="L27" s="433"/>
      <c r="M27" s="433"/>
      <c r="N27" s="433"/>
      <c r="O27" s="433"/>
      <c r="P27" s="433"/>
      <c r="Q27" s="433"/>
    </row>
    <row r="28" spans="1:54" s="434" customFormat="1" x14ac:dyDescent="0.2">
      <c r="A28" s="626" t="s">
        <v>2840</v>
      </c>
      <c r="B28" s="909" t="s">
        <v>2839</v>
      </c>
      <c r="C28" s="910"/>
      <c r="D28" s="910"/>
      <c r="E28" s="910"/>
      <c r="F28" s="910"/>
      <c r="G28" s="910"/>
      <c r="H28" s="911"/>
      <c r="I28" s="432"/>
      <c r="J28" s="432"/>
      <c r="K28" s="433"/>
      <c r="L28" s="433"/>
      <c r="M28" s="433"/>
      <c r="N28" s="433"/>
      <c r="O28" s="433"/>
      <c r="P28" s="433"/>
      <c r="Q28" s="433"/>
    </row>
    <row r="29" spans="1:54" s="434" customFormat="1" x14ac:dyDescent="0.2">
      <c r="A29" s="626" t="s">
        <v>2838</v>
      </c>
      <c r="B29" s="920" t="s">
        <v>2837</v>
      </c>
      <c r="C29" s="920"/>
      <c r="D29" s="920"/>
      <c r="E29" s="920"/>
      <c r="F29" s="920"/>
      <c r="G29" s="920"/>
      <c r="H29" s="929"/>
      <c r="I29" s="432"/>
      <c r="J29" s="432"/>
      <c r="K29" s="433"/>
      <c r="L29" s="433"/>
      <c r="M29" s="433"/>
      <c r="N29" s="433"/>
      <c r="O29" s="433"/>
      <c r="P29" s="433"/>
      <c r="Q29" s="433"/>
    </row>
    <row r="30" spans="1:54" s="434" customFormat="1" ht="13.5" thickBot="1" x14ac:dyDescent="0.25">
      <c r="A30" s="745"/>
      <c r="B30" s="1126"/>
      <c r="C30" s="1127"/>
      <c r="D30" s="1127"/>
      <c r="E30" s="1127"/>
      <c r="F30" s="1127"/>
      <c r="G30" s="1127"/>
      <c r="H30" s="1128"/>
      <c r="I30" s="432"/>
      <c r="J30" s="432"/>
      <c r="K30" s="433"/>
      <c r="L30" s="433"/>
      <c r="M30" s="433"/>
      <c r="N30" s="433"/>
      <c r="O30" s="433"/>
      <c r="P30" s="433"/>
      <c r="Q30" s="433"/>
    </row>
    <row r="31" spans="1:54" s="431" customFormat="1" ht="13.5" thickBot="1" x14ac:dyDescent="0.25">
      <c r="A31" s="610"/>
      <c r="B31" s="628"/>
      <c r="C31" s="628"/>
      <c r="D31" s="628"/>
      <c r="E31" s="628"/>
      <c r="F31" s="628"/>
      <c r="G31" s="628"/>
      <c r="H31" s="628"/>
      <c r="I31" s="430"/>
      <c r="J31" s="430"/>
      <c r="K31" s="426"/>
      <c r="L31" s="426"/>
      <c r="M31" s="426"/>
      <c r="N31" s="426"/>
      <c r="O31" s="426"/>
      <c r="P31" s="426"/>
      <c r="Q31" s="426"/>
      <c r="R31" s="426"/>
      <c r="S31" s="426"/>
      <c r="T31" s="426"/>
      <c r="U31" s="426"/>
    </row>
    <row r="32" spans="1:54" s="431" customFormat="1" ht="13.5" thickBot="1" x14ac:dyDescent="0.25">
      <c r="A32" s="420" t="s">
        <v>578</v>
      </c>
      <c r="B32" s="616"/>
      <c r="I32" s="430"/>
      <c r="J32" s="430"/>
      <c r="K32" s="426"/>
      <c r="L32" s="426"/>
      <c r="M32" s="426"/>
      <c r="N32" s="426"/>
      <c r="O32" s="426"/>
      <c r="P32" s="426"/>
      <c r="Q32" s="426"/>
      <c r="R32" s="426"/>
      <c r="S32" s="426"/>
      <c r="T32" s="426"/>
      <c r="U32" s="426"/>
    </row>
    <row r="33" spans="1:27" s="431" customFormat="1" x14ac:dyDescent="0.2">
      <c r="A33" s="629" t="s">
        <v>2814</v>
      </c>
      <c r="B33" s="630"/>
      <c r="C33" s="435"/>
      <c r="D33" s="436"/>
      <c r="E33" s="436"/>
      <c r="F33" s="437"/>
      <c r="G33" s="437"/>
      <c r="H33" s="437"/>
      <c r="I33" s="438"/>
      <c r="J33" s="439"/>
      <c r="K33" s="440"/>
      <c r="L33" s="426"/>
      <c r="M33" s="426"/>
      <c r="N33" s="426"/>
      <c r="O33" s="426"/>
      <c r="P33" s="426"/>
      <c r="Q33" s="426"/>
      <c r="R33" s="426"/>
      <c r="S33" s="426"/>
      <c r="T33" s="426"/>
      <c r="U33" s="426"/>
      <c r="V33" s="426"/>
    </row>
    <row r="34" spans="1:27" s="431" customFormat="1" x14ac:dyDescent="0.2">
      <c r="A34" s="631" t="s">
        <v>580</v>
      </c>
      <c r="B34" s="632"/>
      <c r="C34" s="441"/>
      <c r="D34" s="442"/>
      <c r="E34" s="442"/>
      <c r="F34" s="443"/>
      <c r="G34" s="443"/>
      <c r="H34" s="443"/>
      <c r="I34" s="444"/>
      <c r="J34" s="445"/>
      <c r="K34" s="446"/>
      <c r="L34" s="426"/>
      <c r="M34" s="426"/>
      <c r="N34" s="426"/>
      <c r="O34" s="426"/>
      <c r="P34" s="426"/>
      <c r="Q34" s="426"/>
      <c r="R34" s="426"/>
    </row>
    <row r="35" spans="1:27" s="431" customFormat="1" ht="13.5" thickBot="1" x14ac:dyDescent="0.25">
      <c r="A35" s="612" t="s">
        <v>166</v>
      </c>
      <c r="B35" s="633"/>
      <c r="C35" s="447"/>
      <c r="D35" s="448"/>
      <c r="E35" s="448"/>
      <c r="F35" s="449"/>
      <c r="G35" s="449"/>
      <c r="H35" s="449"/>
      <c r="I35" s="450"/>
      <c r="J35" s="451"/>
      <c r="K35" s="452"/>
      <c r="L35" s="426"/>
      <c r="M35" s="426"/>
      <c r="N35" s="426"/>
      <c r="O35" s="426"/>
      <c r="P35" s="426"/>
      <c r="Q35" s="426"/>
      <c r="R35" s="426"/>
      <c r="S35" s="453"/>
      <c r="T35" s="453"/>
      <c r="U35" s="453"/>
      <c r="V35" s="426"/>
      <c r="W35" s="426"/>
      <c r="X35" s="426"/>
    </row>
    <row r="36" spans="1:27" s="638" customFormat="1" ht="32.25" customHeight="1" x14ac:dyDescent="0.2">
      <c r="A36" s="888" t="s">
        <v>581</v>
      </c>
      <c r="B36" s="857" t="s">
        <v>582</v>
      </c>
      <c r="C36" s="857" t="s">
        <v>11</v>
      </c>
      <c r="D36" s="857" t="s">
        <v>12</v>
      </c>
      <c r="E36" s="857" t="s">
        <v>13</v>
      </c>
      <c r="F36" s="857" t="s">
        <v>14</v>
      </c>
      <c r="G36" s="857" t="s">
        <v>15</v>
      </c>
      <c r="H36" s="857" t="s">
        <v>16</v>
      </c>
      <c r="I36" s="857" t="s">
        <v>17</v>
      </c>
      <c r="J36" s="857" t="s">
        <v>18</v>
      </c>
      <c r="K36" s="857" t="s">
        <v>19</v>
      </c>
      <c r="L36" s="857" t="s">
        <v>20</v>
      </c>
      <c r="M36" s="636"/>
      <c r="N36" s="636"/>
      <c r="O36" s="636"/>
      <c r="P36" s="636"/>
      <c r="Q36" s="636"/>
      <c r="R36" s="636"/>
      <c r="S36" s="636"/>
      <c r="T36" s="636"/>
      <c r="U36" s="636"/>
      <c r="V36" s="636"/>
      <c r="W36" s="636"/>
      <c r="X36" s="857" t="s">
        <v>22</v>
      </c>
      <c r="Y36" s="857" t="s">
        <v>23</v>
      </c>
      <c r="Z36" s="857" t="s">
        <v>24</v>
      </c>
      <c r="AA36" s="869" t="s">
        <v>335</v>
      </c>
    </row>
    <row r="37" spans="1:27" s="638" customFormat="1" ht="13.5" thickBot="1" x14ac:dyDescent="0.25">
      <c r="A37" s="889"/>
      <c r="B37" s="858"/>
      <c r="C37" s="858"/>
      <c r="D37" s="858"/>
      <c r="E37" s="858"/>
      <c r="F37" s="858"/>
      <c r="G37" s="858"/>
      <c r="H37" s="858"/>
      <c r="I37" s="858"/>
      <c r="J37" s="858"/>
      <c r="K37" s="858"/>
      <c r="L37" s="858"/>
      <c r="M37" s="746"/>
      <c r="N37" s="746"/>
      <c r="O37" s="746"/>
      <c r="P37" s="746"/>
      <c r="Q37" s="746"/>
      <c r="R37" s="746"/>
      <c r="S37" s="746"/>
      <c r="T37" s="746"/>
      <c r="U37" s="746"/>
      <c r="V37" s="746"/>
      <c r="W37" s="746"/>
      <c r="X37" s="858"/>
      <c r="Y37" s="858"/>
      <c r="Z37" s="858"/>
      <c r="AA37" s="870"/>
    </row>
    <row r="38" spans="1:27" s="650" customFormat="1" x14ac:dyDescent="0.2">
      <c r="A38" s="651" t="s">
        <v>1434</v>
      </c>
      <c r="B38" s="736"/>
      <c r="C38" s="736" t="s">
        <v>1463</v>
      </c>
      <c r="D38" s="736" t="s">
        <v>2868</v>
      </c>
      <c r="E38" s="736"/>
      <c r="F38" s="736" t="s">
        <v>51</v>
      </c>
      <c r="G38" s="652" t="s">
        <v>47</v>
      </c>
      <c r="H38" s="736" t="s">
        <v>1176</v>
      </c>
      <c r="I38" s="681">
        <v>950</v>
      </c>
      <c r="J38" s="681">
        <v>1075</v>
      </c>
      <c r="K38" s="681">
        <v>1075</v>
      </c>
      <c r="L38" s="681"/>
      <c r="M38" s="652"/>
      <c r="N38" s="652"/>
      <c r="O38" s="652"/>
      <c r="P38" s="652"/>
      <c r="Q38" s="652"/>
      <c r="R38" s="652"/>
      <c r="S38" s="652"/>
      <c r="T38" s="652"/>
      <c r="U38" s="652"/>
      <c r="V38" s="652"/>
      <c r="W38" s="652"/>
      <c r="X38" s="700"/>
      <c r="Y38" s="700"/>
      <c r="Z38" s="652" t="s">
        <v>2835</v>
      </c>
      <c r="AA38" s="683" t="s">
        <v>395</v>
      </c>
    </row>
    <row r="39" spans="1:27" s="650" customFormat="1" x14ac:dyDescent="0.2">
      <c r="A39" s="651"/>
      <c r="B39" s="454"/>
      <c r="C39" s="454"/>
      <c r="D39" s="454"/>
      <c r="E39" s="454"/>
      <c r="F39" s="454"/>
      <c r="G39" s="455"/>
      <c r="H39" s="454"/>
      <c r="I39" s="456"/>
      <c r="J39" s="456"/>
      <c r="K39" s="456"/>
      <c r="L39" s="456"/>
      <c r="M39" s="652"/>
      <c r="N39" s="455"/>
      <c r="O39" s="455"/>
      <c r="P39" s="652"/>
      <c r="Q39" s="652"/>
      <c r="R39" s="652"/>
      <c r="S39" s="455"/>
      <c r="T39" s="455"/>
      <c r="U39" s="455"/>
      <c r="V39" s="455"/>
      <c r="W39" s="455"/>
      <c r="X39" s="457"/>
      <c r="Y39" s="457"/>
      <c r="Z39" s="455"/>
      <c r="AA39" s="458"/>
    </row>
    <row r="40" spans="1:27" s="650" customFormat="1" ht="13.5" thickBot="1" x14ac:dyDescent="0.25">
      <c r="A40" s="653"/>
      <c r="B40" s="459"/>
      <c r="C40" s="459"/>
      <c r="D40" s="459"/>
      <c r="E40" s="459"/>
      <c r="F40" s="459"/>
      <c r="G40" s="460"/>
      <c r="H40" s="459"/>
      <c r="I40" s="461"/>
      <c r="J40" s="461"/>
      <c r="K40" s="461"/>
      <c r="L40" s="461"/>
      <c r="M40" s="460"/>
      <c r="N40" s="460"/>
      <c r="O40" s="460"/>
      <c r="P40" s="654"/>
      <c r="Q40" s="654"/>
      <c r="R40" s="654"/>
      <c r="S40" s="460"/>
      <c r="T40" s="460"/>
      <c r="U40" s="460"/>
      <c r="V40" s="460"/>
      <c r="W40" s="460"/>
      <c r="X40" s="462"/>
      <c r="Y40" s="462"/>
      <c r="Z40" s="460"/>
      <c r="AA40" s="463"/>
    </row>
    <row r="41" spans="1:27" x14ac:dyDescent="0.2">
      <c r="A41" s="464"/>
      <c r="B41" s="464"/>
      <c r="C41" s="464"/>
      <c r="D41" s="464"/>
      <c r="E41" s="464"/>
      <c r="F41" s="464"/>
      <c r="G41" s="453"/>
      <c r="H41" s="453"/>
      <c r="I41" s="453"/>
      <c r="J41" s="453"/>
      <c r="K41" s="453"/>
      <c r="L41" s="453"/>
      <c r="M41" s="655"/>
      <c r="N41" s="453"/>
      <c r="O41" s="465"/>
      <c r="P41" s="465"/>
      <c r="Q41" s="465"/>
      <c r="R41" s="465"/>
      <c r="S41" s="465"/>
      <c r="T41" s="465"/>
      <c r="U41" s="465"/>
      <c r="V41" s="465"/>
      <c r="W41" s="433"/>
    </row>
    <row r="42" spans="1:27" ht="13.5" thickBot="1" x14ac:dyDescent="0.25">
      <c r="A42" s="464"/>
      <c r="B42" s="464"/>
      <c r="C42" s="464"/>
      <c r="D42" s="464"/>
      <c r="E42" s="464"/>
      <c r="F42" s="464"/>
      <c r="G42" s="453"/>
      <c r="H42" s="453"/>
      <c r="I42" s="453"/>
      <c r="J42" s="453"/>
      <c r="K42" s="453"/>
      <c r="N42" s="453"/>
      <c r="O42" s="465"/>
      <c r="P42" s="465"/>
      <c r="Q42" s="465"/>
      <c r="R42" s="465"/>
      <c r="S42" s="465"/>
      <c r="T42" s="465"/>
      <c r="U42" s="465"/>
      <c r="V42" s="465"/>
      <c r="W42" s="434"/>
    </row>
    <row r="43" spans="1:27" ht="13.5" thickBot="1" x14ac:dyDescent="0.25">
      <c r="A43" s="466" t="s">
        <v>25</v>
      </c>
      <c r="B43" s="464"/>
      <c r="C43" s="464"/>
      <c r="D43" s="464"/>
      <c r="E43" s="464"/>
      <c r="F43" s="464"/>
      <c r="G43" s="453"/>
      <c r="H43" s="453"/>
      <c r="I43" s="453"/>
      <c r="J43" s="453"/>
      <c r="K43" s="453"/>
      <c r="M43" s="453"/>
      <c r="N43" s="453"/>
      <c r="O43" s="465"/>
      <c r="P43" s="650"/>
      <c r="Q43" s="650"/>
      <c r="R43" s="650"/>
      <c r="S43" s="433"/>
      <c r="T43" s="433"/>
      <c r="U43" s="433"/>
      <c r="V43" s="433"/>
      <c r="W43" s="465"/>
    </row>
    <row r="44" spans="1:27" ht="15.75" customHeight="1" x14ac:dyDescent="0.2">
      <c r="A44" s="906" t="s">
        <v>581</v>
      </c>
      <c r="B44" s="877" t="s">
        <v>582</v>
      </c>
      <c r="C44" s="877" t="s">
        <v>11</v>
      </c>
      <c r="D44" s="877" t="s">
        <v>12</v>
      </c>
      <c r="E44" s="877" t="s">
        <v>13</v>
      </c>
      <c r="F44" s="877" t="s">
        <v>14</v>
      </c>
      <c r="G44" s="877" t="s">
        <v>15</v>
      </c>
      <c r="H44" s="877" t="s">
        <v>16</v>
      </c>
      <c r="I44" s="877" t="s">
        <v>26</v>
      </c>
      <c r="J44" s="877" t="s">
        <v>27</v>
      </c>
      <c r="K44" s="955" t="s">
        <v>281</v>
      </c>
      <c r="L44" s="634" t="s">
        <v>62</v>
      </c>
      <c r="M44" s="635" t="s">
        <v>63</v>
      </c>
      <c r="N44" s="637" t="s">
        <v>64</v>
      </c>
      <c r="O44" s="636"/>
      <c r="P44" s="636"/>
      <c r="Q44" s="636"/>
      <c r="R44" s="636"/>
      <c r="S44" s="636"/>
      <c r="T44" s="636"/>
      <c r="U44" s="636"/>
      <c r="V44" s="636"/>
      <c r="W44" s="636"/>
      <c r="X44" s="877" t="s">
        <v>22</v>
      </c>
      <c r="Y44" s="877" t="s">
        <v>23</v>
      </c>
      <c r="Z44" s="877" t="s">
        <v>24</v>
      </c>
      <c r="AA44" s="951" t="s">
        <v>335</v>
      </c>
    </row>
    <row r="45" spans="1:27" ht="32.1" customHeight="1" thickBot="1" x14ac:dyDescent="0.25">
      <c r="A45" s="907"/>
      <c r="B45" s="902"/>
      <c r="C45" s="902"/>
      <c r="D45" s="902"/>
      <c r="E45" s="902"/>
      <c r="F45" s="902"/>
      <c r="G45" s="908"/>
      <c r="H45" s="902"/>
      <c r="I45" s="902"/>
      <c r="J45" s="902"/>
      <c r="K45" s="956"/>
      <c r="L45" s="639" t="s">
        <v>65</v>
      </c>
      <c r="M45" s="640" t="s">
        <v>66</v>
      </c>
      <c r="N45" s="642" t="s">
        <v>67</v>
      </c>
      <c r="O45" s="656"/>
      <c r="P45" s="641"/>
      <c r="Q45" s="641"/>
      <c r="R45" s="641"/>
      <c r="S45" s="641"/>
      <c r="T45" s="641"/>
      <c r="U45" s="641"/>
      <c r="V45" s="641"/>
      <c r="W45" s="641"/>
      <c r="X45" s="902"/>
      <c r="Y45" s="902"/>
      <c r="Z45" s="902"/>
      <c r="AA45" s="952"/>
    </row>
    <row r="46" spans="1:27" s="650" customFormat="1" x14ac:dyDescent="0.2">
      <c r="A46" s="643"/>
      <c r="B46" s="645"/>
      <c r="C46" s="645"/>
      <c r="D46" s="645"/>
      <c r="E46" s="645"/>
      <c r="F46" s="645"/>
      <c r="G46" s="646"/>
      <c r="H46" s="645"/>
      <c r="I46" s="647"/>
      <c r="J46" s="647"/>
      <c r="K46" s="657"/>
      <c r="L46" s="658"/>
      <c r="M46" s="646"/>
      <c r="N46" s="649"/>
      <c r="O46" s="658"/>
      <c r="P46" s="646"/>
      <c r="Q46" s="646"/>
      <c r="R46" s="646"/>
      <c r="S46" s="646"/>
      <c r="T46" s="646"/>
      <c r="U46" s="646"/>
      <c r="V46" s="646"/>
      <c r="W46" s="646"/>
      <c r="X46" s="648"/>
      <c r="Y46" s="648"/>
      <c r="Z46" s="646"/>
      <c r="AA46" s="649"/>
    </row>
    <row r="47" spans="1:27" s="650" customFormat="1" x14ac:dyDescent="0.2">
      <c r="A47" s="651"/>
      <c r="B47" s="454"/>
      <c r="C47" s="454"/>
      <c r="D47" s="454"/>
      <c r="E47" s="454"/>
      <c r="F47" s="454"/>
      <c r="G47" s="455"/>
      <c r="H47" s="454"/>
      <c r="I47" s="456"/>
      <c r="J47" s="456"/>
      <c r="K47" s="467"/>
      <c r="L47" s="468"/>
      <c r="M47" s="455"/>
      <c r="N47" s="458"/>
      <c r="O47" s="659"/>
      <c r="P47" s="652"/>
      <c r="Q47" s="652"/>
      <c r="R47" s="652"/>
      <c r="S47" s="455"/>
      <c r="T47" s="455"/>
      <c r="U47" s="455"/>
      <c r="V47" s="455"/>
      <c r="W47" s="455"/>
      <c r="X47" s="457"/>
      <c r="Y47" s="457"/>
      <c r="Z47" s="455"/>
      <c r="AA47" s="458"/>
    </row>
    <row r="48" spans="1:27" s="650" customFormat="1" x14ac:dyDescent="0.2">
      <c r="A48" s="651"/>
      <c r="B48" s="454"/>
      <c r="C48" s="454"/>
      <c r="D48" s="454"/>
      <c r="E48" s="454"/>
      <c r="F48" s="454"/>
      <c r="G48" s="455"/>
      <c r="H48" s="454"/>
      <c r="I48" s="456"/>
      <c r="J48" s="456"/>
      <c r="K48" s="467"/>
      <c r="L48" s="468"/>
      <c r="M48" s="455"/>
      <c r="N48" s="458"/>
      <c r="O48" s="659"/>
      <c r="P48" s="652"/>
      <c r="Q48" s="652"/>
      <c r="R48" s="652"/>
      <c r="S48" s="455"/>
      <c r="T48" s="455"/>
      <c r="U48" s="455"/>
      <c r="V48" s="455"/>
      <c r="W48" s="455"/>
      <c r="X48" s="457"/>
      <c r="Y48" s="457"/>
      <c r="Z48" s="455"/>
      <c r="AA48" s="458"/>
    </row>
    <row r="49" spans="1:29" s="650" customFormat="1" ht="13.5" thickBot="1" x14ac:dyDescent="0.25">
      <c r="A49" s="653"/>
      <c r="B49" s="459"/>
      <c r="C49" s="459"/>
      <c r="D49" s="459"/>
      <c r="E49" s="459"/>
      <c r="F49" s="459"/>
      <c r="G49" s="460"/>
      <c r="H49" s="459"/>
      <c r="I49" s="461"/>
      <c r="J49" s="461"/>
      <c r="K49" s="469"/>
      <c r="L49" s="470"/>
      <c r="M49" s="460"/>
      <c r="N49" s="463"/>
      <c r="O49" s="470"/>
      <c r="P49" s="460"/>
      <c r="Q49" s="460"/>
      <c r="R49" s="460"/>
      <c r="S49" s="460"/>
      <c r="T49" s="460"/>
      <c r="U49" s="460"/>
      <c r="V49" s="460"/>
      <c r="W49" s="460"/>
      <c r="X49" s="462"/>
      <c r="Y49" s="462"/>
      <c r="Z49" s="460"/>
      <c r="AA49" s="463"/>
    </row>
    <row r="50" spans="1:29" x14ac:dyDescent="0.2">
      <c r="A50" s="464"/>
      <c r="B50" s="464"/>
      <c r="C50" s="464"/>
      <c r="D50" s="464"/>
      <c r="E50" s="464"/>
      <c r="F50" s="464"/>
      <c r="G50" s="453"/>
      <c r="H50" s="453"/>
      <c r="I50" s="453"/>
      <c r="J50" s="453"/>
      <c r="K50" s="453"/>
      <c r="L50" s="453"/>
      <c r="M50" s="453"/>
      <c r="N50" s="453"/>
      <c r="O50" s="660"/>
      <c r="P50" s="465"/>
      <c r="Q50" s="465"/>
      <c r="R50" s="465"/>
      <c r="S50" s="650"/>
      <c r="T50" s="650"/>
      <c r="U50" s="650"/>
      <c r="V50" s="650"/>
      <c r="W50" s="650"/>
      <c r="X50" s="453"/>
    </row>
    <row r="51" spans="1:29" ht="13.5" thickBot="1" x14ac:dyDescent="0.25">
      <c r="A51" s="464"/>
      <c r="B51" s="464"/>
      <c r="C51" s="464"/>
      <c r="D51" s="464"/>
      <c r="E51" s="464"/>
      <c r="F51" s="464"/>
      <c r="G51" s="453"/>
      <c r="H51" s="453"/>
      <c r="I51" s="453"/>
      <c r="J51" s="453"/>
      <c r="K51" s="453"/>
      <c r="L51" s="453"/>
      <c r="M51" s="453"/>
      <c r="N51" s="453"/>
      <c r="O51" s="660"/>
      <c r="P51" s="465"/>
      <c r="Q51" s="465"/>
      <c r="R51" s="465"/>
      <c r="S51" s="650"/>
      <c r="T51" s="650"/>
      <c r="U51" s="650"/>
      <c r="V51" s="650"/>
      <c r="W51" s="650"/>
      <c r="X51" s="453"/>
    </row>
    <row r="52" spans="1:29" ht="13.5" thickBot="1" x14ac:dyDescent="0.25">
      <c r="A52" s="840" t="s">
        <v>293</v>
      </c>
      <c r="B52" s="899"/>
      <c r="C52" s="899"/>
      <c r="D52" s="900"/>
      <c r="E52" s="464"/>
      <c r="F52" s="464"/>
      <c r="G52" s="453"/>
      <c r="H52" s="453"/>
      <c r="I52" s="453"/>
      <c r="J52" s="453"/>
      <c r="K52" s="453"/>
      <c r="L52" s="453"/>
      <c r="M52" s="453"/>
      <c r="N52" s="453"/>
      <c r="O52" s="650"/>
      <c r="P52" s="465"/>
      <c r="Q52" s="465"/>
      <c r="R52" s="465"/>
      <c r="S52" s="433"/>
      <c r="T52" s="433"/>
      <c r="U52" s="433"/>
      <c r="V52" s="433"/>
      <c r="W52" s="465"/>
      <c r="X52" s="453"/>
      <c r="Y52" s="453"/>
    </row>
    <row r="53" spans="1:29" ht="15.75" customHeight="1" x14ac:dyDescent="0.2">
      <c r="A53" s="906" t="s">
        <v>581</v>
      </c>
      <c r="B53" s="877" t="s">
        <v>582</v>
      </c>
      <c r="C53" s="877" t="s">
        <v>11</v>
      </c>
      <c r="D53" s="877" t="s">
        <v>12</v>
      </c>
      <c r="E53" s="877" t="s">
        <v>13</v>
      </c>
      <c r="F53" s="877" t="s">
        <v>14</v>
      </c>
      <c r="G53" s="877" t="s">
        <v>15</v>
      </c>
      <c r="H53" s="877" t="s">
        <v>16</v>
      </c>
      <c r="I53" s="877">
        <v>20</v>
      </c>
      <c r="J53" s="877">
        <v>40</v>
      </c>
      <c r="K53" s="877" t="s">
        <v>19</v>
      </c>
      <c r="L53" s="951" t="s">
        <v>20</v>
      </c>
      <c r="M53" s="953" t="s">
        <v>28</v>
      </c>
      <c r="N53" s="661" t="s">
        <v>68</v>
      </c>
      <c r="O53" s="635" t="s">
        <v>63</v>
      </c>
      <c r="P53" s="637" t="s">
        <v>64</v>
      </c>
      <c r="Q53" s="636" t="s">
        <v>143</v>
      </c>
      <c r="R53" s="636" t="s">
        <v>70</v>
      </c>
      <c r="S53" s="636"/>
      <c r="T53" s="636"/>
      <c r="U53" s="636"/>
      <c r="V53" s="636"/>
      <c r="W53" s="636"/>
      <c r="X53" s="636"/>
      <c r="Y53" s="636"/>
      <c r="Z53" s="877" t="s">
        <v>22</v>
      </c>
      <c r="AA53" s="877" t="s">
        <v>23</v>
      </c>
      <c r="AB53" s="877" t="s">
        <v>24</v>
      </c>
      <c r="AC53" s="951" t="s">
        <v>335</v>
      </c>
    </row>
    <row r="54" spans="1:29" ht="39" thickBot="1" x14ac:dyDescent="0.25">
      <c r="A54" s="907"/>
      <c r="B54" s="902"/>
      <c r="C54" s="902"/>
      <c r="D54" s="902"/>
      <c r="E54" s="902"/>
      <c r="F54" s="902"/>
      <c r="G54" s="908"/>
      <c r="H54" s="902"/>
      <c r="I54" s="902"/>
      <c r="J54" s="902"/>
      <c r="K54" s="902"/>
      <c r="L54" s="952"/>
      <c r="M54" s="954"/>
      <c r="N54" s="662" t="s">
        <v>69</v>
      </c>
      <c r="O54" s="640" t="s">
        <v>66</v>
      </c>
      <c r="P54" s="642" t="s">
        <v>67</v>
      </c>
      <c r="Q54" s="656" t="s">
        <v>83</v>
      </c>
      <c r="R54" s="641" t="s">
        <v>83</v>
      </c>
      <c r="S54" s="641"/>
      <c r="T54" s="641"/>
      <c r="U54" s="641"/>
      <c r="V54" s="641"/>
      <c r="W54" s="641"/>
      <c r="X54" s="641"/>
      <c r="Y54" s="641"/>
      <c r="Z54" s="908"/>
      <c r="AA54" s="908"/>
      <c r="AB54" s="908"/>
      <c r="AC54" s="952"/>
    </row>
    <row r="55" spans="1:29" s="650" customFormat="1" x14ac:dyDescent="0.2">
      <c r="A55" s="643"/>
      <c r="B55" s="645"/>
      <c r="C55" s="645"/>
      <c r="D55" s="645"/>
      <c r="E55" s="645"/>
      <c r="F55" s="645"/>
      <c r="G55" s="646"/>
      <c r="H55" s="645"/>
      <c r="I55" s="647"/>
      <c r="J55" s="647"/>
      <c r="K55" s="647"/>
      <c r="L55" s="657"/>
      <c r="M55" s="663"/>
      <c r="N55" s="658"/>
      <c r="O55" s="646"/>
      <c r="P55" s="649"/>
      <c r="Q55" s="658"/>
      <c r="R55" s="646"/>
      <c r="S55" s="646"/>
      <c r="T55" s="646"/>
      <c r="U55" s="646"/>
      <c r="V55" s="646"/>
      <c r="W55" s="646"/>
      <c r="X55" s="646"/>
      <c r="Y55" s="646"/>
      <c r="Z55" s="648"/>
      <c r="AA55" s="648"/>
      <c r="AB55" s="646"/>
      <c r="AC55" s="649"/>
    </row>
    <row r="56" spans="1:29" s="650" customFormat="1" x14ac:dyDescent="0.2">
      <c r="A56" s="651"/>
      <c r="B56" s="454"/>
      <c r="C56" s="454"/>
      <c r="D56" s="454"/>
      <c r="E56" s="454"/>
      <c r="F56" s="454"/>
      <c r="G56" s="455"/>
      <c r="H56" s="454"/>
      <c r="I56" s="456"/>
      <c r="J56" s="456"/>
      <c r="K56" s="456"/>
      <c r="L56" s="467"/>
      <c r="M56" s="471"/>
      <c r="N56" s="468"/>
      <c r="O56" s="455"/>
      <c r="P56" s="458"/>
      <c r="Q56" s="659"/>
      <c r="R56" s="652"/>
      <c r="S56" s="652"/>
      <c r="T56" s="652"/>
      <c r="U56" s="652"/>
      <c r="V56" s="652"/>
      <c r="W56" s="455"/>
      <c r="X56" s="455"/>
      <c r="Y56" s="455"/>
      <c r="Z56" s="457"/>
      <c r="AA56" s="457"/>
      <c r="AB56" s="455"/>
      <c r="AC56" s="458"/>
    </row>
    <row r="57" spans="1:29" s="650" customFormat="1" x14ac:dyDescent="0.2">
      <c r="A57" s="651"/>
      <c r="B57" s="454"/>
      <c r="C57" s="454"/>
      <c r="D57" s="454"/>
      <c r="E57" s="454"/>
      <c r="F57" s="454"/>
      <c r="G57" s="455"/>
      <c r="H57" s="454"/>
      <c r="I57" s="456"/>
      <c r="J57" s="456"/>
      <c r="K57" s="456"/>
      <c r="L57" s="467"/>
      <c r="M57" s="471"/>
      <c r="N57" s="468"/>
      <c r="O57" s="455"/>
      <c r="P57" s="458"/>
      <c r="Q57" s="659"/>
      <c r="R57" s="652"/>
      <c r="S57" s="652"/>
      <c r="T57" s="652"/>
      <c r="U57" s="652"/>
      <c r="V57" s="652"/>
      <c r="W57" s="455"/>
      <c r="X57" s="455"/>
      <c r="Y57" s="455"/>
      <c r="Z57" s="457"/>
      <c r="AA57" s="457"/>
      <c r="AB57" s="455"/>
      <c r="AC57" s="458"/>
    </row>
    <row r="58" spans="1:29" s="650" customFormat="1" ht="13.5" thickBot="1" x14ac:dyDescent="0.25">
      <c r="A58" s="653"/>
      <c r="B58" s="459"/>
      <c r="C58" s="459"/>
      <c r="D58" s="459"/>
      <c r="E58" s="459"/>
      <c r="F58" s="459"/>
      <c r="G58" s="460"/>
      <c r="H58" s="459"/>
      <c r="I58" s="461"/>
      <c r="J58" s="461"/>
      <c r="K58" s="461"/>
      <c r="L58" s="469"/>
      <c r="M58" s="472"/>
      <c r="N58" s="470"/>
      <c r="O58" s="460"/>
      <c r="P58" s="463"/>
      <c r="Q58" s="470"/>
      <c r="R58" s="460"/>
      <c r="S58" s="460"/>
      <c r="T58" s="460"/>
      <c r="U58" s="460"/>
      <c r="V58" s="460"/>
      <c r="W58" s="460"/>
      <c r="X58" s="460"/>
      <c r="Y58" s="460"/>
      <c r="Z58" s="462"/>
      <c r="AA58" s="462"/>
      <c r="AB58" s="460"/>
      <c r="AC58" s="463"/>
    </row>
    <row r="59" spans="1:29" x14ac:dyDescent="0.2">
      <c r="A59" s="464"/>
      <c r="B59" s="464"/>
      <c r="C59" s="464"/>
      <c r="D59" s="464"/>
      <c r="E59" s="464"/>
      <c r="F59" s="464"/>
      <c r="G59" s="453"/>
      <c r="H59" s="453"/>
      <c r="I59" s="453"/>
      <c r="J59" s="453"/>
      <c r="K59" s="453"/>
      <c r="M59" s="453"/>
      <c r="V59" s="453"/>
      <c r="W59" s="453"/>
    </row>
    <row r="60" spans="1:29" x14ac:dyDescent="0.2">
      <c r="A60" s="464"/>
      <c r="B60" s="464"/>
      <c r="C60" s="464"/>
      <c r="D60" s="464"/>
      <c r="E60" s="464"/>
      <c r="F60" s="453"/>
      <c r="G60" s="453"/>
      <c r="H60" s="453"/>
      <c r="I60" s="453"/>
      <c r="J60" s="453"/>
      <c r="K60" s="655"/>
      <c r="L60" s="453"/>
      <c r="M60" s="453"/>
      <c r="N60" s="453"/>
      <c r="S60" s="453"/>
      <c r="T60" s="453"/>
      <c r="U60" s="453"/>
    </row>
    <row r="61" spans="1:29" ht="13.5" thickBot="1" x14ac:dyDescent="0.25">
      <c r="A61" s="464"/>
      <c r="B61" s="464"/>
      <c r="C61" s="464"/>
      <c r="D61" s="464"/>
      <c r="E61" s="453"/>
      <c r="F61" s="453"/>
      <c r="G61" s="453"/>
      <c r="H61" s="453"/>
      <c r="I61" s="453"/>
      <c r="J61" s="655"/>
      <c r="K61" s="655"/>
      <c r="L61" s="655"/>
      <c r="M61" s="655"/>
      <c r="R61" s="655"/>
    </row>
    <row r="62" spans="1:29" ht="13.5" thickBot="1" x14ac:dyDescent="0.25">
      <c r="A62" s="840" t="s">
        <v>29</v>
      </c>
      <c r="B62" s="899"/>
      <c r="C62" s="900"/>
      <c r="D62" s="464"/>
      <c r="E62" s="464"/>
      <c r="F62" s="453"/>
      <c r="G62" s="453"/>
      <c r="H62" s="453"/>
      <c r="I62" s="453"/>
      <c r="J62" s="453"/>
      <c r="K62" s="655"/>
      <c r="L62" s="655"/>
      <c r="M62" s="655"/>
      <c r="N62" s="655"/>
      <c r="S62" s="655"/>
      <c r="T62" s="655"/>
      <c r="U62" s="655"/>
    </row>
    <row r="63" spans="1:29" ht="13.5" thickBot="1" x14ac:dyDescent="0.25">
      <c r="A63" s="851" t="s">
        <v>579</v>
      </c>
      <c r="B63" s="852"/>
      <c r="C63" s="853"/>
      <c r="D63" s="464"/>
      <c r="E63" s="464"/>
      <c r="F63" s="464"/>
      <c r="G63" s="453"/>
      <c r="H63" s="453"/>
      <c r="I63" s="453"/>
      <c r="J63" s="453"/>
      <c r="K63" s="453"/>
      <c r="L63" s="655"/>
      <c r="N63" s="655"/>
      <c r="O63" s="655"/>
      <c r="V63" s="655"/>
    </row>
    <row r="64" spans="1:29" x14ac:dyDescent="0.2">
      <c r="A64" s="664" t="s">
        <v>30</v>
      </c>
      <c r="B64" s="473"/>
      <c r="C64" s="474" t="s">
        <v>151</v>
      </c>
      <c r="D64" s="665"/>
      <c r="E64" s="665"/>
      <c r="F64" s="666"/>
      <c r="G64" s="666"/>
      <c r="H64" s="665"/>
      <c r="I64" s="666"/>
      <c r="J64" s="665"/>
      <c r="K64" s="475"/>
      <c r="L64" s="667"/>
      <c r="N64" s="655"/>
      <c r="O64" s="655"/>
      <c r="P64" s="655"/>
    </row>
    <row r="65" spans="1:24" x14ac:dyDescent="0.2">
      <c r="A65" s="631" t="s">
        <v>580</v>
      </c>
      <c r="B65" s="476"/>
      <c r="C65" s="476"/>
      <c r="D65" s="668"/>
      <c r="E65" s="668"/>
      <c r="F65" s="669"/>
      <c r="G65" s="669"/>
      <c r="H65" s="668"/>
      <c r="I65" s="669"/>
      <c r="J65" s="668"/>
      <c r="K65" s="477"/>
      <c r="L65" s="670"/>
      <c r="N65" s="655"/>
      <c r="O65" s="655"/>
      <c r="P65" s="655"/>
    </row>
    <row r="66" spans="1:24" x14ac:dyDescent="0.2">
      <c r="A66" s="631" t="s">
        <v>167</v>
      </c>
      <c r="B66" s="476"/>
      <c r="C66" s="476"/>
      <c r="D66" s="668"/>
      <c r="E66" s="668"/>
      <c r="F66" s="669"/>
      <c r="G66" s="669"/>
      <c r="H66" s="668"/>
      <c r="I66" s="669"/>
      <c r="J66" s="668"/>
      <c r="K66" s="477"/>
      <c r="L66" s="670"/>
      <c r="N66" s="655"/>
      <c r="O66" s="655"/>
      <c r="P66" s="655"/>
    </row>
    <row r="67" spans="1:24" x14ac:dyDescent="0.2">
      <c r="A67" s="631" t="s">
        <v>904</v>
      </c>
      <c r="B67" s="476"/>
      <c r="C67" s="476"/>
      <c r="D67" s="668"/>
      <c r="E67" s="668"/>
      <c r="F67" s="669"/>
      <c r="G67" s="669"/>
      <c r="H67" s="668"/>
      <c r="I67" s="669"/>
      <c r="J67" s="668"/>
      <c r="K67" s="477"/>
      <c r="L67" s="670"/>
      <c r="N67" s="655"/>
      <c r="O67" s="655"/>
      <c r="P67" s="655"/>
    </row>
    <row r="68" spans="1:24" ht="13.5" thickBot="1" x14ac:dyDescent="0.25">
      <c r="A68" s="612" t="s">
        <v>905</v>
      </c>
      <c r="B68" s="478"/>
      <c r="C68" s="478"/>
      <c r="D68" s="671"/>
      <c r="E68" s="671"/>
      <c r="F68" s="672"/>
      <c r="G68" s="672"/>
      <c r="H68" s="671"/>
      <c r="I68" s="672"/>
      <c r="J68" s="671"/>
      <c r="K68" s="479"/>
      <c r="L68" s="673"/>
      <c r="N68" s="655"/>
      <c r="O68" s="655"/>
      <c r="P68" s="655"/>
    </row>
    <row r="69" spans="1:24" ht="13.5" thickBot="1" x14ac:dyDescent="0.25">
      <c r="A69" s="674"/>
      <c r="B69" s="615"/>
      <c r="C69" s="655"/>
      <c r="D69" s="464"/>
      <c r="E69" s="464"/>
      <c r="F69" s="464"/>
      <c r="G69" s="464"/>
      <c r="H69" s="453"/>
      <c r="I69" s="453"/>
      <c r="J69" s="453"/>
      <c r="K69" s="453"/>
      <c r="L69" s="453"/>
      <c r="M69" s="655"/>
      <c r="O69" s="655"/>
      <c r="P69" s="655"/>
      <c r="Q69" s="453"/>
    </row>
    <row r="70" spans="1:24" s="638" customFormat="1" ht="26.25" thickBot="1" x14ac:dyDescent="0.25">
      <c r="A70" s="675" t="s">
        <v>31</v>
      </c>
      <c r="B70" s="897" t="s">
        <v>582</v>
      </c>
      <c r="C70" s="897"/>
      <c r="D70" s="898"/>
      <c r="E70" s="676" t="s">
        <v>11</v>
      </c>
      <c r="F70" s="676" t="s">
        <v>14</v>
      </c>
      <c r="G70" s="676" t="s">
        <v>275</v>
      </c>
      <c r="H70" s="676" t="s">
        <v>32</v>
      </c>
      <c r="I70" s="676" t="s">
        <v>16</v>
      </c>
      <c r="J70" s="676" t="s">
        <v>17</v>
      </c>
      <c r="K70" s="676" t="s">
        <v>18</v>
      </c>
      <c r="L70" s="676" t="s">
        <v>19</v>
      </c>
      <c r="M70" s="676" t="s">
        <v>20</v>
      </c>
      <c r="N70" s="480" t="s">
        <v>119</v>
      </c>
      <c r="O70" s="676" t="s">
        <v>93</v>
      </c>
      <c r="P70" s="677" t="s">
        <v>754</v>
      </c>
    </row>
    <row r="71" spans="1:24" s="650" customFormat="1" x14ac:dyDescent="0.2">
      <c r="A71" s="658"/>
      <c r="B71" s="896"/>
      <c r="C71" s="896"/>
      <c r="D71" s="896"/>
      <c r="E71" s="646"/>
      <c r="F71" s="646"/>
      <c r="G71" s="646"/>
      <c r="H71" s="646"/>
      <c r="I71" s="646"/>
      <c r="J71" s="647"/>
      <c r="K71" s="647"/>
      <c r="L71" s="647"/>
      <c r="M71" s="679"/>
      <c r="N71" s="644"/>
      <c r="O71" s="646"/>
      <c r="P71" s="649"/>
      <c r="Q71" s="465"/>
      <c r="R71" s="465"/>
      <c r="S71" s="465"/>
      <c r="T71" s="465"/>
      <c r="U71" s="465"/>
      <c r="V71" s="660"/>
      <c r="W71" s="660"/>
      <c r="X71" s="660"/>
    </row>
    <row r="72" spans="1:24" s="650" customFormat="1" x14ac:dyDescent="0.2">
      <c r="A72" s="659"/>
      <c r="B72" s="826"/>
      <c r="C72" s="826"/>
      <c r="D72" s="826"/>
      <c r="E72" s="652"/>
      <c r="F72" s="652"/>
      <c r="G72" s="652"/>
      <c r="H72" s="652"/>
      <c r="I72" s="652"/>
      <c r="J72" s="681"/>
      <c r="K72" s="456"/>
      <c r="L72" s="456"/>
      <c r="M72" s="682"/>
      <c r="N72" s="622"/>
      <c r="O72" s="652"/>
      <c r="P72" s="683"/>
      <c r="Q72" s="465"/>
      <c r="R72" s="465"/>
      <c r="S72" s="465"/>
      <c r="T72" s="465"/>
      <c r="U72" s="465"/>
      <c r="V72" s="660"/>
      <c r="W72" s="660"/>
      <c r="X72" s="660"/>
    </row>
    <row r="73" spans="1:24" s="650" customFormat="1" x14ac:dyDescent="0.2">
      <c r="A73" s="659"/>
      <c r="B73" s="826"/>
      <c r="C73" s="826"/>
      <c r="D73" s="826"/>
      <c r="E73" s="652"/>
      <c r="F73" s="652"/>
      <c r="G73" s="652"/>
      <c r="H73" s="652"/>
      <c r="I73" s="652"/>
      <c r="J73" s="681"/>
      <c r="K73" s="456"/>
      <c r="L73" s="456"/>
      <c r="M73" s="682"/>
      <c r="N73" s="622"/>
      <c r="O73" s="652"/>
      <c r="P73" s="683"/>
      <c r="Q73" s="465"/>
      <c r="R73" s="465"/>
      <c r="S73" s="465"/>
      <c r="T73" s="465"/>
      <c r="U73" s="465"/>
      <c r="V73" s="660"/>
      <c r="W73" s="660"/>
      <c r="X73" s="660"/>
    </row>
    <row r="74" spans="1:24" s="650" customFormat="1" ht="13.5" thickBot="1" x14ac:dyDescent="0.25">
      <c r="A74" s="684"/>
      <c r="B74" s="827"/>
      <c r="C74" s="827"/>
      <c r="D74" s="827"/>
      <c r="E74" s="654"/>
      <c r="F74" s="654"/>
      <c r="G74" s="654"/>
      <c r="H74" s="654"/>
      <c r="I74" s="654"/>
      <c r="J74" s="686"/>
      <c r="K74" s="461"/>
      <c r="L74" s="461"/>
      <c r="M74" s="687"/>
      <c r="N74" s="623"/>
      <c r="O74" s="460"/>
      <c r="P74" s="463"/>
      <c r="Q74" s="465"/>
      <c r="R74" s="465"/>
      <c r="S74" s="465"/>
      <c r="T74" s="465"/>
      <c r="U74" s="465"/>
      <c r="V74" s="660"/>
      <c r="W74" s="660"/>
      <c r="X74" s="660"/>
    </row>
    <row r="75" spans="1:24" x14ac:dyDescent="0.2">
      <c r="A75" s="655"/>
      <c r="B75" s="655"/>
      <c r="E75" s="655"/>
      <c r="J75" s="655"/>
      <c r="K75" s="655"/>
      <c r="L75" s="655"/>
      <c r="M75" s="655"/>
      <c r="O75" s="453"/>
      <c r="P75" s="453"/>
      <c r="Q75" s="453"/>
      <c r="R75" s="453"/>
      <c r="S75" s="453"/>
      <c r="T75" s="453"/>
      <c r="U75" s="453"/>
      <c r="V75" s="655"/>
      <c r="W75" s="655"/>
      <c r="X75" s="655"/>
    </row>
    <row r="76" spans="1:24" ht="13.5" thickBot="1" x14ac:dyDescent="0.25">
      <c r="A76" s="464"/>
      <c r="B76" s="464"/>
      <c r="C76" s="464"/>
      <c r="D76" s="464"/>
      <c r="E76" s="464"/>
      <c r="F76" s="464"/>
      <c r="G76" s="464"/>
      <c r="H76" s="464"/>
      <c r="I76" s="453"/>
      <c r="J76" s="453"/>
      <c r="K76" s="453"/>
      <c r="L76" s="453"/>
      <c r="M76" s="453"/>
      <c r="N76" s="655"/>
      <c r="O76" s="655"/>
      <c r="P76" s="655"/>
      <c r="Q76" s="655"/>
      <c r="R76" s="655"/>
      <c r="S76" s="655"/>
      <c r="T76" s="655"/>
      <c r="U76" s="655"/>
      <c r="V76" s="655"/>
      <c r="W76" s="453"/>
    </row>
    <row r="77" spans="1:24" ht="13.5" thickBot="1" x14ac:dyDescent="0.25">
      <c r="A77" s="840" t="s">
        <v>34</v>
      </c>
      <c r="B77" s="899"/>
      <c r="C77" s="900"/>
      <c r="D77" s="481"/>
      <c r="E77" s="464"/>
      <c r="F77" s="464"/>
      <c r="G77" s="464"/>
      <c r="H77" s="464"/>
      <c r="I77" s="453"/>
      <c r="J77" s="453"/>
      <c r="K77" s="453"/>
      <c r="L77" s="453"/>
      <c r="M77" s="453"/>
      <c r="N77" s="655"/>
      <c r="O77" s="655"/>
      <c r="P77" s="655"/>
      <c r="Q77" s="655"/>
      <c r="R77" s="655"/>
      <c r="S77" s="655"/>
      <c r="T77" s="655"/>
      <c r="U77" s="655"/>
      <c r="V77" s="655"/>
      <c r="W77" s="453"/>
    </row>
    <row r="78" spans="1:24" ht="13.5" thickBot="1" x14ac:dyDescent="0.25">
      <c r="A78" s="851" t="s">
        <v>579</v>
      </c>
      <c r="B78" s="852"/>
      <c r="C78" s="853"/>
      <c r="D78" s="613"/>
      <c r="E78" s="613"/>
      <c r="F78" s="613"/>
      <c r="G78" s="613"/>
      <c r="H78" s="614"/>
      <c r="I78" s="614"/>
      <c r="J78" s="613"/>
      <c r="K78" s="614"/>
      <c r="L78" s="613"/>
      <c r="M78" s="453"/>
      <c r="N78" s="655"/>
      <c r="O78" s="655"/>
      <c r="P78" s="655"/>
      <c r="Q78" s="655"/>
      <c r="R78" s="655"/>
      <c r="S78" s="655"/>
      <c r="T78" s="655"/>
      <c r="U78" s="655"/>
      <c r="V78" s="655"/>
      <c r="W78" s="453"/>
    </row>
    <row r="79" spans="1:24" x14ac:dyDescent="0.2">
      <c r="A79" s="664" t="s">
        <v>30</v>
      </c>
      <c r="B79" s="630"/>
      <c r="C79" s="474" t="s">
        <v>151</v>
      </c>
      <c r="D79" s="474"/>
      <c r="E79" s="665"/>
      <c r="F79" s="665"/>
      <c r="G79" s="665"/>
      <c r="H79" s="666"/>
      <c r="I79" s="666"/>
      <c r="J79" s="665"/>
      <c r="K79" s="666"/>
      <c r="L79" s="688"/>
      <c r="M79" s="453"/>
      <c r="N79" s="655"/>
      <c r="O79" s="655"/>
      <c r="P79" s="655"/>
      <c r="Q79" s="655"/>
      <c r="R79" s="655"/>
      <c r="S79" s="655"/>
      <c r="T79" s="655"/>
      <c r="U79" s="655"/>
      <c r="V79" s="655"/>
      <c r="W79" s="453"/>
    </row>
    <row r="80" spans="1:24" x14ac:dyDescent="0.2">
      <c r="A80" s="631" t="s">
        <v>35</v>
      </c>
      <c r="B80" s="668"/>
      <c r="C80" s="668"/>
      <c r="D80" s="668"/>
      <c r="E80" s="668"/>
      <c r="F80" s="668"/>
      <c r="G80" s="668"/>
      <c r="H80" s="669"/>
      <c r="I80" s="669"/>
      <c r="J80" s="668"/>
      <c r="K80" s="669"/>
      <c r="L80" s="689"/>
      <c r="M80" s="453"/>
      <c r="N80" s="655"/>
      <c r="O80" s="655"/>
      <c r="P80" s="655"/>
      <c r="Q80" s="655"/>
      <c r="R80" s="655"/>
      <c r="S80" s="655"/>
      <c r="T80" s="655"/>
      <c r="U80" s="655"/>
      <c r="V80" s="655"/>
      <c r="W80" s="453"/>
    </row>
    <row r="81" spans="1:23" x14ac:dyDescent="0.2">
      <c r="A81" s="631" t="s">
        <v>168</v>
      </c>
      <c r="B81" s="668"/>
      <c r="C81" s="668"/>
      <c r="D81" s="668"/>
      <c r="E81" s="668"/>
      <c r="F81" s="668"/>
      <c r="G81" s="668"/>
      <c r="H81" s="669"/>
      <c r="I81" s="669"/>
      <c r="J81" s="668"/>
      <c r="K81" s="669"/>
      <c r="L81" s="689"/>
      <c r="M81" s="453"/>
      <c r="N81" s="655"/>
      <c r="O81" s="655"/>
      <c r="P81" s="655"/>
      <c r="Q81" s="655"/>
      <c r="R81" s="655"/>
      <c r="S81" s="655"/>
      <c r="T81" s="655"/>
      <c r="U81" s="655"/>
      <c r="V81" s="655"/>
      <c r="W81" s="453"/>
    </row>
    <row r="82" spans="1:23" x14ac:dyDescent="0.2">
      <c r="A82" s="631" t="s">
        <v>904</v>
      </c>
      <c r="B82" s="668"/>
      <c r="C82" s="668"/>
      <c r="D82" s="668"/>
      <c r="E82" s="668"/>
      <c r="F82" s="668"/>
      <c r="G82" s="668"/>
      <c r="H82" s="669"/>
      <c r="I82" s="669"/>
      <c r="J82" s="668"/>
      <c r="K82" s="669"/>
      <c r="L82" s="689"/>
      <c r="M82" s="453"/>
      <c r="N82" s="655"/>
      <c r="O82" s="655"/>
      <c r="P82" s="655"/>
      <c r="Q82" s="655"/>
      <c r="R82" s="655"/>
      <c r="S82" s="655"/>
      <c r="T82" s="655"/>
      <c r="U82" s="655"/>
      <c r="V82" s="655"/>
      <c r="W82" s="453"/>
    </row>
    <row r="83" spans="1:23" ht="13.5" thickBot="1" x14ac:dyDescent="0.25">
      <c r="A83" s="612" t="s">
        <v>905</v>
      </c>
      <c r="B83" s="671"/>
      <c r="C83" s="671"/>
      <c r="D83" s="671"/>
      <c r="E83" s="671"/>
      <c r="F83" s="671"/>
      <c r="G83" s="671"/>
      <c r="H83" s="672"/>
      <c r="I83" s="672"/>
      <c r="J83" s="671"/>
      <c r="K83" s="672"/>
      <c r="L83" s="690"/>
      <c r="M83" s="453"/>
      <c r="N83" s="655"/>
      <c r="O83" s="655"/>
      <c r="P83" s="655"/>
      <c r="Q83" s="655"/>
      <c r="R83" s="655"/>
      <c r="S83" s="655"/>
      <c r="T83" s="655"/>
      <c r="U83" s="655"/>
      <c r="V83" s="655"/>
      <c r="W83" s="453"/>
    </row>
    <row r="84" spans="1:23" ht="13.5" thickBot="1" x14ac:dyDescent="0.25">
      <c r="A84" s="691"/>
      <c r="E84" s="613"/>
      <c r="F84" s="613"/>
      <c r="G84" s="613"/>
      <c r="H84" s="614"/>
      <c r="I84" s="615"/>
      <c r="J84" s="613"/>
      <c r="K84" s="614"/>
      <c r="L84" s="613"/>
      <c r="M84" s="453"/>
      <c r="N84" s="655"/>
      <c r="O84" s="655"/>
      <c r="P84" s="655"/>
      <c r="Q84" s="655"/>
      <c r="R84" s="453"/>
      <c r="V84" s="482"/>
      <c r="W84" s="482"/>
    </row>
    <row r="85" spans="1:23" s="638" customFormat="1" ht="26.25" thickBot="1" x14ac:dyDescent="0.25">
      <c r="A85" s="675" t="s">
        <v>31</v>
      </c>
      <c r="B85" s="897" t="s">
        <v>13</v>
      </c>
      <c r="C85" s="897"/>
      <c r="D85" s="898"/>
      <c r="E85" s="676" t="s">
        <v>12</v>
      </c>
      <c r="F85" s="676" t="s">
        <v>14</v>
      </c>
      <c r="G85" s="676" t="s">
        <v>264</v>
      </c>
      <c r="H85" s="676" t="s">
        <v>32</v>
      </c>
      <c r="I85" s="676" t="s">
        <v>16</v>
      </c>
      <c r="J85" s="676" t="s">
        <v>17</v>
      </c>
      <c r="K85" s="676" t="s">
        <v>18</v>
      </c>
      <c r="L85" s="676" t="s">
        <v>19</v>
      </c>
      <c r="M85" s="676" t="s">
        <v>20</v>
      </c>
      <c r="N85" s="480" t="s">
        <v>119</v>
      </c>
      <c r="O85" s="676" t="s">
        <v>91</v>
      </c>
      <c r="P85" s="677" t="s">
        <v>752</v>
      </c>
      <c r="W85" s="483"/>
    </row>
    <row r="86" spans="1:23" s="650" customFormat="1" x14ac:dyDescent="0.2">
      <c r="A86" s="658"/>
      <c r="B86" s="896"/>
      <c r="C86" s="896"/>
      <c r="D86" s="896"/>
      <c r="E86" s="646"/>
      <c r="F86" s="646"/>
      <c r="G86" s="646"/>
      <c r="H86" s="646"/>
      <c r="I86" s="646"/>
      <c r="J86" s="647"/>
      <c r="K86" s="647"/>
      <c r="L86" s="647"/>
      <c r="M86" s="647"/>
      <c r="N86" s="644"/>
      <c r="O86" s="646"/>
      <c r="P86" s="649"/>
      <c r="Q86" s="660"/>
      <c r="R86" s="660"/>
      <c r="S86" s="660"/>
      <c r="T86" s="660"/>
      <c r="U86" s="660"/>
      <c r="V86" s="660"/>
      <c r="W86" s="465"/>
    </row>
    <row r="87" spans="1:23" s="650" customFormat="1" x14ac:dyDescent="0.2">
      <c r="A87" s="659"/>
      <c r="B87" s="826"/>
      <c r="C87" s="826"/>
      <c r="D87" s="826"/>
      <c r="E87" s="652"/>
      <c r="F87" s="652"/>
      <c r="G87" s="652"/>
      <c r="H87" s="652"/>
      <c r="I87" s="652"/>
      <c r="J87" s="456"/>
      <c r="K87" s="456"/>
      <c r="L87" s="456"/>
      <c r="M87" s="456"/>
      <c r="N87" s="622"/>
      <c r="O87" s="652"/>
      <c r="P87" s="683"/>
      <c r="Q87" s="660"/>
      <c r="R87" s="660"/>
      <c r="S87" s="660"/>
      <c r="T87" s="660"/>
      <c r="U87" s="660"/>
      <c r="V87" s="660"/>
      <c r="W87" s="465"/>
    </row>
    <row r="88" spans="1:23" s="650" customFormat="1" x14ac:dyDescent="0.2">
      <c r="A88" s="659"/>
      <c r="B88" s="826"/>
      <c r="C88" s="826"/>
      <c r="D88" s="826"/>
      <c r="E88" s="652"/>
      <c r="F88" s="652"/>
      <c r="G88" s="652"/>
      <c r="H88" s="652"/>
      <c r="I88" s="652"/>
      <c r="J88" s="456"/>
      <c r="K88" s="456"/>
      <c r="L88" s="456"/>
      <c r="M88" s="456"/>
      <c r="N88" s="622"/>
      <c r="O88" s="652"/>
      <c r="P88" s="683"/>
      <c r="Q88" s="660"/>
      <c r="R88" s="660"/>
      <c r="S88" s="660"/>
      <c r="T88" s="660"/>
      <c r="U88" s="660"/>
      <c r="V88" s="660"/>
      <c r="W88" s="465"/>
    </row>
    <row r="89" spans="1:23" s="650" customFormat="1" ht="13.5" thickBot="1" x14ac:dyDescent="0.25">
      <c r="A89" s="684"/>
      <c r="B89" s="827"/>
      <c r="C89" s="827"/>
      <c r="D89" s="827"/>
      <c r="E89" s="654"/>
      <c r="F89" s="654"/>
      <c r="G89" s="654"/>
      <c r="H89" s="654"/>
      <c r="I89" s="654"/>
      <c r="J89" s="461"/>
      <c r="K89" s="461"/>
      <c r="L89" s="461"/>
      <c r="M89" s="461"/>
      <c r="N89" s="623"/>
      <c r="O89" s="460"/>
      <c r="P89" s="463"/>
      <c r="Q89" s="660"/>
      <c r="R89" s="660"/>
      <c r="S89" s="660"/>
      <c r="T89" s="660"/>
      <c r="U89" s="660"/>
      <c r="V89" s="660"/>
      <c r="W89" s="465"/>
    </row>
    <row r="90" spans="1:23" ht="13.5" thickBot="1" x14ac:dyDescent="0.25">
      <c r="A90" s="464"/>
      <c r="B90" s="464"/>
      <c r="C90" s="464"/>
      <c r="D90" s="464"/>
      <c r="E90" s="464"/>
      <c r="F90" s="464"/>
      <c r="G90" s="464"/>
      <c r="H90" s="453"/>
      <c r="I90" s="453"/>
      <c r="J90" s="453"/>
      <c r="K90" s="453"/>
      <c r="L90" s="453"/>
      <c r="M90" s="655"/>
      <c r="N90" s="655"/>
      <c r="O90" s="655"/>
      <c r="P90" s="655"/>
      <c r="Q90" s="655"/>
      <c r="R90" s="655"/>
      <c r="S90" s="655"/>
      <c r="T90" s="655"/>
      <c r="U90" s="655"/>
      <c r="V90" s="453"/>
    </row>
    <row r="91" spans="1:23" ht="13.5" thickBot="1" x14ac:dyDescent="0.25">
      <c r="A91" s="840" t="s">
        <v>36</v>
      </c>
      <c r="B91" s="841"/>
      <c r="C91" s="841"/>
      <c r="D91" s="841"/>
      <c r="E91" s="841"/>
      <c r="F91" s="841"/>
      <c r="G91" s="841"/>
      <c r="H91" s="841"/>
      <c r="I91" s="842"/>
      <c r="K91" s="453"/>
      <c r="L91" s="655"/>
      <c r="M91" s="655"/>
      <c r="N91" s="655"/>
      <c r="O91" s="655"/>
      <c r="P91" s="655"/>
      <c r="Q91" s="655"/>
      <c r="R91" s="655"/>
      <c r="S91" s="453"/>
      <c r="T91" s="453"/>
      <c r="U91" s="453"/>
    </row>
    <row r="92" spans="1:23" ht="13.5" thickBot="1" x14ac:dyDescent="0.25">
      <c r="A92" s="959" t="s">
        <v>37</v>
      </c>
      <c r="B92" s="960"/>
      <c r="C92" s="960"/>
      <c r="D92" s="960"/>
      <c r="E92" s="960"/>
      <c r="F92" s="960"/>
      <c r="G92" s="960"/>
      <c r="H92" s="960"/>
      <c r="I92" s="961"/>
      <c r="J92" s="614"/>
      <c r="K92" s="453"/>
      <c r="L92" s="655"/>
      <c r="M92" s="655"/>
      <c r="N92" s="655"/>
      <c r="O92" s="655"/>
      <c r="P92" s="655"/>
      <c r="Q92" s="655"/>
      <c r="R92" s="655"/>
      <c r="S92" s="453"/>
      <c r="T92" s="453"/>
      <c r="U92" s="453"/>
    </row>
    <row r="93" spans="1:23" s="611" customFormat="1" ht="15.75" customHeight="1" thickBot="1" x14ac:dyDescent="0.25">
      <c r="A93" s="692" t="s">
        <v>282</v>
      </c>
      <c r="B93" s="893" t="s">
        <v>1024</v>
      </c>
      <c r="C93" s="894"/>
      <c r="D93" s="894"/>
      <c r="E93" s="894"/>
      <c r="F93" s="894"/>
      <c r="G93" s="894"/>
      <c r="H93" s="894"/>
      <c r="I93" s="895"/>
      <c r="J93" s="693"/>
      <c r="K93" s="544"/>
      <c r="L93" s="694"/>
      <c r="M93" s="694"/>
      <c r="N93" s="694"/>
      <c r="O93" s="694"/>
      <c r="P93" s="694"/>
      <c r="Q93" s="694"/>
      <c r="R93" s="694"/>
      <c r="S93" s="544"/>
      <c r="T93" s="544"/>
      <c r="U93" s="544"/>
    </row>
    <row r="94" spans="1:23" ht="13.5" thickBot="1" x14ac:dyDescent="0.25">
      <c r="A94" s="691"/>
      <c r="J94" s="655"/>
      <c r="K94" s="453"/>
      <c r="L94" s="655"/>
      <c r="M94" s="655"/>
      <c r="N94" s="655"/>
      <c r="O94" s="655"/>
      <c r="P94" s="655"/>
      <c r="Q94" s="453"/>
    </row>
    <row r="95" spans="1:23" ht="16.5" customHeight="1" thickBot="1" x14ac:dyDescent="0.25">
      <c r="A95" s="970" t="s">
        <v>206</v>
      </c>
      <c r="B95" s="971"/>
      <c r="C95" s="971"/>
      <c r="D95" s="971"/>
      <c r="E95" s="971"/>
      <c r="F95" s="971"/>
      <c r="G95" s="971"/>
      <c r="H95" s="962" t="s">
        <v>218</v>
      </c>
      <c r="I95" s="857" t="s">
        <v>581</v>
      </c>
      <c r="J95" s="857" t="s">
        <v>207</v>
      </c>
      <c r="K95" s="857" t="s">
        <v>23</v>
      </c>
      <c r="L95" s="857" t="s">
        <v>288</v>
      </c>
      <c r="M95" s="869" t="s">
        <v>82</v>
      </c>
      <c r="N95" s="655"/>
      <c r="O95" s="453"/>
      <c r="Q95" s="482"/>
      <c r="R95" s="482"/>
    </row>
    <row r="96" spans="1:23" s="419" customFormat="1" ht="13.5" thickBot="1" x14ac:dyDescent="0.25">
      <c r="A96" s="964" t="s">
        <v>2815</v>
      </c>
      <c r="B96" s="965"/>
      <c r="C96" s="965"/>
      <c r="D96" s="965"/>
      <c r="E96" s="965"/>
      <c r="F96" s="965"/>
      <c r="G96" s="966"/>
      <c r="H96" s="963"/>
      <c r="I96" s="957"/>
      <c r="J96" s="957"/>
      <c r="K96" s="957"/>
      <c r="L96" s="957"/>
      <c r="M96" s="958"/>
      <c r="N96" s="484"/>
      <c r="O96" s="484"/>
      <c r="P96" s="484"/>
      <c r="Q96" s="484"/>
      <c r="R96" s="484"/>
    </row>
    <row r="97" spans="1:18" s="419" customFormat="1" ht="15.75" customHeight="1" thickBot="1" x14ac:dyDescent="0.25">
      <c r="A97" s="967" t="s">
        <v>336</v>
      </c>
      <c r="B97" s="968"/>
      <c r="C97" s="968"/>
      <c r="D97" s="968"/>
      <c r="E97" s="968"/>
      <c r="F97" s="968"/>
      <c r="G97" s="969"/>
      <c r="H97" s="963"/>
      <c r="I97" s="957"/>
      <c r="J97" s="957"/>
      <c r="K97" s="957"/>
      <c r="L97" s="957"/>
      <c r="M97" s="958"/>
      <c r="N97" s="484"/>
      <c r="O97" s="484"/>
      <c r="P97" s="484"/>
      <c r="Q97" s="484"/>
      <c r="R97" s="484"/>
    </row>
    <row r="98" spans="1:18" s="650" customFormat="1" x14ac:dyDescent="0.2">
      <c r="A98" s="572" t="s">
        <v>224</v>
      </c>
      <c r="B98" s="896" t="str">
        <f>IF($A98="","",VLOOKUP($A98,Listes!$A$4:$C$200,2,FALSE))</f>
        <v>Bunker Adjustment Factor</v>
      </c>
      <c r="C98" s="896"/>
      <c r="D98" s="896"/>
      <c r="E98" s="1123" t="s">
        <v>50</v>
      </c>
      <c r="F98" s="1123"/>
      <c r="G98" s="1123"/>
      <c r="H98" s="696"/>
      <c r="I98" s="648"/>
      <c r="J98" s="648"/>
      <c r="K98" s="648"/>
      <c r="L98" s="648"/>
      <c r="M98" s="697"/>
      <c r="N98" s="660"/>
      <c r="O98" s="660"/>
      <c r="P98" s="660"/>
      <c r="Q98" s="660"/>
      <c r="R98" s="465"/>
    </row>
    <row r="99" spans="1:18" s="650" customFormat="1" x14ac:dyDescent="0.2">
      <c r="A99" s="574" t="s">
        <v>222</v>
      </c>
      <c r="B99" s="826" t="str">
        <f>IF($A99="","",VLOOKUP($A99,Listes!$A$4:$C$200,2,FALSE))</f>
        <v>Destination THC / Destination Receiving Charge</v>
      </c>
      <c r="C99" s="826"/>
      <c r="D99" s="826"/>
      <c r="E99" s="1119" t="s">
        <v>50</v>
      </c>
      <c r="F99" s="1119"/>
      <c r="G99" s="1119"/>
      <c r="H99" s="699"/>
      <c r="I99" s="700"/>
      <c r="J99" s="700"/>
      <c r="K99" s="700"/>
      <c r="L99" s="700"/>
      <c r="M99" s="701"/>
      <c r="N99" s="660"/>
      <c r="O99" s="660"/>
      <c r="P99" s="660"/>
      <c r="Q99" s="660"/>
      <c r="R99" s="465"/>
    </row>
    <row r="100" spans="1:18" s="650" customFormat="1" x14ac:dyDescent="0.2">
      <c r="A100" s="574" t="s">
        <v>520</v>
      </c>
      <c r="B100" s="826" t="str">
        <f>IF($A100="","",VLOOKUP($A100,Listes!$A$4:$C$200,2,FALSE))</f>
        <v>Cargo Facility Charge</v>
      </c>
      <c r="C100" s="826"/>
      <c r="D100" s="826"/>
      <c r="E100" s="1119" t="s">
        <v>50</v>
      </c>
      <c r="F100" s="1119"/>
      <c r="G100" s="1119"/>
      <c r="H100" s="699"/>
      <c r="I100" s="700"/>
      <c r="J100" s="700"/>
      <c r="K100" s="700"/>
      <c r="L100" s="700"/>
      <c r="M100" s="701"/>
      <c r="N100" s="660"/>
      <c r="O100" s="660"/>
      <c r="P100" s="660"/>
      <c r="Q100" s="660"/>
      <c r="R100" s="465"/>
    </row>
    <row r="101" spans="1:18" s="650" customFormat="1" x14ac:dyDescent="0.2">
      <c r="A101" s="574" t="s">
        <v>1110</v>
      </c>
      <c r="B101" s="826" t="str">
        <f>IF($A101="","",VLOOKUP($A101,Listes!$A$4:$C$200,2,FALSE))</f>
        <v>Container Cleaning Surcharge Destination</v>
      </c>
      <c r="C101" s="826"/>
      <c r="D101" s="826"/>
      <c r="E101" s="1119" t="s">
        <v>50</v>
      </c>
      <c r="F101" s="1119"/>
      <c r="G101" s="1119"/>
      <c r="H101" s="699"/>
      <c r="I101" s="700"/>
      <c r="J101" s="700"/>
      <c r="K101" s="700"/>
      <c r="L101" s="700"/>
      <c r="M101" s="701"/>
      <c r="N101" s="660"/>
      <c r="O101" s="660"/>
      <c r="P101" s="660"/>
      <c r="Q101" s="660"/>
      <c r="R101" s="465"/>
    </row>
    <row r="102" spans="1:18" s="650" customFormat="1" x14ac:dyDescent="0.2">
      <c r="A102" s="574" t="s">
        <v>514</v>
      </c>
      <c r="B102" s="826" t="str">
        <f>IF($A102="","",VLOOKUP($A102,Listes!$A$4:$C$200,2,FALSE))</f>
        <v>Chassis Provision Charge</v>
      </c>
      <c r="C102" s="826"/>
      <c r="D102" s="826"/>
      <c r="E102" s="1119" t="s">
        <v>50</v>
      </c>
      <c r="F102" s="1119"/>
      <c r="G102" s="1119"/>
      <c r="H102" s="699"/>
      <c r="I102" s="700"/>
      <c r="J102" s="700"/>
      <c r="K102" s="700"/>
      <c r="L102" s="700"/>
      <c r="M102" s="701"/>
      <c r="N102" s="660"/>
      <c r="O102" s="660"/>
      <c r="P102" s="660"/>
      <c r="Q102" s="660"/>
      <c r="R102" s="465"/>
    </row>
    <row r="103" spans="1:18" s="650" customFormat="1" x14ac:dyDescent="0.2">
      <c r="A103" s="574" t="s">
        <v>251</v>
      </c>
      <c r="B103" s="826" t="str">
        <f>IF($A103="","",VLOOKUP($A103,Listes!$A$4:$C$200,2,FALSE))</f>
        <v>Carrier Security Charge</v>
      </c>
      <c r="C103" s="826"/>
      <c r="D103" s="826"/>
      <c r="E103" s="1119" t="s">
        <v>52</v>
      </c>
      <c r="F103" s="1119"/>
      <c r="G103" s="1119"/>
      <c r="H103" s="699"/>
      <c r="I103" s="700"/>
      <c r="J103" s="700"/>
      <c r="K103" s="700"/>
      <c r="L103" s="700"/>
      <c r="M103" s="701"/>
      <c r="N103" s="660"/>
      <c r="O103" s="660"/>
      <c r="P103" s="660"/>
      <c r="Q103" s="660"/>
      <c r="R103" s="465"/>
    </row>
    <row r="104" spans="1:18" s="650" customFormat="1" x14ac:dyDescent="0.2">
      <c r="A104" s="574" t="s">
        <v>1048</v>
      </c>
      <c r="B104" s="826" t="str">
        <f>IF($A104="","",VLOOKUP($A104,Listes!$A$4:$C$200,2,FALSE))</f>
        <v>Container Maintenance Charge Destination</v>
      </c>
      <c r="C104" s="826"/>
      <c r="D104" s="826"/>
      <c r="E104" s="1120" t="s">
        <v>52</v>
      </c>
      <c r="F104" s="1121"/>
      <c r="G104" s="1122"/>
      <c r="H104" s="699"/>
      <c r="I104" s="700"/>
      <c r="J104" s="700"/>
      <c r="K104" s="700"/>
      <c r="L104" s="700"/>
      <c r="M104" s="701"/>
      <c r="N104" s="660"/>
      <c r="O104" s="660"/>
      <c r="P104" s="660"/>
      <c r="Q104" s="660"/>
      <c r="R104" s="465"/>
    </row>
    <row r="105" spans="1:18" s="650" customFormat="1" x14ac:dyDescent="0.2">
      <c r="A105" s="574" t="s">
        <v>298</v>
      </c>
      <c r="B105" s="826" t="str">
        <f>IF($A105="","",VLOOKUP($A105,Listes!$A$4:$C$200,2,FALSE))</f>
        <v>Chassis Usage Charge (Carrier-haulage)</v>
      </c>
      <c r="C105" s="826"/>
      <c r="D105" s="826"/>
      <c r="E105" s="1119" t="s">
        <v>50</v>
      </c>
      <c r="F105" s="1119"/>
      <c r="G105" s="1119"/>
      <c r="H105" s="699"/>
      <c r="I105" s="700"/>
      <c r="J105" s="700"/>
      <c r="K105" s="700"/>
      <c r="L105" s="700"/>
      <c r="M105" s="701"/>
      <c r="N105" s="660"/>
      <c r="O105" s="660"/>
      <c r="P105" s="660"/>
      <c r="Q105" s="660"/>
      <c r="R105" s="465"/>
    </row>
    <row r="106" spans="1:18" s="650" customFormat="1" x14ac:dyDescent="0.2">
      <c r="A106" s="574" t="s">
        <v>922</v>
      </c>
      <c r="B106" s="826" t="str">
        <f>IF($A106="","",VLOOKUP($A106,Listes!$A$4:$C$200,2,FALSE))</f>
        <v>Local Port Charges Destination</v>
      </c>
      <c r="C106" s="826"/>
      <c r="D106" s="826"/>
      <c r="E106" s="1119" t="s">
        <v>50</v>
      </c>
      <c r="F106" s="1119"/>
      <c r="G106" s="1119"/>
      <c r="H106" s="699"/>
      <c r="I106" s="700"/>
      <c r="J106" s="700"/>
      <c r="K106" s="700"/>
      <c r="L106" s="700"/>
      <c r="M106" s="701"/>
      <c r="N106" s="660"/>
      <c r="O106" s="660"/>
      <c r="P106" s="660"/>
      <c r="Q106" s="660"/>
      <c r="R106" s="465"/>
    </row>
    <row r="107" spans="1:18" s="650" customFormat="1" x14ac:dyDescent="0.2">
      <c r="A107" s="574" t="s">
        <v>298</v>
      </c>
      <c r="B107" s="826" t="str">
        <f>IF($A107="","",VLOOKUP($A107,Listes!$A$4:$C$200,2,FALSE))</f>
        <v>Chassis Usage Charge (Carrier-haulage)</v>
      </c>
      <c r="C107" s="826"/>
      <c r="D107" s="826"/>
      <c r="E107" s="1119" t="s">
        <v>50</v>
      </c>
      <c r="F107" s="1119"/>
      <c r="G107" s="1119"/>
      <c r="H107" s="699"/>
      <c r="I107" s="700"/>
      <c r="J107" s="700"/>
      <c r="K107" s="700"/>
      <c r="L107" s="700"/>
      <c r="M107" s="701"/>
      <c r="N107" s="660"/>
      <c r="O107" s="660"/>
      <c r="P107" s="660"/>
      <c r="Q107" s="660"/>
      <c r="R107" s="465"/>
    </row>
    <row r="108" spans="1:18" s="650" customFormat="1" x14ac:dyDescent="0.2">
      <c r="A108" s="574" t="s">
        <v>298</v>
      </c>
      <c r="B108" s="826" t="str">
        <f>IF($A108="","",VLOOKUP($A108,Listes!$A$4:$C$200,2,FALSE))</f>
        <v>Chassis Usage Charge (Carrier-haulage)</v>
      </c>
      <c r="C108" s="826"/>
      <c r="D108" s="826"/>
      <c r="E108" s="1119" t="s">
        <v>50</v>
      </c>
      <c r="F108" s="1119"/>
      <c r="G108" s="1119"/>
      <c r="H108" s="699"/>
      <c r="I108" s="700"/>
      <c r="J108" s="700"/>
      <c r="K108" s="700"/>
      <c r="L108" s="700"/>
      <c r="M108" s="701"/>
      <c r="N108" s="660"/>
      <c r="O108" s="660"/>
      <c r="P108" s="660"/>
      <c r="Q108" s="660"/>
      <c r="R108" s="465"/>
    </row>
    <row r="109" spans="1:18" s="650" customFormat="1" x14ac:dyDescent="0.2">
      <c r="A109" s="574" t="s">
        <v>298</v>
      </c>
      <c r="B109" s="826" t="str">
        <f>IF($A109="","",VLOOKUP($A109,Listes!$A$4:$C$200,2,FALSE))</f>
        <v>Chassis Usage Charge (Carrier-haulage)</v>
      </c>
      <c r="C109" s="826"/>
      <c r="D109" s="826"/>
      <c r="E109" s="1119" t="s">
        <v>50</v>
      </c>
      <c r="F109" s="1119"/>
      <c r="G109" s="1119"/>
      <c r="H109" s="699"/>
      <c r="I109" s="700"/>
      <c r="J109" s="700"/>
      <c r="K109" s="700"/>
      <c r="L109" s="700"/>
      <c r="M109" s="701"/>
      <c r="N109" s="660"/>
      <c r="O109" s="660"/>
      <c r="P109" s="660"/>
      <c r="Q109" s="660"/>
      <c r="R109" s="465"/>
    </row>
    <row r="110" spans="1:18" s="650" customFormat="1" x14ac:dyDescent="0.2">
      <c r="A110" s="574" t="s">
        <v>298</v>
      </c>
      <c r="B110" s="826" t="str">
        <f>IF($A110="","",VLOOKUP($A110,Listes!$A$4:$C$200,2,FALSE))</f>
        <v>Chassis Usage Charge (Carrier-haulage)</v>
      </c>
      <c r="C110" s="826"/>
      <c r="D110" s="826"/>
      <c r="E110" s="1119" t="s">
        <v>50</v>
      </c>
      <c r="F110" s="1119"/>
      <c r="G110" s="1119"/>
      <c r="H110" s="699"/>
      <c r="I110" s="700"/>
      <c r="J110" s="700"/>
      <c r="K110" s="700"/>
      <c r="L110" s="700"/>
      <c r="M110" s="701"/>
      <c r="N110" s="660"/>
      <c r="O110" s="660"/>
      <c r="P110" s="660"/>
      <c r="Q110" s="660"/>
      <c r="R110" s="465"/>
    </row>
    <row r="111" spans="1:18" s="650" customFormat="1" x14ac:dyDescent="0.2">
      <c r="A111" s="574" t="s">
        <v>222</v>
      </c>
      <c r="B111" s="826" t="str">
        <f>IF($A111="","",VLOOKUP($A111,Listes!$A$4:$C$200,2,FALSE))</f>
        <v>Destination THC / Destination Receiving Charge</v>
      </c>
      <c r="C111" s="826"/>
      <c r="D111" s="826"/>
      <c r="E111" s="1119" t="s">
        <v>50</v>
      </c>
      <c r="F111" s="1119"/>
      <c r="G111" s="1119"/>
      <c r="H111" s="699"/>
      <c r="I111" s="700"/>
      <c r="J111" s="700"/>
      <c r="K111" s="700"/>
      <c r="L111" s="700"/>
      <c r="M111" s="701"/>
      <c r="N111" s="660"/>
      <c r="O111" s="660"/>
      <c r="P111" s="660"/>
      <c r="Q111" s="660"/>
      <c r="R111" s="465"/>
    </row>
    <row r="112" spans="1:18" s="650" customFormat="1" x14ac:dyDescent="0.2">
      <c r="A112" s="574" t="s">
        <v>982</v>
      </c>
      <c r="B112" s="826" t="str">
        <f>IF($A112="","",VLOOKUP($A112,Listes!$A$4:$C$200,2,FALSE))</f>
        <v>Equipment Imbalance Surcharge at Origin</v>
      </c>
      <c r="C112" s="826"/>
      <c r="D112" s="826"/>
      <c r="E112" s="1119" t="s">
        <v>50</v>
      </c>
      <c r="F112" s="1119"/>
      <c r="G112" s="1119"/>
      <c r="H112" s="699"/>
      <c r="I112" s="700"/>
      <c r="J112" s="700"/>
      <c r="K112" s="700"/>
      <c r="L112" s="700"/>
      <c r="M112" s="701"/>
      <c r="N112" s="660"/>
      <c r="O112" s="660"/>
      <c r="P112" s="660"/>
      <c r="Q112" s="660"/>
      <c r="R112" s="465"/>
    </row>
    <row r="113" spans="1:18" s="650" customFormat="1" x14ac:dyDescent="0.2">
      <c r="A113" s="574" t="s">
        <v>983</v>
      </c>
      <c r="B113" s="826" t="str">
        <f>IF($A113="","",VLOOKUP($A113,Listes!$A$4:$C$200,2,FALSE))</f>
        <v>Equipment Imbalance Surcharge at Destination</v>
      </c>
      <c r="C113" s="826"/>
      <c r="D113" s="826"/>
      <c r="E113" s="1119" t="s">
        <v>50</v>
      </c>
      <c r="F113" s="1119"/>
      <c r="G113" s="1119"/>
      <c r="H113" s="699"/>
      <c r="I113" s="700"/>
      <c r="J113" s="700"/>
      <c r="K113" s="700"/>
      <c r="L113" s="700"/>
      <c r="M113" s="701"/>
      <c r="N113" s="660"/>
      <c r="O113" s="660"/>
      <c r="P113" s="660"/>
      <c r="Q113" s="660"/>
      <c r="R113" s="465"/>
    </row>
    <row r="114" spans="1:18" s="650" customFormat="1" x14ac:dyDescent="0.2">
      <c r="A114" s="574" t="s">
        <v>447</v>
      </c>
      <c r="B114" s="826" t="str">
        <f>IF($A114="","",VLOOKUP($A114,Listes!$A$4:$C$200,2,FALSE))</f>
        <v>Emergency Terminal Congestion Surcharge / Emergency Port Surcharge</v>
      </c>
      <c r="C114" s="826"/>
      <c r="D114" s="826"/>
      <c r="E114" s="1119" t="s">
        <v>50</v>
      </c>
      <c r="F114" s="1119"/>
      <c r="G114" s="1119"/>
      <c r="H114" s="699"/>
      <c r="I114" s="700"/>
      <c r="J114" s="700"/>
      <c r="K114" s="700"/>
      <c r="L114" s="700"/>
      <c r="M114" s="701"/>
      <c r="N114" s="660"/>
      <c r="O114" s="660"/>
      <c r="P114" s="660"/>
      <c r="Q114" s="660"/>
      <c r="R114" s="465"/>
    </row>
    <row r="115" spans="1:18" s="650" customFormat="1" x14ac:dyDescent="0.2">
      <c r="A115" s="574" t="s">
        <v>813</v>
      </c>
      <c r="B115" s="826" t="str">
        <f>IF($A115="","",VLOOKUP($A115,Listes!$A$4:$C$200,2,FALSE))</f>
        <v>Export Documentation Fees - Carrier</v>
      </c>
      <c r="C115" s="826"/>
      <c r="D115" s="826"/>
      <c r="E115" s="1120" t="s">
        <v>52</v>
      </c>
      <c r="F115" s="1121"/>
      <c r="G115" s="1122"/>
      <c r="H115" s="699"/>
      <c r="I115" s="700"/>
      <c r="J115" s="700"/>
      <c r="K115" s="700"/>
      <c r="L115" s="700"/>
      <c r="M115" s="701"/>
      <c r="N115" s="660"/>
      <c r="O115" s="660"/>
      <c r="P115" s="660"/>
      <c r="Q115" s="660"/>
      <c r="R115" s="465"/>
    </row>
    <row r="116" spans="1:18" s="650" customFormat="1" x14ac:dyDescent="0.2">
      <c r="A116" s="574" t="s">
        <v>796</v>
      </c>
      <c r="B116" s="826" t="str">
        <f>IF($A116="","",VLOOKUP($A116,Listes!$A$4:$C$200,2,FALSE))</f>
        <v>Export Declaration Surcharge</v>
      </c>
      <c r="C116" s="826"/>
      <c r="D116" s="826"/>
      <c r="E116" s="1119" t="s">
        <v>50</v>
      </c>
      <c r="F116" s="1119"/>
      <c r="G116" s="1119"/>
      <c r="H116" s="699"/>
      <c r="I116" s="700"/>
      <c r="J116" s="700"/>
      <c r="K116" s="700"/>
      <c r="L116" s="700"/>
      <c r="M116" s="701"/>
      <c r="N116" s="660"/>
      <c r="O116" s="660"/>
      <c r="P116" s="660"/>
      <c r="Q116" s="660"/>
      <c r="R116" s="465"/>
    </row>
    <row r="117" spans="1:18" s="650" customFormat="1" x14ac:dyDescent="0.2">
      <c r="A117" s="574" t="s">
        <v>81</v>
      </c>
      <c r="B117" s="826" t="str">
        <f>IF($A117="","",VLOOKUP($A117,Listes!$A$4:$C$200,2,FALSE))</f>
        <v>General Rate Increase</v>
      </c>
      <c r="C117" s="826"/>
      <c r="D117" s="826"/>
      <c r="E117" s="1119" t="s">
        <v>50</v>
      </c>
      <c r="F117" s="1119"/>
      <c r="G117" s="1119"/>
      <c r="H117" s="699"/>
      <c r="I117" s="700"/>
      <c r="J117" s="700"/>
      <c r="K117" s="700"/>
      <c r="L117" s="700"/>
      <c r="M117" s="701"/>
      <c r="N117" s="660"/>
      <c r="O117" s="660"/>
      <c r="P117" s="660"/>
      <c r="Q117" s="660"/>
      <c r="R117" s="465"/>
    </row>
    <row r="118" spans="1:18" s="650" customFormat="1" x14ac:dyDescent="0.2">
      <c r="A118" s="574" t="s">
        <v>248</v>
      </c>
      <c r="B118" s="826" t="str">
        <f>IF($A118="","",VLOOKUP($A118,Listes!$A$4:$C$200,2,FALSE))</f>
        <v>Hazardous Fees (Ocean)</v>
      </c>
      <c r="C118" s="826"/>
      <c r="D118" s="826"/>
      <c r="E118" s="1119" t="s">
        <v>50</v>
      </c>
      <c r="F118" s="1119"/>
      <c r="G118" s="1119"/>
      <c r="H118" s="699"/>
      <c r="I118" s="700"/>
      <c r="J118" s="700"/>
      <c r="K118" s="700"/>
      <c r="L118" s="700"/>
      <c r="M118" s="701"/>
      <c r="N118" s="660"/>
      <c r="O118" s="660"/>
      <c r="P118" s="660"/>
      <c r="Q118" s="660"/>
      <c r="R118" s="465"/>
    </row>
    <row r="119" spans="1:18" s="650" customFormat="1" x14ac:dyDescent="0.2">
      <c r="A119" s="574" t="s">
        <v>828</v>
      </c>
      <c r="B119" s="826" t="str">
        <f>IF($A119="","",VLOOKUP($A119,Listes!$A$4:$C$200,2,FALSE))</f>
        <v xml:space="preserve">Intermodal Door Precarriage Additional for </v>
      </c>
      <c r="C119" s="826"/>
      <c r="D119" s="826"/>
      <c r="E119" s="1119" t="s">
        <v>50</v>
      </c>
      <c r="F119" s="1119"/>
      <c r="G119" s="1119"/>
      <c r="H119" s="699"/>
      <c r="I119" s="700"/>
      <c r="J119" s="700"/>
      <c r="K119" s="700"/>
      <c r="L119" s="700"/>
      <c r="M119" s="701"/>
      <c r="N119" s="660"/>
      <c r="O119" s="660"/>
      <c r="P119" s="660"/>
      <c r="Q119" s="660"/>
      <c r="R119" s="465"/>
    </row>
    <row r="120" spans="1:18" s="650" customFormat="1" ht="16.5" customHeight="1" x14ac:dyDescent="0.2">
      <c r="A120" s="574" t="s">
        <v>816</v>
      </c>
      <c r="B120" s="826" t="str">
        <f>IF($A120="","",VLOOKUP($A120,Listes!$A$4:$C$200,2,FALSE))</f>
        <v>Import Documentation / BL fee - Carrier</v>
      </c>
      <c r="C120" s="826"/>
      <c r="D120" s="826"/>
      <c r="E120" s="1119" t="s">
        <v>50</v>
      </c>
      <c r="F120" s="1119"/>
      <c r="G120" s="1119"/>
      <c r="H120" s="699"/>
      <c r="I120" s="700"/>
      <c r="J120" s="700"/>
      <c r="K120" s="700"/>
      <c r="L120" s="700"/>
      <c r="M120" s="701"/>
      <c r="N120" s="660"/>
      <c r="O120" s="660"/>
      <c r="P120" s="660"/>
      <c r="Q120" s="660"/>
      <c r="R120" s="465"/>
    </row>
    <row r="121" spans="1:18" s="650" customFormat="1" ht="15.75" customHeight="1" x14ac:dyDescent="0.2">
      <c r="A121" s="574" t="s">
        <v>93</v>
      </c>
      <c r="B121" s="826" t="str">
        <f>IF($A121="","",VLOOKUP($A121,Listes!$A$4:$C$200,2,FALSE))</f>
        <v xml:space="preserve">Precarriage Inland Fuel Charge </v>
      </c>
      <c r="C121" s="826"/>
      <c r="D121" s="826"/>
      <c r="E121" s="1119" t="s">
        <v>50</v>
      </c>
      <c r="F121" s="1119"/>
      <c r="G121" s="1119"/>
      <c r="H121" s="699"/>
      <c r="I121" s="700"/>
      <c r="J121" s="700"/>
      <c r="K121" s="700"/>
      <c r="L121" s="700"/>
      <c r="M121" s="701"/>
      <c r="N121" s="660"/>
      <c r="O121" s="660"/>
      <c r="P121" s="660"/>
      <c r="Q121" s="660"/>
      <c r="R121" s="465"/>
    </row>
    <row r="122" spans="1:18" s="650" customFormat="1" ht="15.75" customHeight="1" x14ac:dyDescent="0.2">
      <c r="A122" s="574" t="s">
        <v>1070</v>
      </c>
      <c r="B122" s="826" t="str">
        <f>IF($A122="","",VLOOKUP($A122,Listes!$A$4:$C$200,2,FALSE))</f>
        <v>Local Port Charge Destination Sanitary Fee</v>
      </c>
      <c r="C122" s="826"/>
      <c r="D122" s="826"/>
      <c r="E122" s="1119" t="s">
        <v>50</v>
      </c>
      <c r="F122" s="1119"/>
      <c r="G122" s="1119"/>
      <c r="H122" s="699"/>
      <c r="I122" s="700"/>
      <c r="J122" s="700"/>
      <c r="K122" s="700"/>
      <c r="L122" s="700"/>
      <c r="M122" s="701"/>
      <c r="N122" s="660"/>
      <c r="O122" s="660"/>
      <c r="P122" s="660"/>
      <c r="Q122" s="660"/>
      <c r="R122" s="465"/>
    </row>
    <row r="123" spans="1:18" s="650" customFormat="1" ht="16.5" customHeight="1" x14ac:dyDescent="0.2">
      <c r="A123" s="574" t="s">
        <v>1072</v>
      </c>
      <c r="B123" s="826" t="str">
        <f>IF($A123="","",VLOOKUP($A123,Listes!$A$4:$C$200,2,FALSE))</f>
        <v>Local Port Charge Origin Sanitary Fee</v>
      </c>
      <c r="C123" s="826"/>
      <c r="D123" s="826"/>
      <c r="E123" s="1119" t="s">
        <v>50</v>
      </c>
      <c r="F123" s="1119"/>
      <c r="G123" s="1119"/>
      <c r="H123" s="699"/>
      <c r="I123" s="700"/>
      <c r="J123" s="700"/>
      <c r="K123" s="700"/>
      <c r="L123" s="700"/>
      <c r="M123" s="701"/>
      <c r="N123" s="660"/>
      <c r="O123" s="660"/>
      <c r="P123" s="660"/>
      <c r="Q123" s="660"/>
      <c r="R123" s="465"/>
    </row>
    <row r="124" spans="1:18" s="650" customFormat="1" ht="15.75" customHeight="1" x14ac:dyDescent="0.2">
      <c r="A124" s="574" t="s">
        <v>464</v>
      </c>
      <c r="B124" s="826" t="str">
        <f>IF($A124="","",VLOOKUP($A124,Listes!$A$4:$C$200,2,FALSE))</f>
        <v>Inland Hazardous Charge Oncarriage</v>
      </c>
      <c r="C124" s="826"/>
      <c r="D124" s="826"/>
      <c r="E124" s="1119" t="s">
        <v>50</v>
      </c>
      <c r="F124" s="1119"/>
      <c r="G124" s="1119"/>
      <c r="H124" s="699"/>
      <c r="I124" s="700"/>
      <c r="J124" s="700"/>
      <c r="K124" s="700"/>
      <c r="L124" s="700"/>
      <c r="M124" s="701"/>
      <c r="N124" s="660"/>
      <c r="O124" s="660"/>
      <c r="P124" s="660"/>
      <c r="Q124" s="660"/>
      <c r="R124" s="465"/>
    </row>
    <row r="125" spans="1:18" s="650" customFormat="1" ht="15.75" customHeight="1" x14ac:dyDescent="0.2">
      <c r="A125" s="574" t="s">
        <v>88</v>
      </c>
      <c r="B125" s="826" t="str">
        <f>IF($A125="","",VLOOKUP($A125,Listes!$A$4:$C$200,2,FALSE))</f>
        <v>Origin THC / Origin Receiving Charge</v>
      </c>
      <c r="C125" s="826"/>
      <c r="D125" s="826"/>
      <c r="E125" s="1119" t="s">
        <v>50</v>
      </c>
      <c r="F125" s="1119"/>
      <c r="G125" s="1119"/>
      <c r="H125" s="699"/>
      <c r="I125" s="700"/>
      <c r="J125" s="700"/>
      <c r="K125" s="700"/>
      <c r="L125" s="700"/>
      <c r="M125" s="701"/>
      <c r="N125" s="660"/>
      <c r="O125" s="660"/>
      <c r="P125" s="660"/>
      <c r="Q125" s="660"/>
      <c r="R125" s="465"/>
    </row>
    <row r="126" spans="1:18" s="650" customFormat="1" ht="15.75" customHeight="1" x14ac:dyDescent="0.2">
      <c r="A126" s="574" t="s">
        <v>202</v>
      </c>
      <c r="B126" s="826" t="str">
        <f>IF($A126="","",VLOOKUP($A126,Listes!$A$4:$C$200,2,FALSE))</f>
        <v>Panama Canal Lock Improvement Surcharge</v>
      </c>
      <c r="C126" s="826"/>
      <c r="D126" s="826"/>
      <c r="E126" s="1119" t="s">
        <v>50</v>
      </c>
      <c r="F126" s="1119"/>
      <c r="G126" s="1119"/>
      <c r="H126" s="699"/>
      <c r="I126" s="700"/>
      <c r="J126" s="700"/>
      <c r="K126" s="700"/>
      <c r="L126" s="700"/>
      <c r="M126" s="701"/>
      <c r="N126" s="660"/>
      <c r="O126" s="660"/>
      <c r="P126" s="660"/>
      <c r="Q126" s="660"/>
      <c r="R126" s="465"/>
    </row>
    <row r="127" spans="1:18" s="650" customFormat="1" ht="15.75" customHeight="1" x14ac:dyDescent="0.2">
      <c r="A127" s="574" t="s">
        <v>1124</v>
      </c>
      <c r="B127" s="826" t="str">
        <f>IF($A127="","",VLOOKUP($A127,Listes!$A$4:$C$200,2,FALSE))</f>
        <v>Port Access Fee Destination</v>
      </c>
      <c r="C127" s="826"/>
      <c r="D127" s="826"/>
      <c r="E127" s="1119" t="s">
        <v>50</v>
      </c>
      <c r="F127" s="1119"/>
      <c r="G127" s="1119"/>
      <c r="H127" s="699"/>
      <c r="I127" s="700"/>
      <c r="J127" s="700"/>
      <c r="K127" s="700"/>
      <c r="L127" s="700"/>
      <c r="M127" s="701"/>
      <c r="N127" s="660"/>
      <c r="O127" s="660"/>
      <c r="P127" s="660"/>
      <c r="Q127" s="660"/>
      <c r="R127" s="465"/>
    </row>
    <row r="128" spans="1:18" s="650" customFormat="1" ht="15.75" customHeight="1" x14ac:dyDescent="0.2">
      <c r="A128" s="574" t="s">
        <v>758</v>
      </c>
      <c r="B128" s="826" t="str">
        <f>IF($A128="","",VLOOKUP($A128,Listes!$A$4:$C$200,2,FALSE))</f>
        <v>Port License Fee / Port Taxes NOS</v>
      </c>
      <c r="C128" s="826"/>
      <c r="D128" s="826"/>
      <c r="E128" s="1119" t="s">
        <v>50</v>
      </c>
      <c r="F128" s="1119"/>
      <c r="G128" s="1119"/>
      <c r="H128" s="699"/>
      <c r="I128" s="700"/>
      <c r="J128" s="700"/>
      <c r="K128" s="700"/>
      <c r="L128" s="700"/>
      <c r="M128" s="701"/>
      <c r="N128" s="660"/>
      <c r="O128" s="660"/>
      <c r="P128" s="660"/>
      <c r="Q128" s="660"/>
      <c r="R128" s="465"/>
    </row>
    <row r="129" spans="1:18" s="650" customFormat="1" ht="15.75" customHeight="1" x14ac:dyDescent="0.2">
      <c r="A129" s="574" t="s">
        <v>966</v>
      </c>
      <c r="B129" s="826" t="str">
        <f>IF($A129="","",VLOOKUP($A129,Listes!$A$4:$C$200,2,FALSE))</f>
        <v>Pre-Carriage Emergency Inland Fuel Surcharge</v>
      </c>
      <c r="C129" s="826"/>
      <c r="D129" s="826"/>
      <c r="E129" s="1119" t="s">
        <v>50</v>
      </c>
      <c r="F129" s="1119"/>
      <c r="G129" s="1119"/>
      <c r="H129" s="699"/>
      <c r="I129" s="700"/>
      <c r="J129" s="700"/>
      <c r="K129" s="700"/>
      <c r="L129" s="700"/>
      <c r="M129" s="701"/>
      <c r="N129" s="660"/>
      <c r="O129" s="660"/>
      <c r="P129" s="660"/>
      <c r="Q129" s="660"/>
      <c r="R129" s="465"/>
    </row>
    <row r="130" spans="1:18" s="650" customFormat="1" ht="15.75" customHeight="1" x14ac:dyDescent="0.2">
      <c r="A130" s="574" t="s">
        <v>953</v>
      </c>
      <c r="B130" s="826" t="str">
        <f>IF($A130="","",VLOOKUP($A130,Listes!$A$4:$C$200,2,FALSE))</f>
        <v>Pre-Carriage Emergency Intermodal Surcharge</v>
      </c>
      <c r="C130" s="826"/>
      <c r="D130" s="826"/>
      <c r="E130" s="1119" t="s">
        <v>50</v>
      </c>
      <c r="F130" s="1119"/>
      <c r="G130" s="1119"/>
      <c r="H130" s="699"/>
      <c r="I130" s="700"/>
      <c r="J130" s="700"/>
      <c r="K130" s="700"/>
      <c r="L130" s="700"/>
      <c r="M130" s="701"/>
      <c r="N130" s="660"/>
      <c r="O130" s="660"/>
      <c r="P130" s="660"/>
      <c r="Q130" s="660"/>
      <c r="R130" s="465"/>
    </row>
    <row r="131" spans="1:18" s="650" customFormat="1" ht="15.75" customHeight="1" x14ac:dyDescent="0.2">
      <c r="A131" s="574" t="s">
        <v>467</v>
      </c>
      <c r="B131" s="826" t="str">
        <f>IF($A131="","",VLOOKUP($A131,Listes!$A$4:$C$200,2,FALSE))</f>
        <v>Inland Hazardous Charge Precarriage</v>
      </c>
      <c r="C131" s="826"/>
      <c r="D131" s="826"/>
      <c r="E131" s="1119" t="s">
        <v>50</v>
      </c>
      <c r="F131" s="1119"/>
      <c r="G131" s="1119"/>
      <c r="H131" s="699"/>
      <c r="I131" s="700"/>
      <c r="J131" s="700"/>
      <c r="K131" s="700"/>
      <c r="L131" s="700"/>
      <c r="M131" s="701"/>
      <c r="N131" s="660"/>
      <c r="O131" s="660"/>
      <c r="P131" s="660"/>
      <c r="Q131" s="660"/>
      <c r="R131" s="465"/>
    </row>
    <row r="132" spans="1:18" s="650" customFormat="1" ht="15.75" customHeight="1" x14ac:dyDescent="0.2">
      <c r="A132" s="574" t="s">
        <v>768</v>
      </c>
      <c r="B132" s="826" t="str">
        <f>IF($A132="","",VLOOKUP($A132,Listes!$A$4:$C$200,2,FALSE))</f>
        <v>Port Service Charge / Port Additional Surcharge Destination</v>
      </c>
      <c r="C132" s="826"/>
      <c r="D132" s="826"/>
      <c r="E132" s="1119" t="s">
        <v>52</v>
      </c>
      <c r="F132" s="1119"/>
      <c r="G132" s="1119"/>
      <c r="H132" s="699"/>
      <c r="I132" s="700"/>
      <c r="J132" s="700"/>
      <c r="K132" s="700"/>
      <c r="L132" s="700"/>
      <c r="M132" s="701"/>
      <c r="N132" s="660"/>
      <c r="O132" s="660"/>
      <c r="P132" s="660"/>
      <c r="Q132" s="660"/>
      <c r="R132" s="465"/>
    </row>
    <row r="133" spans="1:18" s="650" customFormat="1" ht="15.75" customHeight="1" x14ac:dyDescent="0.2">
      <c r="A133" s="574" t="s">
        <v>86</v>
      </c>
      <c r="B133" s="826" t="str">
        <f>IF($A133="","",VLOOKUP($A133,Listes!$A$4:$C$200,2,FALSE))</f>
        <v>Peak Season</v>
      </c>
      <c r="C133" s="826"/>
      <c r="D133" s="826"/>
      <c r="E133" s="1119" t="s">
        <v>50</v>
      </c>
      <c r="F133" s="1119"/>
      <c r="G133" s="1119"/>
      <c r="H133" s="699"/>
      <c r="I133" s="700"/>
      <c r="J133" s="700"/>
      <c r="K133" s="700"/>
      <c r="L133" s="700"/>
      <c r="M133" s="701"/>
      <c r="N133" s="660"/>
      <c r="O133" s="660"/>
      <c r="P133" s="660"/>
      <c r="Q133" s="660"/>
      <c r="R133" s="465"/>
    </row>
    <row r="134" spans="1:18" s="650" customFormat="1" ht="15.75" customHeight="1" x14ac:dyDescent="0.2">
      <c r="A134" s="574" t="s">
        <v>762</v>
      </c>
      <c r="B134" s="826" t="str">
        <f>IF($A134="","",VLOOKUP($A134,Listes!$A$4:$C$200,2,FALSE))</f>
        <v>Reefer PTI</v>
      </c>
      <c r="C134" s="826"/>
      <c r="D134" s="826"/>
      <c r="E134" s="1119" t="s">
        <v>50</v>
      </c>
      <c r="F134" s="1119"/>
      <c r="G134" s="1119"/>
      <c r="H134" s="699"/>
      <c r="I134" s="700"/>
      <c r="J134" s="700"/>
      <c r="K134" s="700"/>
      <c r="L134" s="700"/>
      <c r="M134" s="701"/>
      <c r="N134" s="660"/>
      <c r="O134" s="660"/>
      <c r="P134" s="660"/>
      <c r="Q134" s="660"/>
      <c r="R134" s="465"/>
    </row>
    <row r="135" spans="1:18" s="650" customFormat="1" ht="15.75" customHeight="1" x14ac:dyDescent="0.2">
      <c r="A135" s="574" t="s">
        <v>266</v>
      </c>
      <c r="B135" s="826" t="str">
        <f>IF($A135="","",VLOOKUP($A135,Listes!$A$4:$C$200,2,FALSE))</f>
        <v>Destination Terminal Security Charge</v>
      </c>
      <c r="C135" s="826"/>
      <c r="D135" s="826"/>
      <c r="E135" s="1119" t="s">
        <v>52</v>
      </c>
      <c r="F135" s="1119"/>
      <c r="G135" s="1119"/>
      <c r="H135" s="699"/>
      <c r="I135" s="700"/>
      <c r="J135" s="700"/>
      <c r="K135" s="700"/>
      <c r="L135" s="700"/>
      <c r="M135" s="701"/>
      <c r="N135" s="660"/>
      <c r="O135" s="660"/>
      <c r="P135" s="660"/>
      <c r="Q135" s="660"/>
      <c r="R135" s="465"/>
    </row>
    <row r="136" spans="1:18" s="650" customFormat="1" ht="15.75" customHeight="1" x14ac:dyDescent="0.2">
      <c r="A136" s="574" t="s">
        <v>265</v>
      </c>
      <c r="B136" s="826" t="str">
        <f>IF($A136="","",VLOOKUP($A136,Listes!$A$4:$C$200,2,FALSE))</f>
        <v>Origin Terminal Security Charge</v>
      </c>
      <c r="C136" s="826"/>
      <c r="D136" s="826"/>
      <c r="E136" s="1119" t="s">
        <v>52</v>
      </c>
      <c r="F136" s="1119"/>
      <c r="G136" s="1119"/>
      <c r="H136" s="699"/>
      <c r="I136" s="700"/>
      <c r="J136" s="700"/>
      <c r="K136" s="700"/>
      <c r="L136" s="700"/>
      <c r="M136" s="701"/>
      <c r="N136" s="660"/>
      <c r="O136" s="660"/>
      <c r="P136" s="660"/>
      <c r="Q136" s="660"/>
      <c r="R136" s="465"/>
    </row>
    <row r="137" spans="1:18" s="650" customFormat="1" ht="15.75" customHeight="1" x14ac:dyDescent="0.2">
      <c r="A137" s="574" t="s">
        <v>456</v>
      </c>
      <c r="B137" s="826" t="str">
        <f>IF($A137="","",VLOOKUP($A137,Listes!$A$4:$C$200,2,FALSE))</f>
        <v>Shipper Owned Container Surcharge</v>
      </c>
      <c r="C137" s="826"/>
      <c r="D137" s="826"/>
      <c r="E137" s="1119" t="s">
        <v>50</v>
      </c>
      <c r="F137" s="1119"/>
      <c r="G137" s="1119"/>
      <c r="H137" s="699"/>
      <c r="I137" s="700"/>
      <c r="J137" s="700"/>
      <c r="K137" s="700"/>
      <c r="L137" s="700"/>
      <c r="M137" s="701"/>
      <c r="N137" s="660"/>
      <c r="O137" s="660"/>
      <c r="P137" s="660"/>
      <c r="Q137" s="660"/>
      <c r="R137" s="465"/>
    </row>
    <row r="138" spans="1:18" s="650" customFormat="1" ht="15.75" customHeight="1" x14ac:dyDescent="0.2">
      <c r="A138" s="574" t="s">
        <v>958</v>
      </c>
      <c r="B138" s="826" t="str">
        <f>IF($A138="","",VLOOKUP($A138,Listes!$A$4:$C$200,2,FALSE))</f>
        <v>Terminal Gate In Fee</v>
      </c>
      <c r="C138" s="826"/>
      <c r="D138" s="826"/>
      <c r="E138" s="1119" t="s">
        <v>50</v>
      </c>
      <c r="F138" s="1119"/>
      <c r="G138" s="1119"/>
      <c r="H138" s="699"/>
      <c r="I138" s="700"/>
      <c r="J138" s="700"/>
      <c r="K138" s="700"/>
      <c r="L138" s="700"/>
      <c r="M138" s="701"/>
      <c r="N138" s="660"/>
      <c r="O138" s="660"/>
      <c r="P138" s="660"/>
      <c r="Q138" s="660"/>
      <c r="R138" s="465"/>
    </row>
    <row r="139" spans="1:18" s="650" customFormat="1" ht="15.75" customHeight="1" x14ac:dyDescent="0.2">
      <c r="A139" s="574" t="s">
        <v>351</v>
      </c>
      <c r="B139" s="826" t="str">
        <f>IF($A139="","",VLOOKUP($A139,Listes!$A$4:$C$200,2,FALSE))</f>
        <v>Tri-Axle / Super Chassis Precarriage Surcharge</v>
      </c>
      <c r="C139" s="826"/>
      <c r="D139" s="826"/>
      <c r="E139" s="1119" t="s">
        <v>50</v>
      </c>
      <c r="F139" s="1119"/>
      <c r="G139" s="1119"/>
      <c r="H139" s="699"/>
      <c r="I139" s="700"/>
      <c r="J139" s="700"/>
      <c r="K139" s="700"/>
      <c r="L139" s="700"/>
      <c r="M139" s="701"/>
      <c r="N139" s="660"/>
      <c r="O139" s="660"/>
      <c r="P139" s="660"/>
      <c r="Q139" s="660"/>
      <c r="R139" s="465"/>
    </row>
    <row r="140" spans="1:18" s="650" customFormat="1" ht="15.75" customHeight="1" x14ac:dyDescent="0.2">
      <c r="A140" s="574" t="s">
        <v>775</v>
      </c>
      <c r="B140" s="826" t="str">
        <f>IF($A140="","",VLOOKUP($A140,Listes!$A$4:$C$200,2,FALSE))</f>
        <v>Wharfage (Origin)</v>
      </c>
      <c r="C140" s="826"/>
      <c r="D140" s="826"/>
      <c r="E140" s="1119" t="s">
        <v>50</v>
      </c>
      <c r="F140" s="1119"/>
      <c r="G140" s="1119"/>
      <c r="H140" s="699"/>
      <c r="I140" s="700"/>
      <c r="J140" s="700"/>
      <c r="K140" s="700"/>
      <c r="L140" s="700"/>
      <c r="M140" s="701"/>
      <c r="N140" s="660"/>
      <c r="O140" s="660"/>
      <c r="P140" s="660"/>
      <c r="Q140" s="660"/>
      <c r="R140" s="465"/>
    </row>
    <row r="141" spans="1:18" s="650" customFormat="1" ht="15.75" customHeight="1" x14ac:dyDescent="0.2">
      <c r="A141" s="574" t="s">
        <v>809</v>
      </c>
      <c r="B141" s="826" t="str">
        <f>IF($A141="","",VLOOKUP($A141,Listes!$A$4:$C$200,2,FALSE))</f>
        <v>Scanning by Customs, incl other examination charges</v>
      </c>
      <c r="C141" s="826"/>
      <c r="D141" s="826"/>
      <c r="E141" s="1119" t="s">
        <v>50</v>
      </c>
      <c r="F141" s="1119"/>
      <c r="G141" s="1119"/>
      <c r="H141" s="699"/>
      <c r="I141" s="700"/>
      <c r="J141" s="700"/>
      <c r="K141" s="700"/>
      <c r="L141" s="700"/>
      <c r="M141" s="701"/>
      <c r="N141" s="660"/>
      <c r="O141" s="660"/>
      <c r="P141" s="660"/>
      <c r="Q141" s="660"/>
      <c r="R141" s="465"/>
    </row>
    <row r="142" spans="1:18" ht="13.5" thickBot="1" x14ac:dyDescent="0.25">
      <c r="A142" s="872" t="s">
        <v>208</v>
      </c>
      <c r="B142" s="873"/>
      <c r="C142" s="873"/>
      <c r="D142" s="873"/>
      <c r="E142" s="873"/>
      <c r="F142" s="873"/>
      <c r="G142" s="873"/>
      <c r="H142" s="873"/>
      <c r="I142" s="874"/>
      <c r="K142" s="453"/>
      <c r="L142" s="655"/>
      <c r="M142" s="655"/>
      <c r="N142" s="655"/>
      <c r="O142" s="655"/>
      <c r="P142" s="655"/>
      <c r="Q142" s="453"/>
    </row>
    <row r="143" spans="1:18" ht="13.5" thickBot="1" x14ac:dyDescent="0.25">
      <c r="A143" s="871" t="s">
        <v>554</v>
      </c>
      <c r="B143" s="835"/>
      <c r="C143" s="835"/>
      <c r="D143" s="835"/>
      <c r="E143" s="835"/>
      <c r="F143" s="835"/>
      <c r="G143" s="835"/>
      <c r="H143" s="835"/>
      <c r="I143" s="836"/>
      <c r="K143" s="655"/>
      <c r="L143" s="655"/>
      <c r="M143" s="655"/>
      <c r="N143" s="655"/>
      <c r="O143" s="453"/>
    </row>
    <row r="144" spans="1:18" ht="13.5" thickBot="1" x14ac:dyDescent="0.25">
      <c r="A144" s="615"/>
      <c r="B144" s="615"/>
      <c r="C144" s="707"/>
      <c r="D144" s="613"/>
      <c r="E144" s="614"/>
      <c r="F144" s="614"/>
      <c r="G144" s="614"/>
      <c r="H144" s="614"/>
      <c r="I144" s="614"/>
      <c r="J144" s="613"/>
      <c r="L144" s="453"/>
      <c r="M144" s="655"/>
      <c r="N144" s="655"/>
      <c r="O144" s="655"/>
      <c r="P144" s="655"/>
      <c r="Q144" s="655"/>
      <c r="R144" s="453"/>
    </row>
    <row r="145" spans="1:23" ht="15.6" customHeight="1" x14ac:dyDescent="0.2">
      <c r="A145" s="878" t="s">
        <v>488</v>
      </c>
      <c r="B145" s="879"/>
      <c r="C145" s="879"/>
      <c r="D145" s="879"/>
      <c r="E145" s="877" t="s">
        <v>276</v>
      </c>
      <c r="F145" s="877">
        <v>20</v>
      </c>
      <c r="G145" s="877">
        <v>40</v>
      </c>
      <c r="H145" s="877" t="s">
        <v>19</v>
      </c>
      <c r="I145" s="877" t="s">
        <v>20</v>
      </c>
      <c r="J145" s="875" t="s">
        <v>283</v>
      </c>
      <c r="K145" s="875" t="s">
        <v>33</v>
      </c>
      <c r="L145" s="891" t="s">
        <v>209</v>
      </c>
      <c r="M145" s="613"/>
      <c r="N145" s="655"/>
      <c r="O145" s="655"/>
      <c r="P145" s="655"/>
      <c r="Q145" s="655"/>
      <c r="R145" s="655"/>
      <c r="S145" s="655"/>
      <c r="T145" s="655"/>
      <c r="U145" s="655"/>
    </row>
    <row r="146" spans="1:23" x14ac:dyDescent="0.2">
      <c r="A146" s="708" t="s">
        <v>210</v>
      </c>
      <c r="B146" s="709" t="s">
        <v>11</v>
      </c>
      <c r="C146" s="709" t="s">
        <v>12</v>
      </c>
      <c r="D146" s="709" t="s">
        <v>211</v>
      </c>
      <c r="E146" s="876"/>
      <c r="F146" s="876"/>
      <c r="G146" s="876"/>
      <c r="H146" s="876"/>
      <c r="I146" s="876"/>
      <c r="J146" s="876"/>
      <c r="K146" s="876"/>
      <c r="L146" s="892"/>
      <c r="M146" s="613"/>
      <c r="N146" s="655"/>
      <c r="O146" s="655"/>
      <c r="P146" s="655"/>
      <c r="Q146" s="655"/>
      <c r="R146" s="655"/>
      <c r="S146" s="655"/>
      <c r="T146" s="655"/>
      <c r="U146" s="655"/>
    </row>
    <row r="147" spans="1:23" s="650" customFormat="1" x14ac:dyDescent="0.2">
      <c r="A147" s="710"/>
      <c r="B147" s="680"/>
      <c r="C147" s="680"/>
      <c r="D147" s="680"/>
      <c r="E147" s="680"/>
      <c r="F147" s="681"/>
      <c r="G147" s="681"/>
      <c r="H147" s="681"/>
      <c r="I147" s="681"/>
      <c r="J147" s="680"/>
      <c r="K147" s="622"/>
      <c r="L147" s="711"/>
      <c r="M147" s="712"/>
      <c r="N147" s="660"/>
      <c r="O147" s="660"/>
      <c r="P147" s="660"/>
      <c r="Q147" s="660"/>
      <c r="R147" s="660"/>
      <c r="S147" s="660"/>
      <c r="T147" s="660"/>
      <c r="U147" s="660"/>
    </row>
    <row r="148" spans="1:23" s="650" customFormat="1" x14ac:dyDescent="0.2">
      <c r="A148" s="710"/>
      <c r="B148" s="680"/>
      <c r="C148" s="680"/>
      <c r="D148" s="680"/>
      <c r="E148" s="680"/>
      <c r="F148" s="456"/>
      <c r="G148" s="456"/>
      <c r="H148" s="456"/>
      <c r="I148" s="456"/>
      <c r="J148" s="680"/>
      <c r="K148" s="622"/>
      <c r="L148" s="711"/>
      <c r="M148" s="660"/>
      <c r="N148" s="660"/>
      <c r="O148" s="660"/>
      <c r="P148" s="660"/>
      <c r="Q148" s="660"/>
      <c r="R148" s="660"/>
      <c r="S148" s="660"/>
      <c r="T148" s="660"/>
      <c r="U148" s="660"/>
    </row>
    <row r="149" spans="1:23" s="650" customFormat="1" x14ac:dyDescent="0.2">
      <c r="A149" s="710"/>
      <c r="B149" s="680"/>
      <c r="C149" s="680"/>
      <c r="D149" s="680"/>
      <c r="E149" s="680"/>
      <c r="F149" s="456"/>
      <c r="G149" s="456"/>
      <c r="H149" s="456"/>
      <c r="I149" s="456"/>
      <c r="J149" s="680"/>
      <c r="K149" s="622"/>
      <c r="L149" s="711"/>
      <c r="M149" s="660"/>
      <c r="N149" s="660"/>
      <c r="O149" s="660"/>
      <c r="P149" s="660"/>
      <c r="Q149" s="660"/>
      <c r="R149" s="660"/>
      <c r="S149" s="660"/>
      <c r="T149" s="660"/>
      <c r="U149" s="660"/>
    </row>
    <row r="150" spans="1:23" s="650" customFormat="1" ht="13.5" thickBot="1" x14ac:dyDescent="0.25">
      <c r="A150" s="713"/>
      <c r="B150" s="685"/>
      <c r="C150" s="685"/>
      <c r="D150" s="685"/>
      <c r="E150" s="685"/>
      <c r="F150" s="461"/>
      <c r="G150" s="461"/>
      <c r="H150" s="461"/>
      <c r="I150" s="461"/>
      <c r="J150" s="685"/>
      <c r="K150" s="623"/>
      <c r="L150" s="714"/>
      <c r="M150" s="660"/>
      <c r="N150" s="660"/>
      <c r="O150" s="660"/>
      <c r="P150" s="660"/>
      <c r="Q150" s="660"/>
      <c r="R150" s="660"/>
      <c r="S150" s="660"/>
      <c r="T150" s="660"/>
      <c r="U150" s="660"/>
    </row>
    <row r="151" spans="1:23" s="650" customFormat="1" x14ac:dyDescent="0.2">
      <c r="A151" s="694"/>
      <c r="B151" s="694"/>
      <c r="C151" s="694"/>
      <c r="D151" s="694"/>
      <c r="E151" s="694"/>
      <c r="F151" s="694"/>
      <c r="G151" s="694"/>
      <c r="H151" s="694"/>
      <c r="I151" s="694"/>
      <c r="J151" s="694"/>
      <c r="K151" s="694"/>
      <c r="L151" s="715"/>
      <c r="M151" s="660"/>
      <c r="N151" s="660"/>
      <c r="O151" s="660"/>
      <c r="P151" s="660"/>
      <c r="Q151" s="660"/>
      <c r="R151" s="660"/>
      <c r="S151" s="660"/>
      <c r="T151" s="660"/>
      <c r="U151" s="660"/>
    </row>
    <row r="152" spans="1:23" ht="15.6" customHeight="1" x14ac:dyDescent="0.2">
      <c r="A152" s="846" t="s">
        <v>553</v>
      </c>
      <c r="B152" s="846"/>
      <c r="C152" s="846"/>
      <c r="D152" s="846"/>
      <c r="E152" s="846" t="s">
        <v>276</v>
      </c>
      <c r="F152" s="846">
        <v>20</v>
      </c>
      <c r="G152" s="846">
        <v>40</v>
      </c>
      <c r="H152" s="846" t="s">
        <v>19</v>
      </c>
      <c r="I152" s="846" t="s">
        <v>20</v>
      </c>
      <c r="J152" s="890" t="s">
        <v>283</v>
      </c>
      <c r="K152" s="890" t="s">
        <v>33</v>
      </c>
      <c r="L152" s="846" t="s">
        <v>209</v>
      </c>
      <c r="M152" s="846" t="s">
        <v>23</v>
      </c>
      <c r="O152" s="453"/>
      <c r="P152" s="655"/>
      <c r="Q152" s="655"/>
      <c r="R152" s="655"/>
      <c r="S152" s="655"/>
      <c r="T152" s="655"/>
      <c r="U152" s="655"/>
      <c r="V152" s="655"/>
      <c r="W152" s="655"/>
    </row>
    <row r="153" spans="1:23" x14ac:dyDescent="0.2">
      <c r="A153" s="504" t="s">
        <v>210</v>
      </c>
      <c r="B153" s="504" t="s">
        <v>11</v>
      </c>
      <c r="C153" s="504" t="s">
        <v>12</v>
      </c>
      <c r="D153" s="504" t="s">
        <v>211</v>
      </c>
      <c r="E153" s="846"/>
      <c r="F153" s="846"/>
      <c r="G153" s="846"/>
      <c r="H153" s="846"/>
      <c r="I153" s="846"/>
      <c r="J153" s="846"/>
      <c r="K153" s="846"/>
      <c r="L153" s="846"/>
      <c r="M153" s="846"/>
      <c r="O153" s="453"/>
      <c r="P153" s="655"/>
      <c r="Q153" s="655"/>
      <c r="R153" s="655"/>
      <c r="S153" s="655"/>
      <c r="T153" s="655"/>
      <c r="U153" s="655"/>
      <c r="V153" s="655"/>
      <c r="W153" s="655"/>
    </row>
    <row r="154" spans="1:23" s="650" customFormat="1" x14ac:dyDescent="0.2">
      <c r="A154" s="411"/>
      <c r="B154" s="411"/>
      <c r="C154" s="411"/>
      <c r="D154" s="411"/>
      <c r="E154" s="411"/>
      <c r="F154" s="485"/>
      <c r="G154" s="485"/>
      <c r="H154" s="485"/>
      <c r="I154" s="485"/>
      <c r="J154" s="411"/>
      <c r="K154" s="486"/>
      <c r="L154" s="412"/>
      <c r="M154" s="412"/>
      <c r="O154" s="465"/>
      <c r="P154" s="660"/>
      <c r="Q154" s="660"/>
      <c r="R154" s="660"/>
      <c r="S154" s="660"/>
      <c r="T154" s="660"/>
      <c r="U154" s="660"/>
      <c r="V154" s="660"/>
      <c r="W154" s="660"/>
    </row>
    <row r="155" spans="1:23" s="650" customFormat="1" x14ac:dyDescent="0.2">
      <c r="A155" s="411"/>
      <c r="B155" s="411"/>
      <c r="C155" s="411"/>
      <c r="D155" s="411"/>
      <c r="E155" s="411"/>
      <c r="F155" s="485"/>
      <c r="G155" s="485"/>
      <c r="H155" s="485"/>
      <c r="I155" s="485"/>
      <c r="J155" s="411"/>
      <c r="K155" s="486"/>
      <c r="L155" s="412"/>
      <c r="M155" s="412"/>
      <c r="O155" s="465"/>
      <c r="P155" s="660"/>
      <c r="Q155" s="660"/>
      <c r="R155" s="660"/>
      <c r="S155" s="660"/>
      <c r="T155" s="660"/>
      <c r="U155" s="660"/>
      <c r="V155" s="660"/>
      <c r="W155" s="660"/>
    </row>
    <row r="156" spans="1:23" s="650" customFormat="1" x14ac:dyDescent="0.2">
      <c r="A156" s="411"/>
      <c r="B156" s="411"/>
      <c r="C156" s="411"/>
      <c r="D156" s="411"/>
      <c r="E156" s="411"/>
      <c r="F156" s="485"/>
      <c r="G156" s="485"/>
      <c r="H156" s="485"/>
      <c r="I156" s="485"/>
      <c r="J156" s="411"/>
      <c r="K156" s="486"/>
      <c r="L156" s="412"/>
      <c r="M156" s="412"/>
      <c r="O156" s="465"/>
      <c r="P156" s="660"/>
      <c r="Q156" s="660"/>
      <c r="R156" s="660"/>
      <c r="S156" s="660"/>
      <c r="T156" s="660"/>
      <c r="U156" s="660"/>
      <c r="V156" s="660"/>
      <c r="W156" s="660"/>
    </row>
    <row r="157" spans="1:23" s="650" customFormat="1" x14ac:dyDescent="0.2">
      <c r="A157" s="411"/>
      <c r="B157" s="411"/>
      <c r="C157" s="411"/>
      <c r="D157" s="411"/>
      <c r="E157" s="411"/>
      <c r="F157" s="485"/>
      <c r="G157" s="485"/>
      <c r="H157" s="485"/>
      <c r="I157" s="485"/>
      <c r="J157" s="411"/>
      <c r="K157" s="486"/>
      <c r="L157" s="412"/>
      <c r="M157" s="412"/>
      <c r="N157" s="660"/>
      <c r="O157" s="465"/>
      <c r="P157" s="660"/>
      <c r="Q157" s="660"/>
      <c r="R157" s="660"/>
      <c r="S157" s="660"/>
      <c r="T157" s="660"/>
      <c r="U157" s="660"/>
      <c r="V157" s="660"/>
      <c r="W157" s="660"/>
    </row>
    <row r="158" spans="1:23" x14ac:dyDescent="0.2">
      <c r="F158" s="614"/>
      <c r="G158" s="610"/>
      <c r="H158" s="638"/>
      <c r="I158" s="638"/>
      <c r="J158" s="655"/>
      <c r="K158" s="453"/>
      <c r="L158" s="655"/>
      <c r="M158" s="655"/>
      <c r="N158" s="655"/>
      <c r="O158" s="655"/>
      <c r="P158" s="655"/>
      <c r="Q158" s="655"/>
    </row>
    <row r="159" spans="1:23" ht="13.5" thickBot="1" x14ac:dyDescent="0.25">
      <c r="A159" s="691"/>
      <c r="B159" s="487"/>
      <c r="C159" s="488"/>
      <c r="D159" s="488"/>
      <c r="J159" s="614"/>
      <c r="K159" s="453"/>
      <c r="L159" s="655"/>
      <c r="M159" s="655"/>
      <c r="N159" s="655"/>
      <c r="O159" s="655"/>
      <c r="P159" s="655"/>
      <c r="Q159" s="655"/>
      <c r="R159" s="655"/>
      <c r="S159" s="453"/>
      <c r="T159" s="453"/>
      <c r="U159" s="453"/>
    </row>
    <row r="160" spans="1:23" ht="13.5" thickBot="1" x14ac:dyDescent="0.25">
      <c r="A160" s="840" t="s">
        <v>212</v>
      </c>
      <c r="B160" s="841"/>
      <c r="C160" s="841"/>
      <c r="D160" s="841"/>
      <c r="E160" s="842"/>
      <c r="J160" s="614"/>
      <c r="K160" s="453"/>
      <c r="L160" s="655"/>
      <c r="M160" s="655"/>
      <c r="N160" s="655"/>
      <c r="O160" s="655"/>
      <c r="P160" s="655"/>
      <c r="Q160" s="655"/>
      <c r="R160" s="655"/>
      <c r="S160" s="453"/>
      <c r="T160" s="453"/>
      <c r="U160" s="453"/>
    </row>
    <row r="161" spans="1:21" ht="13.5" thickBot="1" x14ac:dyDescent="0.25">
      <c r="A161" s="707"/>
      <c r="F161" s="614"/>
      <c r="G161" s="610"/>
      <c r="H161" s="613"/>
      <c r="I161" s="614"/>
      <c r="J161" s="614"/>
      <c r="K161" s="453"/>
      <c r="L161" s="655"/>
      <c r="M161" s="655"/>
      <c r="N161" s="655"/>
      <c r="O161" s="655"/>
      <c r="P161" s="655"/>
      <c r="Q161" s="655"/>
      <c r="R161" s="655"/>
      <c r="S161" s="453"/>
      <c r="T161" s="453"/>
      <c r="U161" s="453"/>
    </row>
    <row r="162" spans="1:21" ht="13.5" thickBot="1" x14ac:dyDescent="0.25">
      <c r="A162" s="831" t="s">
        <v>213</v>
      </c>
      <c r="B162" s="832"/>
      <c r="C162" s="832"/>
      <c r="D162" s="832"/>
      <c r="E162" s="832"/>
      <c r="F162" s="833"/>
      <c r="G162" s="610"/>
      <c r="H162" s="613"/>
      <c r="I162" s="614"/>
      <c r="J162" s="614"/>
      <c r="K162" s="453"/>
      <c r="L162" s="655"/>
      <c r="M162" s="655"/>
      <c r="N162" s="655"/>
      <c r="O162" s="655"/>
      <c r="P162" s="655"/>
      <c r="Q162" s="655"/>
      <c r="R162" s="655"/>
      <c r="S162" s="453"/>
      <c r="T162" s="453"/>
      <c r="U162" s="453"/>
    </row>
    <row r="163" spans="1:21" ht="16.5" customHeight="1" x14ac:dyDescent="0.2">
      <c r="A163" s="837" t="s">
        <v>214</v>
      </c>
      <c r="B163" s="838"/>
      <c r="C163" s="838"/>
      <c r="D163" s="838"/>
      <c r="E163" s="838"/>
      <c r="F163" s="839"/>
      <c r="G163" s="610"/>
      <c r="H163" s="716"/>
      <c r="I163" s="614"/>
      <c r="J163" s="614"/>
      <c r="K163" s="453"/>
      <c r="L163" s="655"/>
      <c r="M163" s="655"/>
      <c r="N163" s="655"/>
      <c r="O163" s="655"/>
      <c r="P163" s="655"/>
      <c r="Q163" s="655"/>
      <c r="R163" s="655"/>
      <c r="S163" s="453"/>
      <c r="T163" s="453"/>
      <c r="U163" s="453"/>
    </row>
    <row r="164" spans="1:21" ht="13.5" thickBot="1" x14ac:dyDescent="0.25">
      <c r="A164" s="834" t="s">
        <v>215</v>
      </c>
      <c r="B164" s="835"/>
      <c r="C164" s="835"/>
      <c r="D164" s="835"/>
      <c r="E164" s="835"/>
      <c r="F164" s="836"/>
    </row>
    <row r="165" spans="1:21" x14ac:dyDescent="0.2">
      <c r="A165" s="717" t="s">
        <v>216</v>
      </c>
      <c r="B165" s="618" t="s">
        <v>217</v>
      </c>
      <c r="C165" s="619" t="s">
        <v>218</v>
      </c>
      <c r="D165" s="718" t="s">
        <v>219</v>
      </c>
      <c r="E165" s="655"/>
      <c r="H165" s="610"/>
      <c r="I165" s="610"/>
    </row>
    <row r="166" spans="1:21" s="650" customFormat="1" x14ac:dyDescent="0.2">
      <c r="A166" s="719"/>
      <c r="B166" s="720"/>
      <c r="C166" s="621"/>
      <c r="D166" s="408"/>
      <c r="E166" s="660"/>
      <c r="F166" s="660"/>
      <c r="G166" s="660"/>
    </row>
    <row r="167" spans="1:21" s="650" customFormat="1" x14ac:dyDescent="0.2">
      <c r="A167" s="719"/>
      <c r="B167" s="720"/>
      <c r="C167" s="621"/>
      <c r="D167" s="245"/>
      <c r="E167" s="660"/>
      <c r="F167" s="660"/>
      <c r="G167" s="660"/>
    </row>
    <row r="168" spans="1:21" s="650" customFormat="1" ht="13.5" thickBot="1" x14ac:dyDescent="0.25">
      <c r="A168" s="721"/>
      <c r="B168" s="722"/>
      <c r="C168" s="723"/>
      <c r="D168" s="249"/>
      <c r="E168" s="660"/>
      <c r="F168" s="660"/>
      <c r="G168" s="660"/>
    </row>
    <row r="169" spans="1:21" ht="13.5" thickBot="1" x14ac:dyDescent="0.25"/>
    <row r="170" spans="1:21" ht="13.5" thickBot="1" x14ac:dyDescent="0.25">
      <c r="A170" s="840" t="s">
        <v>220</v>
      </c>
      <c r="B170" s="841"/>
      <c r="C170" s="841"/>
      <c r="D170" s="841"/>
      <c r="E170" s="841"/>
      <c r="F170" s="841"/>
      <c r="G170" s="841"/>
      <c r="H170" s="841"/>
      <c r="I170" s="842"/>
      <c r="K170" s="453"/>
      <c r="L170" s="655"/>
      <c r="M170" s="655"/>
      <c r="N170" s="655"/>
      <c r="O170" s="655"/>
      <c r="P170" s="655"/>
      <c r="Q170" s="655"/>
      <c r="R170" s="655"/>
      <c r="S170" s="453"/>
      <c r="T170" s="453"/>
      <c r="U170" s="453"/>
    </row>
    <row r="171" spans="1:21" ht="13.5" thickBot="1" x14ac:dyDescent="0.25">
      <c r="A171" s="724" t="s">
        <v>221</v>
      </c>
      <c r="B171" s="489"/>
      <c r="C171" s="632"/>
      <c r="D171" s="632"/>
      <c r="E171" s="632"/>
      <c r="F171" s="632"/>
      <c r="G171" s="669"/>
      <c r="H171" s="632"/>
      <c r="I171" s="725"/>
      <c r="J171" s="614"/>
      <c r="K171" s="453"/>
      <c r="L171" s="655"/>
      <c r="M171" s="655"/>
      <c r="N171" s="655"/>
      <c r="O171" s="655"/>
      <c r="P171" s="655"/>
      <c r="Q171" s="655"/>
      <c r="R171" s="655"/>
      <c r="S171" s="453"/>
      <c r="T171" s="453"/>
      <c r="U171" s="453"/>
    </row>
    <row r="172" spans="1:21" s="611" customFormat="1" ht="177.75" customHeight="1" x14ac:dyDescent="0.2">
      <c r="A172" s="726" t="s">
        <v>2836</v>
      </c>
      <c r="B172" s="847" t="s">
        <v>2861</v>
      </c>
      <c r="C172" s="848"/>
      <c r="D172" s="848"/>
      <c r="E172" s="848"/>
      <c r="F172" s="848"/>
      <c r="G172" s="848"/>
      <c r="H172" s="848"/>
      <c r="I172" s="849"/>
      <c r="J172" s="693"/>
      <c r="K172" s="544"/>
      <c r="L172" s="694"/>
      <c r="M172" s="694"/>
      <c r="N172" s="694"/>
      <c r="O172" s="694"/>
      <c r="P172" s="694"/>
      <c r="Q172" s="694"/>
      <c r="R172" s="694"/>
      <c r="S172" s="544"/>
    </row>
    <row r="173" spans="1:21" s="650" customFormat="1" x14ac:dyDescent="0.2">
      <c r="A173" s="727"/>
      <c r="B173" s="828"/>
      <c r="C173" s="829"/>
      <c r="D173" s="829"/>
      <c r="E173" s="829"/>
      <c r="F173" s="829"/>
      <c r="G173" s="829"/>
      <c r="H173" s="829"/>
      <c r="I173" s="830"/>
    </row>
    <row r="174" spans="1:21" s="650" customFormat="1" x14ac:dyDescent="0.2">
      <c r="A174" s="727"/>
      <c r="B174" s="828"/>
      <c r="C174" s="829"/>
      <c r="D174" s="829"/>
      <c r="E174" s="829"/>
      <c r="F174" s="829"/>
      <c r="G174" s="829"/>
      <c r="H174" s="829"/>
      <c r="I174" s="830"/>
    </row>
    <row r="175" spans="1:21" s="650" customFormat="1" x14ac:dyDescent="0.2">
      <c r="A175" s="727"/>
      <c r="B175" s="828"/>
      <c r="C175" s="829"/>
      <c r="D175" s="829"/>
      <c r="E175" s="829"/>
      <c r="F175" s="829"/>
      <c r="G175" s="829"/>
      <c r="H175" s="829"/>
      <c r="I175" s="830"/>
    </row>
    <row r="176" spans="1:21" s="650" customFormat="1" x14ac:dyDescent="0.2">
      <c r="A176" s="727"/>
      <c r="B176" s="828"/>
      <c r="C176" s="829"/>
      <c r="D176" s="829"/>
      <c r="E176" s="829"/>
      <c r="F176" s="829"/>
      <c r="G176" s="829"/>
      <c r="H176" s="829"/>
      <c r="I176" s="830"/>
    </row>
    <row r="177" spans="1:9" s="650" customFormat="1" x14ac:dyDescent="0.2">
      <c r="A177" s="727"/>
      <c r="B177" s="828"/>
      <c r="C177" s="829"/>
      <c r="D177" s="829"/>
      <c r="E177" s="829"/>
      <c r="F177" s="829"/>
      <c r="G177" s="829"/>
      <c r="H177" s="829"/>
      <c r="I177" s="830"/>
    </row>
    <row r="178" spans="1:9" s="650" customFormat="1" x14ac:dyDescent="0.2">
      <c r="A178" s="727"/>
      <c r="B178" s="828"/>
      <c r="C178" s="829"/>
      <c r="D178" s="829"/>
      <c r="E178" s="829"/>
      <c r="F178" s="829"/>
      <c r="G178" s="829"/>
      <c r="H178" s="829"/>
      <c r="I178" s="830"/>
    </row>
    <row r="179" spans="1:9" s="650" customFormat="1" x14ac:dyDescent="0.2">
      <c r="A179" s="727"/>
      <c r="B179" s="828"/>
      <c r="C179" s="829"/>
      <c r="D179" s="829"/>
      <c r="E179" s="829"/>
      <c r="F179" s="829"/>
      <c r="G179" s="829"/>
      <c r="H179" s="829"/>
      <c r="I179" s="830"/>
    </row>
    <row r="180" spans="1:9" s="650" customFormat="1" x14ac:dyDescent="0.2">
      <c r="A180" s="727"/>
      <c r="B180" s="828"/>
      <c r="C180" s="829"/>
      <c r="D180" s="829"/>
      <c r="E180" s="829"/>
      <c r="F180" s="829"/>
      <c r="G180" s="829"/>
      <c r="H180" s="829"/>
      <c r="I180" s="830"/>
    </row>
    <row r="181" spans="1:9" s="650" customFormat="1" x14ac:dyDescent="0.2">
      <c r="A181" s="727"/>
      <c r="B181" s="828"/>
      <c r="C181" s="829"/>
      <c r="D181" s="829"/>
      <c r="E181" s="829"/>
      <c r="F181" s="829"/>
      <c r="G181" s="829"/>
      <c r="H181" s="829"/>
      <c r="I181" s="830"/>
    </row>
    <row r="182" spans="1:9" s="650" customFormat="1" x14ac:dyDescent="0.2">
      <c r="A182" s="727"/>
      <c r="B182" s="828"/>
      <c r="C182" s="829"/>
      <c r="D182" s="829"/>
      <c r="E182" s="829"/>
      <c r="F182" s="829"/>
      <c r="G182" s="829"/>
      <c r="H182" s="829"/>
      <c r="I182" s="830"/>
    </row>
    <row r="183" spans="1:9" s="650" customFormat="1" x14ac:dyDescent="0.2">
      <c r="A183" s="727"/>
      <c r="B183" s="828"/>
      <c r="C183" s="829"/>
      <c r="D183" s="829"/>
      <c r="E183" s="829"/>
      <c r="F183" s="829"/>
      <c r="G183" s="829"/>
      <c r="H183" s="829"/>
      <c r="I183" s="830"/>
    </row>
    <row r="184" spans="1:9" s="650" customFormat="1" x14ac:dyDescent="0.2">
      <c r="A184" s="727"/>
      <c r="B184" s="828"/>
      <c r="C184" s="829"/>
      <c r="D184" s="829"/>
      <c r="E184" s="829"/>
      <c r="F184" s="829"/>
      <c r="G184" s="829"/>
      <c r="H184" s="829"/>
      <c r="I184" s="830"/>
    </row>
    <row r="185" spans="1:9" s="650" customFormat="1" x14ac:dyDescent="0.2">
      <c r="A185" s="727"/>
      <c r="B185" s="828"/>
      <c r="C185" s="829"/>
      <c r="D185" s="829"/>
      <c r="E185" s="829"/>
      <c r="F185" s="829"/>
      <c r="G185" s="829"/>
      <c r="H185" s="829"/>
      <c r="I185" s="830"/>
    </row>
    <row r="186" spans="1:9" s="650" customFormat="1" ht="13.5" thickBot="1" x14ac:dyDescent="0.25">
      <c r="A186" s="728"/>
      <c r="B186" s="854"/>
      <c r="C186" s="855"/>
      <c r="D186" s="855"/>
      <c r="E186" s="855"/>
      <c r="F186" s="855"/>
      <c r="G186" s="855"/>
      <c r="H186" s="855"/>
      <c r="I186" s="856"/>
    </row>
    <row r="188" spans="1:9" s="650" customFormat="1" x14ac:dyDescent="0.2">
      <c r="F188" s="660"/>
      <c r="G188" s="660"/>
      <c r="H188" s="660"/>
      <c r="I188" s="660"/>
    </row>
    <row r="189" spans="1:9" s="650" customFormat="1" ht="13.5" thickBot="1" x14ac:dyDescent="0.25">
      <c r="F189" s="660"/>
      <c r="G189" s="660"/>
      <c r="H189" s="660"/>
      <c r="I189" s="660"/>
    </row>
    <row r="190" spans="1:9" s="650" customFormat="1" ht="13.5" thickBot="1" x14ac:dyDescent="0.25">
      <c r="A190" s="831" t="s">
        <v>3</v>
      </c>
      <c r="B190" s="850"/>
      <c r="F190" s="660"/>
      <c r="G190" s="660"/>
      <c r="H190" s="660"/>
      <c r="I190" s="660"/>
    </row>
    <row r="191" spans="1:9" s="730" customFormat="1" ht="13.5" thickBot="1" x14ac:dyDescent="0.25">
      <c r="A191" s="729"/>
      <c r="B191" s="729"/>
      <c r="F191" s="731"/>
      <c r="G191" s="731"/>
      <c r="H191" s="731"/>
      <c r="I191" s="731"/>
    </row>
    <row r="192" spans="1:9" s="650" customFormat="1" ht="15.75" customHeight="1" thickBot="1" x14ac:dyDescent="0.25">
      <c r="A192" s="851" t="s">
        <v>2</v>
      </c>
      <c r="B192" s="852"/>
      <c r="C192" s="852"/>
      <c r="D192" s="852"/>
      <c r="E192" s="852"/>
      <c r="F192" s="852"/>
      <c r="G192" s="853"/>
      <c r="H192" s="660"/>
      <c r="I192" s="660"/>
    </row>
    <row r="193" spans="1:23" s="730" customFormat="1" ht="15.75" customHeight="1" thickBot="1" x14ac:dyDescent="0.25">
      <c r="A193" s="729"/>
      <c r="B193" s="729"/>
      <c r="C193" s="729"/>
      <c r="D193" s="729"/>
      <c r="E193" s="729"/>
      <c r="F193" s="729"/>
      <c r="G193" s="729"/>
      <c r="H193" s="731"/>
      <c r="I193" s="731"/>
    </row>
    <row r="194" spans="1:23" s="650" customFormat="1" ht="15.75" customHeight="1" thickBot="1" x14ac:dyDescent="0.25">
      <c r="A194" s="880" t="s">
        <v>1</v>
      </c>
      <c r="B194" s="881"/>
      <c r="C194" s="881"/>
      <c r="D194" s="881"/>
      <c r="E194" s="882"/>
      <c r="F194" s="732"/>
      <c r="G194" s="732"/>
      <c r="H194" s="660"/>
      <c r="I194" s="660"/>
    </row>
    <row r="195" spans="1:23" s="650" customFormat="1" x14ac:dyDescent="0.2">
      <c r="A195" s="888" t="s">
        <v>581</v>
      </c>
      <c r="B195" s="861" t="s">
        <v>2816</v>
      </c>
      <c r="C195" s="857" t="s">
        <v>0</v>
      </c>
      <c r="D195" s="857" t="s">
        <v>564</v>
      </c>
      <c r="E195" s="861" t="s">
        <v>2817</v>
      </c>
      <c r="F195" s="857" t="s">
        <v>416</v>
      </c>
      <c r="G195" s="857" t="s">
        <v>403</v>
      </c>
      <c r="H195" s="857" t="s">
        <v>582</v>
      </c>
      <c r="I195" s="857" t="s">
        <v>11</v>
      </c>
      <c r="J195" s="857" t="s">
        <v>12</v>
      </c>
      <c r="K195" s="857" t="s">
        <v>13</v>
      </c>
      <c r="L195" s="857" t="s">
        <v>428</v>
      </c>
      <c r="M195" s="857" t="s">
        <v>565</v>
      </c>
      <c r="N195" s="869"/>
    </row>
    <row r="196" spans="1:23" s="650" customFormat="1" ht="32.25" customHeight="1" thickBot="1" x14ac:dyDescent="0.25">
      <c r="A196" s="889"/>
      <c r="B196" s="862"/>
      <c r="C196" s="858"/>
      <c r="D196" s="858"/>
      <c r="E196" s="862"/>
      <c r="F196" s="858"/>
      <c r="G196" s="858"/>
      <c r="H196" s="858"/>
      <c r="I196" s="858"/>
      <c r="J196" s="858"/>
      <c r="K196" s="858"/>
      <c r="L196" s="858"/>
      <c r="M196" s="858"/>
      <c r="N196" s="870"/>
    </row>
    <row r="197" spans="1:23" s="650" customFormat="1" x14ac:dyDescent="0.2">
      <c r="A197" s="658"/>
      <c r="B197" s="646"/>
      <c r="C197" s="678"/>
      <c r="D197" s="646"/>
      <c r="E197" s="646"/>
      <c r="F197" s="646"/>
      <c r="G197" s="646"/>
      <c r="H197" s="646"/>
      <c r="I197" s="646"/>
      <c r="J197" s="646"/>
      <c r="K197" s="646"/>
      <c r="L197" s="733"/>
      <c r="M197" s="884"/>
      <c r="N197" s="885"/>
    </row>
    <row r="198" spans="1:23" s="650" customFormat="1" x14ac:dyDescent="0.2">
      <c r="A198" s="659"/>
      <c r="B198" s="652"/>
      <c r="C198" s="680"/>
      <c r="D198" s="652"/>
      <c r="E198" s="652"/>
      <c r="F198" s="652"/>
      <c r="G198" s="652"/>
      <c r="H198" s="652"/>
      <c r="I198" s="652"/>
      <c r="J198" s="652"/>
      <c r="K198" s="652"/>
      <c r="L198" s="734"/>
      <c r="M198" s="886"/>
      <c r="N198" s="887"/>
    </row>
    <row r="199" spans="1:23" s="650" customFormat="1" x14ac:dyDescent="0.2">
      <c r="A199" s="659"/>
      <c r="B199" s="652"/>
      <c r="C199" s="680"/>
      <c r="D199" s="652"/>
      <c r="E199" s="652"/>
      <c r="F199" s="652"/>
      <c r="G199" s="652"/>
      <c r="H199" s="652"/>
      <c r="I199" s="652"/>
      <c r="J199" s="652"/>
      <c r="K199" s="652"/>
      <c r="L199" s="734"/>
      <c r="M199" s="886"/>
      <c r="N199" s="887"/>
    </row>
    <row r="200" spans="1:23" s="650" customFormat="1" x14ac:dyDescent="0.2">
      <c r="A200" s="659"/>
      <c r="B200" s="652"/>
      <c r="C200" s="680"/>
      <c r="D200" s="652"/>
      <c r="E200" s="652"/>
      <c r="F200" s="652"/>
      <c r="G200" s="652"/>
      <c r="H200" s="652"/>
      <c r="I200" s="652"/>
      <c r="J200" s="652"/>
      <c r="K200" s="652"/>
      <c r="L200" s="734"/>
      <c r="M200" s="886"/>
      <c r="N200" s="887"/>
    </row>
    <row r="201" spans="1:23" s="650" customFormat="1" x14ac:dyDescent="0.2">
      <c r="A201" s="659"/>
      <c r="B201" s="652"/>
      <c r="C201" s="680"/>
      <c r="D201" s="652"/>
      <c r="E201" s="652"/>
      <c r="F201" s="652"/>
      <c r="G201" s="652"/>
      <c r="H201" s="652"/>
      <c r="I201" s="652"/>
      <c r="J201" s="652"/>
      <c r="K201" s="652"/>
      <c r="L201" s="734"/>
      <c r="M201" s="886"/>
      <c r="N201" s="887"/>
    </row>
    <row r="202" spans="1:23" s="650" customFormat="1" ht="13.5" thickBot="1" x14ac:dyDescent="0.25">
      <c r="A202" s="684"/>
      <c r="B202" s="654"/>
      <c r="C202" s="685"/>
      <c r="D202" s="654"/>
      <c r="E202" s="654"/>
      <c r="F202" s="654"/>
      <c r="G202" s="654"/>
      <c r="H202" s="654"/>
      <c r="I202" s="654"/>
      <c r="J202" s="654"/>
      <c r="K202" s="654"/>
      <c r="L202" s="735"/>
      <c r="M202" s="859"/>
      <c r="N202" s="860"/>
    </row>
    <row r="203" spans="1:23" s="650" customFormat="1" x14ac:dyDescent="0.2">
      <c r="F203" s="660"/>
      <c r="G203" s="660"/>
      <c r="H203" s="660"/>
      <c r="I203" s="660"/>
    </row>
    <row r="204" spans="1:23" s="650" customFormat="1" ht="13.5" thickBot="1" x14ac:dyDescent="0.25">
      <c r="F204" s="660"/>
      <c r="G204" s="660"/>
      <c r="H204" s="660"/>
      <c r="I204" s="660"/>
    </row>
    <row r="205" spans="1:23" s="650" customFormat="1" ht="13.5" thickBot="1" x14ac:dyDescent="0.25">
      <c r="A205" s="851" t="s">
        <v>736</v>
      </c>
      <c r="B205" s="852"/>
      <c r="C205" s="852"/>
      <c r="D205" s="852"/>
      <c r="E205" s="852"/>
      <c r="F205" s="852"/>
      <c r="G205" s="853"/>
      <c r="H205" s="660"/>
      <c r="I205" s="660"/>
    </row>
    <row r="206" spans="1:23" s="650" customFormat="1" ht="13.5" thickBot="1" x14ac:dyDescent="0.25">
      <c r="F206" s="660"/>
      <c r="G206" s="660"/>
      <c r="H206" s="660"/>
      <c r="I206" s="660"/>
    </row>
    <row r="207" spans="1:23" s="650" customFormat="1" ht="13.5" thickBot="1" x14ac:dyDescent="0.25">
      <c r="A207" s="880" t="s">
        <v>1</v>
      </c>
      <c r="B207" s="881"/>
      <c r="C207" s="881"/>
      <c r="D207" s="881"/>
      <c r="E207" s="881"/>
      <c r="F207" s="881"/>
      <c r="G207" s="881"/>
      <c r="H207" s="882"/>
      <c r="I207" s="660"/>
    </row>
    <row r="208" spans="1:23" s="650" customFormat="1" ht="16.5" customHeight="1" thickBot="1" x14ac:dyDescent="0.25">
      <c r="A208" s="888" t="s">
        <v>581</v>
      </c>
      <c r="B208" s="861" t="s">
        <v>2816</v>
      </c>
      <c r="C208" s="857" t="s">
        <v>0</v>
      </c>
      <c r="D208" s="857" t="s">
        <v>564</v>
      </c>
      <c r="E208" s="861" t="s">
        <v>2817</v>
      </c>
      <c r="F208" s="857" t="s">
        <v>41</v>
      </c>
      <c r="G208" s="883" t="s">
        <v>735</v>
      </c>
      <c r="H208" s="883"/>
      <c r="I208" s="883"/>
      <c r="J208" s="883"/>
      <c r="K208" s="883"/>
      <c r="L208" s="883"/>
      <c r="M208" s="883"/>
      <c r="N208" s="883"/>
      <c r="O208" s="857" t="s">
        <v>416</v>
      </c>
      <c r="P208" s="857" t="s">
        <v>403</v>
      </c>
      <c r="Q208" s="857" t="s">
        <v>582</v>
      </c>
      <c r="R208" s="857" t="s">
        <v>11</v>
      </c>
      <c r="S208" s="857" t="s">
        <v>12</v>
      </c>
      <c r="T208" s="857" t="s">
        <v>13</v>
      </c>
      <c r="U208" s="857" t="s">
        <v>428</v>
      </c>
      <c r="V208" s="857" t="s">
        <v>565</v>
      </c>
      <c r="W208" s="869"/>
    </row>
    <row r="209" spans="1:23" s="650" customFormat="1" ht="13.5" thickBot="1" x14ac:dyDescent="0.25">
      <c r="A209" s="889"/>
      <c r="B209" s="862"/>
      <c r="C209" s="858"/>
      <c r="D209" s="858"/>
      <c r="E209" s="862"/>
      <c r="F209" s="858"/>
      <c r="G209" s="676" t="s">
        <v>412</v>
      </c>
      <c r="H209" s="676" t="s">
        <v>42</v>
      </c>
      <c r="I209" s="676" t="s">
        <v>413</v>
      </c>
      <c r="J209" s="676" t="s">
        <v>43</v>
      </c>
      <c r="K209" s="676" t="s">
        <v>414</v>
      </c>
      <c r="L209" s="676" t="s">
        <v>44</v>
      </c>
      <c r="M209" s="676" t="s">
        <v>415</v>
      </c>
      <c r="N209" s="676" t="s">
        <v>45</v>
      </c>
      <c r="O209" s="858"/>
      <c r="P209" s="858"/>
      <c r="Q209" s="858"/>
      <c r="R209" s="858"/>
      <c r="S209" s="858"/>
      <c r="T209" s="858"/>
      <c r="U209" s="858"/>
      <c r="V209" s="858"/>
      <c r="W209" s="870"/>
    </row>
    <row r="210" spans="1:23" s="650" customFormat="1" x14ac:dyDescent="0.2">
      <c r="A210" s="658"/>
      <c r="B210" s="646"/>
      <c r="C210" s="678"/>
      <c r="D210" s="646"/>
      <c r="E210" s="646"/>
      <c r="F210" s="645"/>
      <c r="G210" s="646"/>
      <c r="H210" s="646"/>
      <c r="I210" s="646"/>
      <c r="J210" s="646"/>
      <c r="K210" s="646"/>
      <c r="L210" s="646"/>
      <c r="M210" s="646"/>
      <c r="N210" s="646"/>
      <c r="O210" s="646"/>
      <c r="P210" s="646"/>
      <c r="Q210" s="646"/>
      <c r="R210" s="646"/>
      <c r="S210" s="646"/>
      <c r="T210" s="646"/>
      <c r="U210" s="733"/>
      <c r="V210" s="865"/>
      <c r="W210" s="866"/>
    </row>
    <row r="211" spans="1:23" s="650" customFormat="1" x14ac:dyDescent="0.2">
      <c r="A211" s="659"/>
      <c r="B211" s="652"/>
      <c r="C211" s="680"/>
      <c r="D211" s="652"/>
      <c r="E211" s="652"/>
      <c r="F211" s="736"/>
      <c r="G211" s="652"/>
      <c r="H211" s="652"/>
      <c r="I211" s="652"/>
      <c r="J211" s="652"/>
      <c r="K211" s="652"/>
      <c r="L211" s="652"/>
      <c r="M211" s="652"/>
      <c r="N211" s="652"/>
      <c r="O211" s="652"/>
      <c r="P211" s="652"/>
      <c r="Q211" s="652"/>
      <c r="R211" s="652"/>
      <c r="S211" s="652"/>
      <c r="T211" s="652"/>
      <c r="U211" s="734"/>
      <c r="V211" s="867"/>
      <c r="W211" s="868"/>
    </row>
    <row r="212" spans="1:23" s="650" customFormat="1" x14ac:dyDescent="0.2">
      <c r="A212" s="659"/>
      <c r="B212" s="652"/>
      <c r="C212" s="680"/>
      <c r="D212" s="652"/>
      <c r="E212" s="652"/>
      <c r="F212" s="736"/>
      <c r="G212" s="652"/>
      <c r="H212" s="652"/>
      <c r="I212" s="652"/>
      <c r="J212" s="652"/>
      <c r="K212" s="652"/>
      <c r="L212" s="652"/>
      <c r="M212" s="652"/>
      <c r="N212" s="652"/>
      <c r="O212" s="652"/>
      <c r="P212" s="652"/>
      <c r="Q212" s="652"/>
      <c r="R212" s="652"/>
      <c r="S212" s="652"/>
      <c r="T212" s="652"/>
      <c r="U212" s="734"/>
      <c r="V212" s="867"/>
      <c r="W212" s="868"/>
    </row>
    <row r="213" spans="1:23" s="650" customFormat="1" x14ac:dyDescent="0.2">
      <c r="A213" s="659"/>
      <c r="B213" s="652"/>
      <c r="C213" s="680"/>
      <c r="D213" s="652"/>
      <c r="E213" s="652"/>
      <c r="F213" s="736"/>
      <c r="G213" s="652"/>
      <c r="H213" s="652"/>
      <c r="I213" s="652"/>
      <c r="J213" s="652"/>
      <c r="K213" s="652"/>
      <c r="L213" s="652"/>
      <c r="M213" s="652"/>
      <c r="N213" s="652"/>
      <c r="O213" s="652"/>
      <c r="P213" s="652"/>
      <c r="Q213" s="652"/>
      <c r="R213" s="652"/>
      <c r="S213" s="652"/>
      <c r="T213" s="652"/>
      <c r="U213" s="734"/>
      <c r="V213" s="867"/>
      <c r="W213" s="868"/>
    </row>
    <row r="214" spans="1:23" s="650" customFormat="1" x14ac:dyDescent="0.2">
      <c r="A214" s="659"/>
      <c r="B214" s="652"/>
      <c r="C214" s="680"/>
      <c r="D214" s="652"/>
      <c r="E214" s="652"/>
      <c r="F214" s="736"/>
      <c r="G214" s="652"/>
      <c r="H214" s="652"/>
      <c r="I214" s="652"/>
      <c r="J214" s="652"/>
      <c r="K214" s="652"/>
      <c r="L214" s="652"/>
      <c r="M214" s="652"/>
      <c r="N214" s="652"/>
      <c r="O214" s="652"/>
      <c r="P214" s="652"/>
      <c r="Q214" s="652"/>
      <c r="R214" s="652"/>
      <c r="S214" s="652"/>
      <c r="T214" s="652"/>
      <c r="U214" s="734"/>
      <c r="V214" s="867"/>
      <c r="W214" s="868"/>
    </row>
    <row r="215" spans="1:23" s="650" customFormat="1" ht="13.5" thickBot="1" x14ac:dyDescent="0.25">
      <c r="A215" s="684"/>
      <c r="B215" s="654"/>
      <c r="C215" s="685"/>
      <c r="D215" s="654"/>
      <c r="E215" s="654"/>
      <c r="F215" s="737"/>
      <c r="G215" s="654"/>
      <c r="H215" s="654"/>
      <c r="I215" s="654"/>
      <c r="J215" s="654"/>
      <c r="K215" s="654"/>
      <c r="L215" s="654"/>
      <c r="M215" s="654"/>
      <c r="N215" s="654"/>
      <c r="O215" s="654"/>
      <c r="P215" s="654"/>
      <c r="Q215" s="654"/>
      <c r="R215" s="654"/>
      <c r="S215" s="654"/>
      <c r="T215" s="654"/>
      <c r="U215" s="735"/>
      <c r="V215" s="863"/>
      <c r="W215" s="864"/>
    </row>
    <row r="216" spans="1:23" s="650" customFormat="1" x14ac:dyDescent="0.2">
      <c r="F216" s="660"/>
      <c r="G216" s="660"/>
      <c r="H216" s="660"/>
      <c r="I216" s="660"/>
    </row>
    <row r="217" spans="1:23" s="650" customFormat="1" x14ac:dyDescent="0.2">
      <c r="F217" s="660"/>
      <c r="G217" s="660"/>
      <c r="H217" s="660"/>
      <c r="I217" s="660"/>
    </row>
    <row r="218" spans="1:23" s="650" customFormat="1" ht="13.5" thickBot="1" x14ac:dyDescent="0.25">
      <c r="F218" s="660"/>
      <c r="G218" s="660"/>
      <c r="H218" s="660"/>
      <c r="I218" s="660"/>
    </row>
    <row r="219" spans="1:23" ht="13.5" thickBot="1" x14ac:dyDescent="0.25">
      <c r="A219" s="420" t="s">
        <v>432</v>
      </c>
      <c r="B219" s="490" t="s">
        <v>433</v>
      </c>
      <c r="F219" s="610"/>
      <c r="G219" s="610"/>
      <c r="H219" s="610"/>
      <c r="I219" s="610"/>
    </row>
    <row r="220" spans="1:23" x14ac:dyDescent="0.2">
      <c r="A220" s="618" t="s">
        <v>434</v>
      </c>
      <c r="B220" s="649" t="s">
        <v>50</v>
      </c>
      <c r="F220" s="610"/>
      <c r="G220" s="610"/>
      <c r="H220" s="610"/>
      <c r="I220" s="610"/>
    </row>
    <row r="221" spans="1:23" x14ac:dyDescent="0.2">
      <c r="A221" s="738" t="s">
        <v>64</v>
      </c>
      <c r="B221" s="683" t="s">
        <v>50</v>
      </c>
      <c r="F221" s="610"/>
      <c r="G221" s="610"/>
      <c r="H221" s="610"/>
      <c r="I221" s="610"/>
    </row>
    <row r="222" spans="1:23" x14ac:dyDescent="0.2">
      <c r="A222" s="738" t="s">
        <v>245</v>
      </c>
      <c r="B222" s="683" t="s">
        <v>50</v>
      </c>
      <c r="F222" s="610"/>
      <c r="G222" s="610"/>
      <c r="H222" s="610"/>
      <c r="I222" s="610"/>
    </row>
    <row r="223" spans="1:23" x14ac:dyDescent="0.2">
      <c r="A223" s="738" t="s">
        <v>246</v>
      </c>
      <c r="B223" s="683" t="s">
        <v>50</v>
      </c>
      <c r="F223" s="610"/>
      <c r="G223" s="610"/>
      <c r="H223" s="610"/>
      <c r="I223" s="610"/>
    </row>
    <row r="224" spans="1:23" x14ac:dyDescent="0.2">
      <c r="A224" s="738" t="s">
        <v>247</v>
      </c>
      <c r="B224" s="683" t="s">
        <v>52</v>
      </c>
      <c r="F224" s="610"/>
      <c r="G224" s="610"/>
      <c r="H224" s="610"/>
      <c r="I224" s="610"/>
    </row>
    <row r="225" spans="1:9" x14ac:dyDescent="0.2">
      <c r="A225" s="738" t="s">
        <v>269</v>
      </c>
      <c r="B225" s="683" t="s">
        <v>52</v>
      </c>
      <c r="F225" s="610"/>
      <c r="G225" s="610"/>
      <c r="H225" s="610"/>
      <c r="I225" s="610"/>
    </row>
    <row r="226" spans="1:9" x14ac:dyDescent="0.2">
      <c r="A226" s="739" t="s">
        <v>267</v>
      </c>
      <c r="B226" s="683" t="s">
        <v>52</v>
      </c>
      <c r="F226" s="610"/>
      <c r="G226" s="610"/>
      <c r="H226" s="610"/>
      <c r="I226" s="610"/>
    </row>
    <row r="227" spans="1:9" x14ac:dyDescent="0.2">
      <c r="A227" s="739" t="s">
        <v>435</v>
      </c>
      <c r="B227" s="683" t="s">
        <v>52</v>
      </c>
      <c r="F227" s="610"/>
      <c r="G227" s="610"/>
      <c r="H227" s="610"/>
      <c r="I227" s="610"/>
    </row>
    <row r="228" spans="1:9" ht="13.5" thickBot="1" x14ac:dyDescent="0.25">
      <c r="A228" s="740" t="s">
        <v>438</v>
      </c>
      <c r="B228" s="741" t="s">
        <v>50</v>
      </c>
      <c r="F228" s="610"/>
      <c r="G228" s="610"/>
      <c r="H228" s="610"/>
      <c r="I228" s="610"/>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92">
    <mergeCell ref="A1:B1"/>
    <mergeCell ref="C1:F1"/>
    <mergeCell ref="A2:B2"/>
    <mergeCell ref="C2:F2"/>
    <mergeCell ref="A5:B5"/>
    <mergeCell ref="C5:F5"/>
    <mergeCell ref="A3:B3"/>
    <mergeCell ref="C3:F3"/>
    <mergeCell ref="A36:A37"/>
    <mergeCell ref="B30:H30"/>
    <mergeCell ref="F36:F37"/>
    <mergeCell ref="D36:D37"/>
    <mergeCell ref="A4:B4"/>
    <mergeCell ref="C4:F4"/>
    <mergeCell ref="A6:B6"/>
    <mergeCell ref="C6:F6"/>
    <mergeCell ref="A12:J12"/>
    <mergeCell ref="B14:I14"/>
    <mergeCell ref="J14:K14"/>
    <mergeCell ref="A7:B7"/>
    <mergeCell ref="C7:F7"/>
    <mergeCell ref="A8:B8"/>
    <mergeCell ref="B13:I13"/>
    <mergeCell ref="C8:F8"/>
    <mergeCell ref="D53:D54"/>
    <mergeCell ref="B72:D72"/>
    <mergeCell ref="I53:I54"/>
    <mergeCell ref="A52:D52"/>
    <mergeCell ref="A91:I91"/>
    <mergeCell ref="B15:I15"/>
    <mergeCell ref="B85:D85"/>
    <mergeCell ref="A77:C77"/>
    <mergeCell ref="B70:D70"/>
    <mergeCell ref="B74:D74"/>
    <mergeCell ref="A78:C78"/>
    <mergeCell ref="B87:D87"/>
    <mergeCell ref="B73:D73"/>
    <mergeCell ref="D44:D45"/>
    <mergeCell ref="A44:A45"/>
    <mergeCell ref="F44:F45"/>
    <mergeCell ref="A62:C62"/>
    <mergeCell ref="H53:H54"/>
    <mergeCell ref="A53:A54"/>
    <mergeCell ref="E53:E54"/>
    <mergeCell ref="I44:I45"/>
    <mergeCell ref="B16:I16"/>
    <mergeCell ref="B20:H20"/>
    <mergeCell ref="B21:H21"/>
    <mergeCell ref="AC53:AC54"/>
    <mergeCell ref="AA53:AA54"/>
    <mergeCell ref="AB53:AB54"/>
    <mergeCell ref="Z44:Z45"/>
    <mergeCell ref="J53:J54"/>
    <mergeCell ref="M53:M54"/>
    <mergeCell ref="Z53:Z54"/>
    <mergeCell ref="K53:K54"/>
    <mergeCell ref="L53:L54"/>
    <mergeCell ref="AA44:AA45"/>
    <mergeCell ref="AA36:AA37"/>
    <mergeCell ref="Z36:Z37"/>
    <mergeCell ref="Y36:Y37"/>
    <mergeCell ref="X44:X45"/>
    <mergeCell ref="Y44:Y45"/>
    <mergeCell ref="J44:J45"/>
    <mergeCell ref="K36:K37"/>
    <mergeCell ref="L36:L37"/>
    <mergeCell ref="J36:J37"/>
    <mergeCell ref="X36:X37"/>
    <mergeCell ref="M95:M97"/>
    <mergeCell ref="L95:L97"/>
    <mergeCell ref="B22:H22"/>
    <mergeCell ref="G53:G54"/>
    <mergeCell ref="B27:H27"/>
    <mergeCell ref="G44:G45"/>
    <mergeCell ref="E36:E37"/>
    <mergeCell ref="C36:C37"/>
    <mergeCell ref="B23:H23"/>
    <mergeCell ref="B24:H24"/>
    <mergeCell ref="B71:D71"/>
    <mergeCell ref="B53:B54"/>
    <mergeCell ref="B89:D89"/>
    <mergeCell ref="I95:I97"/>
    <mergeCell ref="A95:G95"/>
    <mergeCell ref="K95:K97"/>
    <mergeCell ref="A96:G96"/>
    <mergeCell ref="B93:I93"/>
    <mergeCell ref="B88:D88"/>
    <mergeCell ref="B26:H26"/>
    <mergeCell ref="A97:G97"/>
    <mergeCell ref="B28:H28"/>
    <mergeCell ref="C44:C45"/>
    <mergeCell ref="E44:E45"/>
    <mergeCell ref="L13:M13"/>
    <mergeCell ref="L14:M14"/>
    <mergeCell ref="L15:M15"/>
    <mergeCell ref="B25:H25"/>
    <mergeCell ref="L17:M17"/>
    <mergeCell ref="J13:K13"/>
    <mergeCell ref="L16:M16"/>
    <mergeCell ref="J16:K16"/>
    <mergeCell ref="J15:K15"/>
    <mergeCell ref="G36:G37"/>
    <mergeCell ref="B36:B37"/>
    <mergeCell ref="H36:H37"/>
    <mergeCell ref="B29:H29"/>
    <mergeCell ref="J17:K17"/>
    <mergeCell ref="B17:I17"/>
    <mergeCell ref="B44:B45"/>
    <mergeCell ref="K44:K45"/>
    <mergeCell ref="H44:H45"/>
    <mergeCell ref="I36:I37"/>
    <mergeCell ref="F53:F54"/>
    <mergeCell ref="A63:C63"/>
    <mergeCell ref="C53:C54"/>
    <mergeCell ref="B86:D86"/>
    <mergeCell ref="J95:J97"/>
    <mergeCell ref="H95:H97"/>
    <mergeCell ref="A92:I92"/>
    <mergeCell ref="V215:W215"/>
    <mergeCell ref="V214:W214"/>
    <mergeCell ref="V213:W213"/>
    <mergeCell ref="V212:W212"/>
    <mergeCell ref="Q208:Q209"/>
    <mergeCell ref="M202:N202"/>
    <mergeCell ref="V211:W211"/>
    <mergeCell ref="B172:I172"/>
    <mergeCell ref="B185:I185"/>
    <mergeCell ref="B186:I186"/>
    <mergeCell ref="B183:I183"/>
    <mergeCell ref="B175:I175"/>
    <mergeCell ref="B181:I181"/>
    <mergeCell ref="B182:I182"/>
    <mergeCell ref="B180:I180"/>
    <mergeCell ref="B177:I177"/>
    <mergeCell ref="A190:B190"/>
    <mergeCell ref="A192:G192"/>
    <mergeCell ref="B184:I184"/>
    <mergeCell ref="B179:I179"/>
    <mergeCell ref="B178:I178"/>
    <mergeCell ref="B176:I176"/>
    <mergeCell ref="P208:P209"/>
    <mergeCell ref="G208:N208"/>
    <mergeCell ref="V208:W209"/>
    <mergeCell ref="S208:S209"/>
    <mergeCell ref="E208:E209"/>
    <mergeCell ref="F208:F209"/>
    <mergeCell ref="V210:W210"/>
    <mergeCell ref="T208:T209"/>
    <mergeCell ref="R208:R209"/>
    <mergeCell ref="H152:H153"/>
    <mergeCell ref="H145:H146"/>
    <mergeCell ref="L145:L146"/>
    <mergeCell ref="L152:L153"/>
    <mergeCell ref="K152:K153"/>
    <mergeCell ref="G152:G153"/>
    <mergeCell ref="I152:I153"/>
    <mergeCell ref="G145:G146"/>
    <mergeCell ref="K145:K146"/>
    <mergeCell ref="I145:I146"/>
    <mergeCell ref="J152:J153"/>
    <mergeCell ref="L195:L196"/>
    <mergeCell ref="G195:G196"/>
    <mergeCell ref="H195:H196"/>
    <mergeCell ref="M197:N197"/>
    <mergeCell ref="M198:N198"/>
    <mergeCell ref="M199:N199"/>
    <mergeCell ref="M200:N200"/>
    <mergeCell ref="M201:N201"/>
    <mergeCell ref="M195:N196"/>
    <mergeCell ref="A207:H207"/>
    <mergeCell ref="A145:D145"/>
    <mergeCell ref="U208:U209"/>
    <mergeCell ref="A195:A196"/>
    <mergeCell ref="B195:B196"/>
    <mergeCell ref="I195:I196"/>
    <mergeCell ref="A194:E194"/>
    <mergeCell ref="J195:J196"/>
    <mergeCell ref="M152:M153"/>
    <mergeCell ref="J145:J146"/>
    <mergeCell ref="B173:I173"/>
    <mergeCell ref="B174:I174"/>
    <mergeCell ref="A160:E160"/>
    <mergeCell ref="F152:F153"/>
    <mergeCell ref="E152:E153"/>
    <mergeCell ref="A170:I170"/>
    <mergeCell ref="A162:F162"/>
    <mergeCell ref="A164:F164"/>
    <mergeCell ref="A205:G205"/>
    <mergeCell ref="A208:A209"/>
    <mergeCell ref="B208:B209"/>
    <mergeCell ref="C208:C209"/>
    <mergeCell ref="D208:D209"/>
    <mergeCell ref="O208:O209"/>
    <mergeCell ref="K195:K196"/>
    <mergeCell ref="B98:D98"/>
    <mergeCell ref="E98:G98"/>
    <mergeCell ref="B99:D99"/>
    <mergeCell ref="E99:G99"/>
    <mergeCell ref="B100:D100"/>
    <mergeCell ref="E100:G100"/>
    <mergeCell ref="C195:C196"/>
    <mergeCell ref="D195:D196"/>
    <mergeCell ref="E195:E196"/>
    <mergeCell ref="F195:F196"/>
    <mergeCell ref="A163:F163"/>
    <mergeCell ref="A152:D152"/>
    <mergeCell ref="E145:E146"/>
    <mergeCell ref="F145:F146"/>
    <mergeCell ref="A143:I143"/>
    <mergeCell ref="A142:I142"/>
    <mergeCell ref="B104:D104"/>
    <mergeCell ref="E104:G104"/>
    <mergeCell ref="B105:D105"/>
    <mergeCell ref="E105:G105"/>
    <mergeCell ref="B106:D106"/>
    <mergeCell ref="E106:G106"/>
    <mergeCell ref="B101:D101"/>
    <mergeCell ref="E101:G101"/>
    <mergeCell ref="B102:D102"/>
    <mergeCell ref="E102:G102"/>
    <mergeCell ref="B103:D103"/>
    <mergeCell ref="E103:G103"/>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39:D139"/>
    <mergeCell ref="E139:G139"/>
    <mergeCell ref="B140:D140"/>
    <mergeCell ref="E140:G140"/>
    <mergeCell ref="B141:D141"/>
    <mergeCell ref="E141:G141"/>
    <mergeCell ref="B136:D136"/>
    <mergeCell ref="E136:G136"/>
    <mergeCell ref="B137:D137"/>
    <mergeCell ref="E137:G137"/>
    <mergeCell ref="B138:D138"/>
    <mergeCell ref="E138:G138"/>
    <mergeCell ref="B133:D133"/>
    <mergeCell ref="E133:G133"/>
    <mergeCell ref="B134:D134"/>
    <mergeCell ref="E134:G134"/>
    <mergeCell ref="B135:D135"/>
    <mergeCell ref="E135:G135"/>
    <mergeCell ref="B131:D131"/>
    <mergeCell ref="E131:G131"/>
    <mergeCell ref="B132:D132"/>
    <mergeCell ref="E132:G132"/>
  </mergeCells>
  <dataValidations count="31">
    <dataValidation type="list" allowBlank="1" showInputMessage="1" showErrorMessage="1" sqref="AA46:AA49 AC55:AC58" xr:uid="{00000000-0002-0000-0700-00001C000000}">
      <formula1>CST</formula1>
    </dataValidation>
    <dataValidation type="list" allowBlank="1" showErrorMessage="1" sqref="M36:W36 Q53:Y53 O44:W44" xr:uid="{00000000-0002-0000-0700-00001B000000}">
      <formula1>Exceptions</formula1>
    </dataValidation>
    <dataValidation type="list" allowBlank="1" showInputMessage="1" showErrorMessage="1" sqref="N55:N58" xr:uid="{00000000-0002-0000-0700-00001A000000}">
      <formula1>OOG</formula1>
    </dataValidation>
    <dataValidation type="list" allowBlank="1" showInputMessage="1" showErrorMessage="1" sqref="M46:M49 O55:O58" xr:uid="{00000000-0002-0000-0700-000019000000}">
      <formula1>ShipperOwn</formula1>
    </dataValidation>
    <dataValidation type="list" allowBlank="1" showInputMessage="1" showErrorMessage="1" sqref="F46:F49 F55:F58" xr:uid="{00000000-0002-0000-0700-000018000000}">
      <formula1>Mode</formula1>
    </dataValidation>
    <dataValidation type="list" allowBlank="1" showInputMessage="1" showErrorMessage="1" sqref="O45:W45" xr:uid="{00000000-0002-0000-0700-000017000000}">
      <formula1>Reefer</formula1>
    </dataValidation>
    <dataValidation type="list" allowBlank="1" showInputMessage="1" showErrorMessage="1" sqref="M37:W37 Q54:Y54" xr:uid="{00000000-0002-0000-0700-000016000000}">
      <formula1>Container</formula1>
    </dataValidation>
    <dataValidation type="list" allowBlank="1" showInputMessage="1" showErrorMessage="1" sqref="G46:G49 G55:G58" xr:uid="{00000000-0002-0000-0700-000015000000}">
      <formula1>SDD</formula1>
    </dataValidation>
    <dataValidation type="list" allowBlank="1" showInputMessage="1" showErrorMessage="1" sqref="F71:F74 F86:F89" xr:uid="{00000000-0002-0000-0700-000014000000}">
      <formula1>ArbMode</formula1>
    </dataValidation>
    <dataValidation type="list" allowBlank="1" showInputMessage="1" showErrorMessage="1" sqref="M55:M58" xr:uid="{00000000-0002-0000-0700-000013000000}">
      <formula1>Equip</formula1>
    </dataValidation>
    <dataValidation type="list" allowBlank="1" showInputMessage="1" showErrorMessage="1" sqref="L46:L49 G71:G74 P55:P58 N46:N49 G86:G89" xr:uid="{00000000-0002-0000-0700-000012000000}">
      <formula1>YesNo</formula1>
    </dataValidation>
    <dataValidation type="list" allowBlank="1" showInputMessage="1" showErrorMessage="1" sqref="O71:P74 O86:P89" xr:uid="{00000000-0002-0000-0700-000011000000}">
      <formula1 xml:space="preserve"> droppull</formula1>
    </dataValidation>
    <dataValidation type="list" showDropDown="1" showErrorMessage="1" sqref="O70:P70 O85:P85" xr:uid="{00000000-0002-0000-0700-000010000000}">
      <formula1>Charges</formula1>
    </dataValidation>
    <dataValidation type="date" allowBlank="1" showInputMessage="1" showErrorMessage="1" sqref="K98:K123 X38:Y40 K130:L141 J98:J133" xr:uid="{00000000-0002-0000-0700-00000F000000}">
      <formula1>10101</formula1>
      <formula2>311299</formula2>
    </dataValidation>
    <dataValidation type="list" showInputMessage="1" showErrorMessage="1" sqref="A197:A202 A210:A215" xr:uid="{00000000-0002-0000-0700-00000E000000}">
      <formula1>BULLET</formula1>
    </dataValidation>
    <dataValidation type="list" allowBlank="1" showInputMessage="1" showErrorMessage="1" sqref="E147:E150 E154:E157" xr:uid="{00000000-0002-0000-0700-00000D000000}">
      <formula1>GRIPSS_EQ</formula1>
    </dataValidation>
    <dataValidation type="decimal" allowBlank="1" showInputMessage="1" showErrorMessage="1" sqref="F154:I157 F147:I150 I55:L58 I46:K49 J86:M89 I38:L40" xr:uid="{00000000-0002-0000-0700-00000C000000}">
      <formula1>0</formula1>
      <formula2>999999999999999</formula2>
    </dataValidation>
    <dataValidation type="list" allowBlank="1" showInputMessage="1" showErrorMessage="1" sqref="J147:J150 J154:J157" xr:uid="{00000000-0002-0000-0700-00000B000000}">
      <formula1>GRIPSS</formula1>
    </dataValidation>
    <dataValidation type="list" showInputMessage="1" showErrorMessage="1" sqref="K147:K150 K154:K157 N71:N74 A46:A49 A55:A58 N86:N89 A38:A40" xr:uid="{00000000-0002-0000-0700-00000A000000}">
      <formula1>$A$14:$A$18</formula1>
    </dataValidation>
    <dataValidation type="decimal" allowBlank="1" showInputMessage="1" showErrorMessage="1" error="Only numbers may be entered into this field" sqref="H210:H215 N210:N215 L210:L215 J210:J215" xr:uid="{00000000-0002-0000-0700-000009000000}">
      <formula1>1</formula1>
      <formula2>1000000000</formula2>
    </dataValidation>
    <dataValidation type="whole" allowBlank="1" showInputMessage="1" showErrorMessage="1" error="Only whole numbers may be entered into this field_x000a_" sqref="G210:G215 M210:M215 K210:K215 I210:I215" xr:uid="{00000000-0002-0000-0700-000008000000}">
      <formula1>1</formula1>
      <formula2>99</formula2>
    </dataValidation>
    <dataValidation type="list" showInputMessage="1" showErrorMessage="1" sqref="E210:E215 E197:E202" xr:uid="{00000000-0002-0000-0700-000007000000}">
      <formula1>DAYS</formula1>
    </dataValidation>
    <dataValidation type="whole" allowBlank="1" showInputMessage="1" showErrorMessage="1" error="Only whole numbers can be entered into this field" sqref="D197:D202 D210:D215" xr:uid="{00000000-0002-0000-0700-000006000000}">
      <formula1>1</formula1>
      <formula2>99</formula2>
    </dataValidation>
    <dataValidation type="list" allowBlank="1" showInputMessage="1" showErrorMessage="1" sqref="F210:F215" xr:uid="{00000000-0002-0000-0700-000005000000}">
      <formula1>CURRENCY</formula1>
    </dataValidation>
    <dataValidation type="list" allowBlank="1" showInputMessage="1" showErrorMessage="1" sqref="P210:P215 G197:G202" xr:uid="{00000000-0002-0000-0700-000004000000}">
      <formula1>OPREEFER</formula1>
    </dataValidation>
    <dataValidation type="list" allowBlank="1" showInputMessage="1" showErrorMessage="1" sqref="O210:O215 F197:F202" xr:uid="{00000000-0002-0000-0700-000003000000}">
      <formula1>EQTYPE</formula1>
    </dataValidation>
    <dataValidation type="list" allowBlank="1" showInputMessage="1" showErrorMessage="1" sqref="B210:B215 B197:B202" xr:uid="{00000000-0002-0000-0700-000002000000}">
      <formula1>EXPIMP</formula1>
    </dataValidation>
    <dataValidation type="list" showInputMessage="1" showErrorMessage="1" sqref="C210:C215 C197:C202" xr:uid="{00000000-0002-0000-0700-000001000000}">
      <formula1>IF($B197="I",DDTARIFF,DDTARIFFUSE)</formula1>
    </dataValidation>
    <dataValidation type="list" allowBlank="1" showInputMessage="1" showErrorMessage="1" sqref="B220:B228" xr:uid="{00000000-0002-0000-0700-000000000000}">
      <formula1>Autom</formula1>
    </dataValidation>
    <dataValidation type="list" allowBlank="1" showInputMessage="1" showErrorMessage="1" errorTitle="Pick up the list" promptTitle="Blank = ALL" sqref="H98:H141" xr:uid="{00000000-0002-0000-0700-000020000000}">
      <formula1>Type_note2</formula1>
    </dataValidation>
    <dataValidation type="list" allowBlank="1" showInputMessage="1" showErrorMessage="1" sqref="I98:I141" xr:uid="{00000000-0002-0000-0700-00001D000000}">
      <formula1>$A$14:$A$18</formula1>
    </dataValidation>
  </dataValidations>
  <pageMargins left="0.25" right="0.25" top="0.25" bottom="0.25" header="0.5" footer="0"/>
  <pageSetup scale="27" fitToHeight="0" orientation="landscape" r:id="rId3"/>
  <headerFooter alignWithMargins="0"/>
  <rowBreaks count="1" manualBreakCount="1">
    <brk id="93" max="16383" man="1"/>
  </rowBreaks>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40047F1D-8657-4F95-9491-95DD2247D75E}">
          <x14:formula1>
            <xm:f>Listes!$B$266:$B$314</xm:f>
          </x14:formula1>
          <xm:sqref>F39:F40 E38:F38</xm:sqref>
        </x14:dataValidation>
        <x14:dataValidation type="list" allowBlank="1" showInputMessage="1" showErrorMessage="1" xr:uid="{D76C76F2-5023-4817-9DA2-186F4534D06C}">
          <x14:formula1>
            <xm:f>Listes!$B$204:$B$207</xm:f>
          </x14:formula1>
          <xm:sqref>G38:G40</xm:sqref>
        </x14:dataValidation>
        <x14:dataValidation type="list" allowBlank="1" showInputMessage="1" showErrorMessage="1" xr:uid="{C163EEB1-671F-473A-ACB8-CFDF00BBA44D}">
          <x14:formula1>
            <xm:f>Listes!$B$401:$B$407</xm:f>
          </x14:formula1>
          <xm:sqref>AA38:AA40</xm:sqref>
        </x14:dataValidation>
        <x14:dataValidation type="list" allowBlank="1" showErrorMessage="1" xr:uid="{3EF833CE-22D6-4D24-B40D-95A4D3CB7765}">
          <x14:formula1>
            <xm:f>Listes!$A$4:$A$200</xm:f>
          </x14:formula1>
          <xm:sqref>A98:A141</xm:sqref>
        </x14:dataValidation>
        <x14:dataValidation type="list" allowBlank="1" showInputMessage="1" showErrorMessage="1" xr:uid="{F3C31BA7-D143-4343-B2F7-036BF5BE7420}">
          <x14:formula1>
            <xm:f>Listes!$B$262:$B$263</xm:f>
          </x14:formula1>
          <xm:sqref>E98:G141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3">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526</v>
      </c>
      <c r="D5" s="1090"/>
      <c r="E5" s="1090"/>
      <c r="F5" s="1091"/>
      <c r="G5" s="18"/>
      <c r="H5" s="18"/>
      <c r="I5" s="18"/>
    </row>
    <row r="6" spans="1:54" ht="15.75" customHeight="1" x14ac:dyDescent="0.2">
      <c r="A6" s="1087" t="s">
        <v>477</v>
      </c>
      <c r="B6" s="1088"/>
      <c r="C6" s="1089" t="s">
        <v>533</v>
      </c>
      <c r="D6" s="1090"/>
      <c r="E6" s="1090"/>
      <c r="F6" s="1091"/>
      <c r="G6" s="18"/>
      <c r="H6" s="18"/>
      <c r="I6" s="18"/>
    </row>
    <row r="7" spans="1:54" ht="15.75" customHeight="1" x14ac:dyDescent="0.2">
      <c r="A7" s="1087" t="s">
        <v>567</v>
      </c>
      <c r="B7" s="1088"/>
      <c r="C7" s="1089" t="s">
        <v>178</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440</v>
      </c>
      <c r="B21" s="1060" t="s">
        <v>453</v>
      </c>
      <c r="C21" s="1060"/>
      <c r="D21" s="1060"/>
      <c r="E21" s="1060"/>
      <c r="F21" s="1060"/>
      <c r="G21" s="1060"/>
      <c r="H21" s="1114"/>
      <c r="I21" s="113"/>
      <c r="J21" s="114"/>
      <c r="K21" s="115"/>
      <c r="L21" s="115"/>
      <c r="M21" s="115"/>
      <c r="N21" s="115"/>
      <c r="O21" s="115"/>
      <c r="P21" s="115"/>
      <c r="Q21" s="115"/>
    </row>
    <row r="22" spans="1:54" s="116" customFormat="1" x14ac:dyDescent="0.2">
      <c r="A22" s="271" t="s">
        <v>739</v>
      </c>
      <c r="B22" s="1130" t="s">
        <v>767</v>
      </c>
      <c r="C22" s="1131"/>
      <c r="D22" s="1131"/>
      <c r="E22" s="1131"/>
      <c r="F22" s="1131"/>
      <c r="G22" s="1131"/>
      <c r="H22" s="1132"/>
      <c r="I22" s="114"/>
      <c r="J22" s="114"/>
      <c r="K22" s="115"/>
      <c r="L22" s="115"/>
      <c r="M22" s="115"/>
      <c r="N22" s="115"/>
      <c r="O22" s="115"/>
      <c r="P22" s="115"/>
      <c r="Q22" s="115"/>
    </row>
    <row r="23" spans="1:54" s="116" customFormat="1" x14ac:dyDescent="0.2">
      <c r="A23" s="271" t="s">
        <v>853</v>
      </c>
      <c r="B23" s="1134" t="s">
        <v>934</v>
      </c>
      <c r="C23" s="1135"/>
      <c r="D23" s="1135"/>
      <c r="E23" s="1135"/>
      <c r="F23" s="1135"/>
      <c r="G23" s="1135"/>
      <c r="H23" s="1136"/>
      <c r="I23" s="114"/>
      <c r="J23" s="114"/>
      <c r="K23" s="115"/>
      <c r="L23" s="115"/>
      <c r="M23" s="115"/>
      <c r="N23" s="115"/>
      <c r="O23" s="115"/>
      <c r="P23" s="115"/>
      <c r="Q23" s="115"/>
    </row>
    <row r="24" spans="1:54" s="116" customFormat="1" x14ac:dyDescent="0.2">
      <c r="A24" s="271" t="s">
        <v>933</v>
      </c>
      <c r="B24" s="1137" t="s">
        <v>854</v>
      </c>
      <c r="C24" s="1049"/>
      <c r="D24" s="1049"/>
      <c r="E24" s="1049"/>
      <c r="F24" s="1049"/>
      <c r="G24" s="1049"/>
      <c r="H24" s="1050"/>
      <c r="I24" s="114"/>
      <c r="J24" s="114"/>
      <c r="K24" s="115"/>
      <c r="L24" s="115"/>
      <c r="M24" s="115"/>
      <c r="N24" s="115"/>
      <c r="O24" s="115"/>
      <c r="P24" s="115"/>
      <c r="Q24" s="115"/>
    </row>
    <row r="25" spans="1:54" s="116" customFormat="1" ht="13.5" thickBot="1" x14ac:dyDescent="0.25">
      <c r="A25" s="117"/>
      <c r="B25" s="1052"/>
      <c r="C25" s="1053"/>
      <c r="D25" s="1053"/>
      <c r="E25" s="1053"/>
      <c r="F25" s="1053"/>
      <c r="G25" s="1053"/>
      <c r="H25" s="1054"/>
      <c r="I25" s="114"/>
      <c r="J25" s="114"/>
      <c r="K25" s="115"/>
      <c r="L25" s="115"/>
      <c r="M25" s="115"/>
      <c r="N25" s="115"/>
      <c r="O25" s="115"/>
      <c r="P25" s="115"/>
      <c r="Q25" s="115"/>
    </row>
    <row r="26" spans="1:54" s="110" customFormat="1" ht="13.5" thickBot="1" x14ac:dyDescent="0.25">
      <c r="A26" s="18"/>
      <c r="B26" s="118"/>
      <c r="C26" s="118"/>
      <c r="D26" s="118"/>
      <c r="E26" s="118"/>
      <c r="F26" s="118"/>
      <c r="G26" s="118"/>
      <c r="H26" s="118"/>
      <c r="I26" s="109"/>
      <c r="J26" s="109"/>
      <c r="K26" s="105"/>
      <c r="L26" s="105"/>
      <c r="M26" s="105"/>
      <c r="N26" s="105"/>
      <c r="O26" s="105"/>
      <c r="P26" s="105"/>
      <c r="Q26" s="105"/>
      <c r="R26" s="105"/>
      <c r="S26" s="105"/>
      <c r="T26" s="105"/>
      <c r="U26" s="105"/>
    </row>
    <row r="27" spans="1:54" s="110" customFormat="1" ht="13.5" thickBot="1" x14ac:dyDescent="0.25">
      <c r="A27" s="97" t="s">
        <v>578</v>
      </c>
      <c r="B27" s="98"/>
      <c r="I27" s="109"/>
      <c r="J27" s="109"/>
      <c r="K27" s="105"/>
      <c r="L27" s="105"/>
      <c r="M27" s="105"/>
      <c r="N27" s="105"/>
      <c r="O27" s="105"/>
      <c r="P27" s="105"/>
      <c r="Q27" s="105"/>
      <c r="R27" s="105"/>
      <c r="S27" s="105"/>
      <c r="T27" s="105"/>
      <c r="U27" s="105"/>
    </row>
    <row r="28" spans="1:54" s="110" customFormat="1" x14ac:dyDescent="0.2">
      <c r="A28" s="119" t="s">
        <v>2814</v>
      </c>
      <c r="B28" s="120"/>
      <c r="C28" s="121"/>
      <c r="D28" s="122"/>
      <c r="E28" s="122"/>
      <c r="F28" s="123"/>
      <c r="G28" s="123"/>
      <c r="H28" s="123"/>
      <c r="I28" s="124"/>
      <c r="J28" s="125"/>
      <c r="K28" s="126"/>
      <c r="L28" s="105"/>
      <c r="M28" s="105"/>
      <c r="N28" s="105"/>
      <c r="O28" s="105"/>
      <c r="P28" s="105"/>
      <c r="Q28" s="105"/>
      <c r="R28" s="105"/>
      <c r="S28" s="105"/>
      <c r="T28" s="105"/>
      <c r="U28" s="105"/>
      <c r="V28" s="105"/>
    </row>
    <row r="29" spans="1:54" s="110" customFormat="1" x14ac:dyDescent="0.2">
      <c r="A29" s="127" t="s">
        <v>580</v>
      </c>
      <c r="B29" s="90"/>
      <c r="C29" s="128"/>
      <c r="D29" s="129"/>
      <c r="E29" s="129"/>
      <c r="F29" s="130"/>
      <c r="G29" s="130"/>
      <c r="H29" s="130"/>
      <c r="I29" s="131"/>
      <c r="J29" s="132"/>
      <c r="K29" s="133"/>
      <c r="L29" s="105"/>
      <c r="M29" s="105"/>
      <c r="N29" s="105"/>
      <c r="O29" s="105"/>
      <c r="P29" s="105"/>
      <c r="Q29" s="105"/>
      <c r="R29" s="105"/>
    </row>
    <row r="30" spans="1:54" s="110" customFormat="1" ht="13.5" thickBot="1" x14ac:dyDescent="0.25">
      <c r="A30" s="526" t="s">
        <v>166</v>
      </c>
      <c r="B30" s="134"/>
      <c r="C30" s="135"/>
      <c r="D30" s="136"/>
      <c r="E30" s="136"/>
      <c r="F30" s="137"/>
      <c r="G30" s="137"/>
      <c r="H30" s="137"/>
      <c r="I30" s="138"/>
      <c r="J30" s="139"/>
      <c r="K30" s="140"/>
      <c r="L30" s="105"/>
      <c r="M30" s="105"/>
      <c r="N30" s="105"/>
      <c r="O30" s="105"/>
      <c r="P30" s="105"/>
      <c r="Q30" s="105"/>
      <c r="R30" s="105"/>
      <c r="S30" s="141"/>
      <c r="T30" s="141"/>
      <c r="U30" s="141"/>
      <c r="V30" s="105"/>
      <c r="W30" s="105"/>
      <c r="X30" s="105"/>
    </row>
    <row r="31" spans="1:54" s="143" customFormat="1" ht="32.25" customHeight="1" x14ac:dyDescent="0.2">
      <c r="A31" s="1043" t="s">
        <v>581</v>
      </c>
      <c r="B31" s="982" t="s">
        <v>582</v>
      </c>
      <c r="C31" s="982" t="s">
        <v>11</v>
      </c>
      <c r="D31" s="982" t="s">
        <v>12</v>
      </c>
      <c r="E31" s="982" t="s">
        <v>13</v>
      </c>
      <c r="F31" s="982" t="s">
        <v>14</v>
      </c>
      <c r="G31" s="982" t="s">
        <v>15</v>
      </c>
      <c r="H31" s="982" t="s">
        <v>16</v>
      </c>
      <c r="I31" s="982" t="s">
        <v>17</v>
      </c>
      <c r="J31" s="982" t="s">
        <v>18</v>
      </c>
      <c r="K31" s="982" t="s">
        <v>19</v>
      </c>
      <c r="L31" s="982" t="s">
        <v>20</v>
      </c>
      <c r="M31" s="142" t="s">
        <v>251</v>
      </c>
      <c r="N31" s="142" t="s">
        <v>266</v>
      </c>
      <c r="O31" s="142" t="s">
        <v>520</v>
      </c>
      <c r="P31" s="142" t="s">
        <v>796</v>
      </c>
      <c r="Q31" s="142"/>
      <c r="R31" s="142"/>
      <c r="S31" s="142"/>
      <c r="T31" s="142"/>
      <c r="U31" s="142"/>
      <c r="V31" s="142"/>
      <c r="W31" s="142"/>
      <c r="X31" s="982" t="s">
        <v>22</v>
      </c>
      <c r="Y31" s="982" t="s">
        <v>23</v>
      </c>
      <c r="Z31" s="982" t="s">
        <v>24</v>
      </c>
      <c r="AA31" s="1075" t="s">
        <v>335</v>
      </c>
    </row>
    <row r="32" spans="1:54" s="143" customFormat="1" ht="13.5" thickBot="1" x14ac:dyDescent="0.25">
      <c r="A32" s="1044"/>
      <c r="B32" s="1045"/>
      <c r="C32" s="1045"/>
      <c r="D32" s="1045"/>
      <c r="E32" s="1045"/>
      <c r="F32" s="1045"/>
      <c r="G32" s="1046"/>
      <c r="H32" s="1045"/>
      <c r="I32" s="1045"/>
      <c r="J32" s="1045"/>
      <c r="K32" s="1045"/>
      <c r="L32" s="1045"/>
      <c r="M32" s="144" t="s">
        <v>83</v>
      </c>
      <c r="N32" s="144" t="s">
        <v>83</v>
      </c>
      <c r="O32" s="144" t="s">
        <v>83</v>
      </c>
      <c r="P32" s="144" t="s">
        <v>83</v>
      </c>
      <c r="Q32" s="144"/>
      <c r="R32" s="144"/>
      <c r="S32" s="144"/>
      <c r="T32" s="144"/>
      <c r="U32" s="144"/>
      <c r="V32" s="144"/>
      <c r="W32" s="144"/>
      <c r="X32" s="1045"/>
      <c r="Y32" s="1045"/>
      <c r="Z32" s="1045"/>
      <c r="AA32" s="1076"/>
    </row>
    <row r="33" spans="1:27" s="153" customFormat="1" x14ac:dyDescent="0.2">
      <c r="A33" s="145" t="s">
        <v>1434</v>
      </c>
      <c r="B33" s="146"/>
      <c r="C33" s="564" t="s">
        <v>1455</v>
      </c>
      <c r="D33" s="564" t="s">
        <v>1456</v>
      </c>
      <c r="E33" s="564"/>
      <c r="F33" s="564" t="s">
        <v>51</v>
      </c>
      <c r="G33" s="150" t="s">
        <v>47</v>
      </c>
      <c r="H33" s="564" t="s">
        <v>1203</v>
      </c>
      <c r="I33" s="12">
        <v>1960</v>
      </c>
      <c r="J33" s="566">
        <v>2175</v>
      </c>
      <c r="K33" s="566">
        <v>2175</v>
      </c>
      <c r="L33" s="565">
        <v>2755</v>
      </c>
      <c r="M33" s="150" t="s">
        <v>52</v>
      </c>
      <c r="N33" s="150" t="s">
        <v>52</v>
      </c>
      <c r="O33" s="150" t="s">
        <v>52</v>
      </c>
      <c r="P33" s="150" t="s">
        <v>52</v>
      </c>
      <c r="Q33" s="150"/>
      <c r="R33" s="150"/>
      <c r="S33" s="150"/>
      <c r="T33" s="150"/>
      <c r="U33" s="150"/>
      <c r="V33" s="150"/>
      <c r="W33" s="150"/>
      <c r="X33" s="567"/>
      <c r="Y33" s="567"/>
      <c r="Z33" s="150" t="s">
        <v>1177</v>
      </c>
      <c r="AA33" s="79" t="s">
        <v>395</v>
      </c>
    </row>
    <row r="34" spans="1:27" s="153" customFormat="1" x14ac:dyDescent="0.2">
      <c r="A34" s="145" t="s">
        <v>1434</v>
      </c>
      <c r="B34" s="146"/>
      <c r="C34" s="564" t="s">
        <v>1455</v>
      </c>
      <c r="D34" s="564" t="s">
        <v>1457</v>
      </c>
      <c r="E34" s="564"/>
      <c r="F34" s="564" t="s">
        <v>51</v>
      </c>
      <c r="G34" s="150" t="s">
        <v>47</v>
      </c>
      <c r="H34" s="564" t="s">
        <v>1203</v>
      </c>
      <c r="I34" s="12">
        <v>1870</v>
      </c>
      <c r="J34" s="566">
        <v>2075</v>
      </c>
      <c r="K34" s="566">
        <v>2075</v>
      </c>
      <c r="L34" s="565">
        <v>2630</v>
      </c>
      <c r="M34" s="150" t="s">
        <v>52</v>
      </c>
      <c r="N34" s="150" t="s">
        <v>52</v>
      </c>
      <c r="O34" s="150" t="s">
        <v>52</v>
      </c>
      <c r="P34" s="150" t="s">
        <v>52</v>
      </c>
      <c r="Q34" s="150"/>
      <c r="R34" s="150"/>
      <c r="S34" s="150"/>
      <c r="T34" s="150"/>
      <c r="U34" s="150"/>
      <c r="V34" s="150"/>
      <c r="W34" s="150"/>
      <c r="X34" s="567"/>
      <c r="Y34" s="567"/>
      <c r="Z34" s="150" t="s">
        <v>1177</v>
      </c>
      <c r="AA34" s="79" t="s">
        <v>395</v>
      </c>
    </row>
    <row r="35" spans="1:27" s="153" customFormat="1" x14ac:dyDescent="0.2">
      <c r="A35" s="145" t="s">
        <v>1434</v>
      </c>
      <c r="B35" s="146"/>
      <c r="C35" s="564" t="s">
        <v>1455</v>
      </c>
      <c r="D35" s="564" t="s">
        <v>1458</v>
      </c>
      <c r="E35" s="564" t="s">
        <v>1197</v>
      </c>
      <c r="F35" s="564" t="s">
        <v>53</v>
      </c>
      <c r="G35" s="150" t="s">
        <v>47</v>
      </c>
      <c r="H35" s="564" t="s">
        <v>1203</v>
      </c>
      <c r="I35" s="12">
        <v>3670</v>
      </c>
      <c r="J35" s="566">
        <v>4075</v>
      </c>
      <c r="K35" s="566">
        <v>4075</v>
      </c>
      <c r="L35" s="565">
        <v>5160</v>
      </c>
      <c r="M35" s="150" t="s">
        <v>52</v>
      </c>
      <c r="N35" s="150" t="s">
        <v>52</v>
      </c>
      <c r="O35" s="150" t="s">
        <v>52</v>
      </c>
      <c r="P35" s="150" t="s">
        <v>52</v>
      </c>
      <c r="Q35" s="150"/>
      <c r="R35" s="150"/>
      <c r="S35" s="150"/>
      <c r="T35" s="150"/>
      <c r="U35" s="150"/>
      <c r="V35" s="150"/>
      <c r="W35" s="150"/>
      <c r="X35" s="567"/>
      <c r="Y35" s="567"/>
      <c r="Z35" s="150" t="s">
        <v>1177</v>
      </c>
      <c r="AA35" s="79" t="s">
        <v>395</v>
      </c>
    </row>
    <row r="36" spans="1:27" s="153" customFormat="1" x14ac:dyDescent="0.2">
      <c r="A36" s="145" t="s">
        <v>1434</v>
      </c>
      <c r="B36" s="146"/>
      <c r="C36" s="564" t="s">
        <v>1459</v>
      </c>
      <c r="D36" s="564" t="s">
        <v>1456</v>
      </c>
      <c r="E36" s="564"/>
      <c r="F36" s="564" t="s">
        <v>51</v>
      </c>
      <c r="G36" s="150" t="s">
        <v>47</v>
      </c>
      <c r="H36" s="564" t="s">
        <v>1203</v>
      </c>
      <c r="I36" s="12">
        <v>2250</v>
      </c>
      <c r="J36" s="566">
        <v>2495</v>
      </c>
      <c r="K36" s="566">
        <v>2495</v>
      </c>
      <c r="L36" s="565">
        <v>3160</v>
      </c>
      <c r="M36" s="150" t="s">
        <v>52</v>
      </c>
      <c r="N36" s="150" t="s">
        <v>52</v>
      </c>
      <c r="O36" s="150" t="s">
        <v>52</v>
      </c>
      <c r="P36" s="150" t="s">
        <v>52</v>
      </c>
      <c r="Q36" s="150"/>
      <c r="R36" s="150"/>
      <c r="S36" s="150"/>
      <c r="T36" s="150"/>
      <c r="U36" s="150"/>
      <c r="V36" s="150"/>
      <c r="W36" s="150"/>
      <c r="X36" s="567"/>
      <c r="Y36" s="567"/>
      <c r="Z36" s="150" t="s">
        <v>1177</v>
      </c>
      <c r="AA36" s="79" t="s">
        <v>395</v>
      </c>
    </row>
    <row r="37" spans="1:27" s="153" customFormat="1" x14ac:dyDescent="0.2">
      <c r="A37" s="145" t="s">
        <v>1434</v>
      </c>
      <c r="B37" s="146"/>
      <c r="C37" s="564" t="s">
        <v>1460</v>
      </c>
      <c r="D37" s="564" t="s">
        <v>1456</v>
      </c>
      <c r="E37" s="564"/>
      <c r="F37" s="564" t="s">
        <v>51</v>
      </c>
      <c r="G37" s="150" t="s">
        <v>47</v>
      </c>
      <c r="H37" s="564" t="s">
        <v>1203</v>
      </c>
      <c r="I37" s="12">
        <v>1495</v>
      </c>
      <c r="J37" s="566">
        <v>1660</v>
      </c>
      <c r="K37" s="566">
        <v>1660</v>
      </c>
      <c r="L37" s="565">
        <v>2105</v>
      </c>
      <c r="M37" s="150"/>
      <c r="N37" s="150"/>
      <c r="O37" s="150"/>
      <c r="P37" s="150"/>
      <c r="Q37" s="150"/>
      <c r="R37" s="150"/>
      <c r="S37" s="150"/>
      <c r="T37" s="150"/>
      <c r="U37" s="150"/>
      <c r="V37" s="150"/>
      <c r="W37" s="150"/>
      <c r="X37" s="567"/>
      <c r="Y37" s="567"/>
      <c r="Z37" s="150" t="s">
        <v>1177</v>
      </c>
      <c r="AA37" s="79" t="s">
        <v>395</v>
      </c>
    </row>
    <row r="38" spans="1:27" s="153" customFormat="1" x14ac:dyDescent="0.2">
      <c r="A38" s="145" t="s">
        <v>1434</v>
      </c>
      <c r="B38" s="146"/>
      <c r="C38" s="564" t="s">
        <v>1460</v>
      </c>
      <c r="D38" s="564" t="s">
        <v>1457</v>
      </c>
      <c r="E38" s="564" t="s">
        <v>1181</v>
      </c>
      <c r="F38" s="564" t="s">
        <v>53</v>
      </c>
      <c r="G38" s="150" t="s">
        <v>47</v>
      </c>
      <c r="H38" s="564" t="s">
        <v>1203</v>
      </c>
      <c r="I38" s="12">
        <v>2795</v>
      </c>
      <c r="J38" s="566">
        <v>3105</v>
      </c>
      <c r="K38" s="566">
        <v>3105</v>
      </c>
      <c r="L38" s="565">
        <v>3935</v>
      </c>
      <c r="M38" s="150"/>
      <c r="N38" s="150"/>
      <c r="O38" s="150"/>
      <c r="P38" s="150"/>
      <c r="Q38" s="150"/>
      <c r="R38" s="150"/>
      <c r="S38" s="150"/>
      <c r="T38" s="150"/>
      <c r="U38" s="150"/>
      <c r="V38" s="150"/>
      <c r="W38" s="150"/>
      <c r="X38" s="567"/>
      <c r="Y38" s="567"/>
      <c r="Z38" s="150" t="s">
        <v>1177</v>
      </c>
      <c r="AA38" s="79" t="s">
        <v>395</v>
      </c>
    </row>
    <row r="39" spans="1:27" s="153" customFormat="1" x14ac:dyDescent="0.2">
      <c r="A39" s="145" t="s">
        <v>1434</v>
      </c>
      <c r="B39" s="146"/>
      <c r="C39" s="564" t="s">
        <v>1460</v>
      </c>
      <c r="D39" s="564" t="s">
        <v>1458</v>
      </c>
      <c r="E39" s="564" t="s">
        <v>1467</v>
      </c>
      <c r="F39" s="564" t="s">
        <v>121</v>
      </c>
      <c r="G39" s="150" t="s">
        <v>49</v>
      </c>
      <c r="H39" s="564" t="s">
        <v>1203</v>
      </c>
      <c r="I39" s="12">
        <v>4680</v>
      </c>
      <c r="J39" s="566">
        <v>5200</v>
      </c>
      <c r="K39" s="566">
        <v>5200</v>
      </c>
      <c r="L39" s="565">
        <v>6585</v>
      </c>
      <c r="M39" s="150"/>
      <c r="N39" s="150"/>
      <c r="O39" s="150"/>
      <c r="P39" s="150"/>
      <c r="Q39" s="150"/>
      <c r="R39" s="150"/>
      <c r="S39" s="150"/>
      <c r="T39" s="150"/>
      <c r="U39" s="150"/>
      <c r="V39" s="150"/>
      <c r="W39" s="150"/>
      <c r="X39" s="567"/>
      <c r="Y39" s="567"/>
      <c r="Z39" s="150" t="s">
        <v>1177</v>
      </c>
      <c r="AA39" s="79" t="s">
        <v>395</v>
      </c>
    </row>
    <row r="40" spans="1:27" s="153" customFormat="1" x14ac:dyDescent="0.2">
      <c r="A40" s="145" t="s">
        <v>1434</v>
      </c>
      <c r="B40" s="146"/>
      <c r="C40" s="564" t="s">
        <v>1461</v>
      </c>
      <c r="D40" s="564" t="s">
        <v>1456</v>
      </c>
      <c r="E40" s="564"/>
      <c r="F40" s="564" t="s">
        <v>51</v>
      </c>
      <c r="G40" s="150" t="s">
        <v>47</v>
      </c>
      <c r="H40" s="564" t="s">
        <v>1203</v>
      </c>
      <c r="I40" s="12">
        <v>1495</v>
      </c>
      <c r="J40" s="566">
        <v>1660</v>
      </c>
      <c r="K40" s="566">
        <v>1660</v>
      </c>
      <c r="L40" s="565">
        <v>2105</v>
      </c>
      <c r="M40" s="150"/>
      <c r="N40" s="150"/>
      <c r="O40" s="150"/>
      <c r="P40" s="150"/>
      <c r="Q40" s="150"/>
      <c r="R40" s="150"/>
      <c r="S40" s="150"/>
      <c r="T40" s="150"/>
      <c r="U40" s="150"/>
      <c r="V40" s="150"/>
      <c r="W40" s="150"/>
      <c r="X40" s="567"/>
      <c r="Y40" s="567"/>
      <c r="Z40" s="150" t="s">
        <v>1177</v>
      </c>
      <c r="AA40" s="79" t="s">
        <v>395</v>
      </c>
    </row>
    <row r="41" spans="1:27" s="153" customFormat="1" x14ac:dyDescent="0.2">
      <c r="A41" s="145" t="s">
        <v>1434</v>
      </c>
      <c r="B41" s="146"/>
      <c r="C41" s="564" t="s">
        <v>1461</v>
      </c>
      <c r="D41" s="564" t="s">
        <v>1457</v>
      </c>
      <c r="E41" s="564" t="s">
        <v>1181</v>
      </c>
      <c r="F41" s="564" t="s">
        <v>53</v>
      </c>
      <c r="G41" s="150" t="s">
        <v>47</v>
      </c>
      <c r="H41" s="564" t="s">
        <v>1203</v>
      </c>
      <c r="I41" s="12">
        <v>3335</v>
      </c>
      <c r="J41" s="566">
        <v>3705</v>
      </c>
      <c r="K41" s="566">
        <v>3705</v>
      </c>
      <c r="L41" s="565">
        <v>4695</v>
      </c>
      <c r="M41" s="150"/>
      <c r="N41" s="150"/>
      <c r="O41" s="150"/>
      <c r="P41" s="150"/>
      <c r="Q41" s="150"/>
      <c r="R41" s="150"/>
      <c r="S41" s="150"/>
      <c r="T41" s="150"/>
      <c r="U41" s="150"/>
      <c r="V41" s="150"/>
      <c r="W41" s="150"/>
      <c r="X41" s="567"/>
      <c r="Y41" s="567"/>
      <c r="Z41" s="150" t="s">
        <v>1177</v>
      </c>
      <c r="AA41" s="79" t="s">
        <v>395</v>
      </c>
    </row>
    <row r="42" spans="1:27" s="153" customFormat="1" x14ac:dyDescent="0.2">
      <c r="A42" s="145" t="s">
        <v>1434</v>
      </c>
      <c r="B42" s="146"/>
      <c r="C42" s="564" t="s">
        <v>1462</v>
      </c>
      <c r="D42" s="564" t="s">
        <v>1458</v>
      </c>
      <c r="E42" s="564"/>
      <c r="F42" s="564" t="s">
        <v>51</v>
      </c>
      <c r="G42" s="150" t="s">
        <v>47</v>
      </c>
      <c r="H42" s="564" t="s">
        <v>1203</v>
      </c>
      <c r="I42" s="12">
        <v>2575</v>
      </c>
      <c r="J42" s="566">
        <v>2860</v>
      </c>
      <c r="K42" s="566">
        <v>2860</v>
      </c>
      <c r="L42" s="565">
        <v>3625</v>
      </c>
      <c r="M42" s="150"/>
      <c r="N42" s="150"/>
      <c r="O42" s="150"/>
      <c r="P42" s="150"/>
      <c r="Q42" s="150"/>
      <c r="R42" s="150"/>
      <c r="S42" s="150"/>
      <c r="T42" s="150"/>
      <c r="U42" s="150"/>
      <c r="V42" s="150"/>
      <c r="W42" s="150"/>
      <c r="X42" s="567"/>
      <c r="Y42" s="567"/>
      <c r="Z42" s="150" t="s">
        <v>1177</v>
      </c>
      <c r="AA42" s="79" t="s">
        <v>395</v>
      </c>
    </row>
    <row r="43" spans="1:27" s="153" customFormat="1" x14ac:dyDescent="0.2">
      <c r="A43" s="145" t="s">
        <v>1434</v>
      </c>
      <c r="B43" s="146"/>
      <c r="C43" s="564" t="s">
        <v>1462</v>
      </c>
      <c r="D43" s="564" t="s">
        <v>1463</v>
      </c>
      <c r="E43" s="564"/>
      <c r="F43" s="564" t="s">
        <v>51</v>
      </c>
      <c r="G43" s="150" t="s">
        <v>47</v>
      </c>
      <c r="H43" s="564" t="s">
        <v>1203</v>
      </c>
      <c r="I43" s="12">
        <v>2395</v>
      </c>
      <c r="J43" s="566">
        <v>2660</v>
      </c>
      <c r="K43" s="566">
        <v>2660</v>
      </c>
      <c r="L43" s="565">
        <v>3370</v>
      </c>
      <c r="M43" s="150"/>
      <c r="N43" s="150"/>
      <c r="O43" s="150"/>
      <c r="P43" s="150"/>
      <c r="Q43" s="150"/>
      <c r="R43" s="150"/>
      <c r="S43" s="150"/>
      <c r="T43" s="150"/>
      <c r="U43" s="150"/>
      <c r="V43" s="150"/>
      <c r="W43" s="150"/>
      <c r="X43" s="567"/>
      <c r="Y43" s="567"/>
      <c r="Z43" s="150" t="s">
        <v>1177</v>
      </c>
      <c r="AA43" s="79" t="s">
        <v>395</v>
      </c>
    </row>
    <row r="44" spans="1:27" s="153" customFormat="1" x14ac:dyDescent="0.2">
      <c r="A44" s="145" t="s">
        <v>1434</v>
      </c>
      <c r="B44" s="146"/>
      <c r="C44" s="564" t="s">
        <v>1462</v>
      </c>
      <c r="D44" s="564" t="s">
        <v>1464</v>
      </c>
      <c r="E44" s="564"/>
      <c r="F44" s="564" t="s">
        <v>51</v>
      </c>
      <c r="G44" s="150" t="s">
        <v>47</v>
      </c>
      <c r="H44" s="564" t="s">
        <v>1203</v>
      </c>
      <c r="I44" s="12">
        <v>2395</v>
      </c>
      <c r="J44" s="566">
        <v>2660</v>
      </c>
      <c r="K44" s="566">
        <v>2660</v>
      </c>
      <c r="L44" s="565">
        <v>3370</v>
      </c>
      <c r="M44" s="150"/>
      <c r="N44" s="150"/>
      <c r="O44" s="150"/>
      <c r="P44" s="150"/>
      <c r="Q44" s="150"/>
      <c r="R44" s="150"/>
      <c r="S44" s="150"/>
      <c r="T44" s="150"/>
      <c r="U44" s="150"/>
      <c r="V44" s="150"/>
      <c r="W44" s="150"/>
      <c r="X44" s="567"/>
      <c r="Y44" s="567"/>
      <c r="Z44" s="150" t="s">
        <v>1177</v>
      </c>
      <c r="AA44" s="79" t="s">
        <v>395</v>
      </c>
    </row>
    <row r="45" spans="1:27" s="153" customFormat="1" x14ac:dyDescent="0.2">
      <c r="A45" s="145" t="s">
        <v>1434</v>
      </c>
      <c r="B45" s="146"/>
      <c r="C45" s="564" t="s">
        <v>1462</v>
      </c>
      <c r="D45" s="564" t="s">
        <v>1457</v>
      </c>
      <c r="E45" s="564" t="s">
        <v>1181</v>
      </c>
      <c r="F45" s="564" t="s">
        <v>53</v>
      </c>
      <c r="G45" s="150" t="s">
        <v>47</v>
      </c>
      <c r="H45" s="564" t="s">
        <v>1203</v>
      </c>
      <c r="I45" s="12">
        <v>3335</v>
      </c>
      <c r="J45" s="566">
        <v>3705</v>
      </c>
      <c r="K45" s="566">
        <v>3705</v>
      </c>
      <c r="L45" s="565">
        <v>4695</v>
      </c>
      <c r="M45" s="150"/>
      <c r="N45" s="150"/>
      <c r="O45" s="150"/>
      <c r="P45" s="150"/>
      <c r="Q45" s="150"/>
      <c r="R45" s="150"/>
      <c r="S45" s="150"/>
      <c r="T45" s="150"/>
      <c r="U45" s="150"/>
      <c r="V45" s="150"/>
      <c r="W45" s="150"/>
      <c r="X45" s="567"/>
      <c r="Y45" s="567"/>
      <c r="Z45" s="150" t="s">
        <v>1177</v>
      </c>
      <c r="AA45" s="79" t="s">
        <v>395</v>
      </c>
    </row>
    <row r="46" spans="1:27" s="153" customFormat="1" x14ac:dyDescent="0.2">
      <c r="A46" s="145" t="s">
        <v>1434</v>
      </c>
      <c r="B46" s="146"/>
      <c r="C46" s="564" t="s">
        <v>1465</v>
      </c>
      <c r="D46" s="564" t="s">
        <v>1456</v>
      </c>
      <c r="E46" s="564"/>
      <c r="F46" s="564" t="s">
        <v>51</v>
      </c>
      <c r="G46" s="150" t="s">
        <v>47</v>
      </c>
      <c r="H46" s="564" t="s">
        <v>1203</v>
      </c>
      <c r="I46" s="12">
        <v>1710</v>
      </c>
      <c r="J46" s="566">
        <v>1900</v>
      </c>
      <c r="K46" s="566">
        <v>1900</v>
      </c>
      <c r="L46" s="565">
        <v>2410</v>
      </c>
      <c r="M46" s="150"/>
      <c r="N46" s="150"/>
      <c r="O46" s="150"/>
      <c r="P46" s="150"/>
      <c r="Q46" s="150"/>
      <c r="R46" s="150"/>
      <c r="S46" s="150"/>
      <c r="T46" s="150"/>
      <c r="U46" s="150"/>
      <c r="V46" s="150"/>
      <c r="W46" s="150"/>
      <c r="X46" s="567"/>
      <c r="Y46" s="567"/>
      <c r="Z46" s="150" t="s">
        <v>1177</v>
      </c>
      <c r="AA46" s="79" t="s">
        <v>395</v>
      </c>
    </row>
    <row r="47" spans="1:27" s="153" customFormat="1" x14ac:dyDescent="0.2">
      <c r="A47" s="145" t="s">
        <v>1434</v>
      </c>
      <c r="B47" s="146"/>
      <c r="C47" s="564" t="s">
        <v>1466</v>
      </c>
      <c r="D47" s="564" t="s">
        <v>1456</v>
      </c>
      <c r="E47" s="564"/>
      <c r="F47" s="564" t="s">
        <v>51</v>
      </c>
      <c r="G47" s="150" t="s">
        <v>47</v>
      </c>
      <c r="H47" s="564" t="s">
        <v>1203</v>
      </c>
      <c r="I47" s="12">
        <v>1980</v>
      </c>
      <c r="J47" s="566">
        <v>2200</v>
      </c>
      <c r="K47" s="566">
        <v>2200</v>
      </c>
      <c r="L47" s="565">
        <v>2790</v>
      </c>
      <c r="M47" s="150"/>
      <c r="N47" s="150"/>
      <c r="O47" s="150"/>
      <c r="P47" s="150"/>
      <c r="Q47" s="150"/>
      <c r="R47" s="150"/>
      <c r="S47" s="150"/>
      <c r="T47" s="150"/>
      <c r="U47" s="150"/>
      <c r="V47" s="150"/>
      <c r="W47" s="150"/>
      <c r="X47" s="567"/>
      <c r="Y47" s="567"/>
      <c r="Z47" s="150" t="s">
        <v>1177</v>
      </c>
      <c r="AA47" s="79" t="s">
        <v>395</v>
      </c>
    </row>
    <row r="48" spans="1:27" s="153" customFormat="1" x14ac:dyDescent="0.2">
      <c r="A48" s="145"/>
      <c r="B48" s="146"/>
      <c r="C48" s="147"/>
      <c r="D48" s="147"/>
      <c r="E48" s="147"/>
      <c r="F48" s="147"/>
      <c r="G48" s="148"/>
      <c r="H48" s="147"/>
      <c r="I48" s="149"/>
      <c r="J48" s="149"/>
      <c r="K48" s="149"/>
      <c r="L48" s="149"/>
      <c r="M48" s="148"/>
      <c r="N48" s="148"/>
      <c r="O48" s="148"/>
      <c r="P48" s="150"/>
      <c r="Q48" s="150"/>
      <c r="R48" s="150"/>
      <c r="S48" s="148"/>
      <c r="T48" s="148"/>
      <c r="U48" s="148"/>
      <c r="V48" s="148"/>
      <c r="W48" s="148"/>
      <c r="X48" s="151"/>
      <c r="Y48" s="151"/>
      <c r="Z48" s="148"/>
      <c r="AA48" s="152"/>
    </row>
    <row r="49" spans="1:29" s="153" customFormat="1" ht="13.5" thickBot="1" x14ac:dyDescent="0.25">
      <c r="A49" s="154"/>
      <c r="B49" s="155"/>
      <c r="C49" s="155"/>
      <c r="D49" s="155"/>
      <c r="E49" s="155"/>
      <c r="F49" s="155"/>
      <c r="G49" s="156"/>
      <c r="H49" s="155"/>
      <c r="I49" s="157"/>
      <c r="J49" s="157"/>
      <c r="K49" s="157"/>
      <c r="L49" s="157"/>
      <c r="M49" s="156"/>
      <c r="N49" s="156"/>
      <c r="O49" s="156"/>
      <c r="P49" s="158"/>
      <c r="Q49" s="158"/>
      <c r="R49" s="158"/>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62"/>
      <c r="N50" s="141"/>
      <c r="O50" s="163"/>
      <c r="P50" s="163"/>
      <c r="Q50" s="163"/>
      <c r="R50" s="163"/>
      <c r="S50" s="163"/>
      <c r="T50" s="163"/>
      <c r="U50" s="163"/>
      <c r="V50" s="163"/>
      <c r="W50" s="115"/>
    </row>
    <row r="51" spans="1:29" ht="13.5" thickBot="1" x14ac:dyDescent="0.25">
      <c r="A51" s="161"/>
      <c r="B51" s="161"/>
      <c r="C51" s="161"/>
      <c r="D51" s="161"/>
      <c r="E51" s="161"/>
      <c r="F51" s="161"/>
      <c r="G51" s="141"/>
      <c r="H51" s="141"/>
      <c r="I51" s="141"/>
      <c r="J51" s="141"/>
      <c r="K51" s="141"/>
      <c r="N51" s="141"/>
      <c r="O51" s="163"/>
      <c r="P51" s="163"/>
      <c r="Q51" s="163"/>
      <c r="R51" s="163"/>
      <c r="S51" s="163"/>
      <c r="T51" s="163"/>
      <c r="U51" s="163"/>
      <c r="V51" s="163"/>
      <c r="W51" s="116"/>
    </row>
    <row r="52" spans="1:29" ht="13.5" thickBot="1" x14ac:dyDescent="0.25">
      <c r="A52" s="164" t="s">
        <v>25</v>
      </c>
      <c r="B52" s="161"/>
      <c r="C52" s="161"/>
      <c r="D52" s="161"/>
      <c r="E52" s="161"/>
      <c r="F52" s="161"/>
      <c r="G52" s="141"/>
      <c r="H52" s="141"/>
      <c r="I52" s="141"/>
      <c r="J52" s="141"/>
      <c r="K52" s="141"/>
      <c r="M52" s="141"/>
      <c r="N52" s="141"/>
      <c r="O52" s="163"/>
      <c r="P52" s="153"/>
      <c r="Q52" s="153"/>
      <c r="R52" s="153"/>
      <c r="S52" s="115"/>
      <c r="T52" s="115"/>
      <c r="U52" s="115"/>
      <c r="V52" s="115"/>
      <c r="W52" s="163"/>
    </row>
    <row r="53" spans="1:29" ht="15.75" customHeight="1" x14ac:dyDescent="0.2">
      <c r="A53" s="1043" t="s">
        <v>581</v>
      </c>
      <c r="B53" s="982" t="s">
        <v>582</v>
      </c>
      <c r="C53" s="982" t="s">
        <v>11</v>
      </c>
      <c r="D53" s="982" t="s">
        <v>12</v>
      </c>
      <c r="E53" s="982" t="s">
        <v>13</v>
      </c>
      <c r="F53" s="982" t="s">
        <v>14</v>
      </c>
      <c r="G53" s="982" t="s">
        <v>15</v>
      </c>
      <c r="H53" s="982" t="s">
        <v>16</v>
      </c>
      <c r="I53" s="982" t="s">
        <v>26</v>
      </c>
      <c r="J53" s="982" t="s">
        <v>27</v>
      </c>
      <c r="K53" s="1082" t="s">
        <v>281</v>
      </c>
      <c r="L53" s="516" t="s">
        <v>62</v>
      </c>
      <c r="M53" s="510" t="s">
        <v>63</v>
      </c>
      <c r="N53" s="522" t="s">
        <v>64</v>
      </c>
      <c r="O53" s="142"/>
      <c r="P53" s="142"/>
      <c r="Q53" s="142"/>
      <c r="R53" s="142"/>
      <c r="S53" s="142"/>
      <c r="T53" s="142"/>
      <c r="U53" s="142"/>
      <c r="V53" s="142"/>
      <c r="W53" s="142"/>
      <c r="X53" s="982" t="s">
        <v>22</v>
      </c>
      <c r="Y53" s="982" t="s">
        <v>23</v>
      </c>
      <c r="Z53" s="982" t="s">
        <v>24</v>
      </c>
      <c r="AA53" s="1075" t="s">
        <v>335</v>
      </c>
    </row>
    <row r="54" spans="1:29" ht="32.1" customHeight="1" thickBot="1" x14ac:dyDescent="0.25">
      <c r="A54" s="1044"/>
      <c r="B54" s="1045"/>
      <c r="C54" s="1045"/>
      <c r="D54" s="1045"/>
      <c r="E54" s="1045"/>
      <c r="F54" s="1045"/>
      <c r="G54" s="1046"/>
      <c r="H54" s="1045"/>
      <c r="I54" s="1045"/>
      <c r="J54" s="1045"/>
      <c r="K54" s="1083"/>
      <c r="L54" s="517" t="s">
        <v>65</v>
      </c>
      <c r="M54" s="518" t="s">
        <v>66</v>
      </c>
      <c r="N54" s="523" t="s">
        <v>67</v>
      </c>
      <c r="O54" s="165"/>
      <c r="P54" s="144"/>
      <c r="Q54" s="144"/>
      <c r="R54" s="144"/>
      <c r="S54" s="144"/>
      <c r="T54" s="144"/>
      <c r="U54" s="144"/>
      <c r="V54" s="144"/>
      <c r="W54" s="144"/>
      <c r="X54" s="1045"/>
      <c r="Y54" s="1045"/>
      <c r="Z54" s="1045"/>
      <c r="AA54" s="1076"/>
    </row>
    <row r="55" spans="1:29" s="153" customFormat="1" x14ac:dyDescent="0.2">
      <c r="A55" s="557"/>
      <c r="B55" s="262"/>
      <c r="C55" s="262"/>
      <c r="D55" s="262"/>
      <c r="E55" s="262"/>
      <c r="F55" s="262"/>
      <c r="G55" s="173"/>
      <c r="H55" s="262"/>
      <c r="I55" s="272"/>
      <c r="J55" s="272"/>
      <c r="K55" s="558"/>
      <c r="L55" s="172"/>
      <c r="M55" s="173"/>
      <c r="N55" s="225"/>
      <c r="O55" s="172"/>
      <c r="P55" s="173"/>
      <c r="Q55" s="173"/>
      <c r="R55" s="173"/>
      <c r="S55" s="173"/>
      <c r="T55" s="173"/>
      <c r="U55" s="173"/>
      <c r="V55" s="173"/>
      <c r="W55" s="173"/>
      <c r="X55" s="547"/>
      <c r="Y55" s="547"/>
      <c r="Z55" s="173"/>
      <c r="AA55" s="225"/>
    </row>
    <row r="56" spans="1:29" s="153" customFormat="1" x14ac:dyDescent="0.2">
      <c r="A56" s="175"/>
      <c r="B56" s="176"/>
      <c r="C56" s="176"/>
      <c r="D56" s="176"/>
      <c r="E56" s="176"/>
      <c r="F56" s="176"/>
      <c r="G56" s="177"/>
      <c r="H56" s="176"/>
      <c r="I56" s="178"/>
      <c r="J56" s="178"/>
      <c r="K56" s="179"/>
      <c r="L56" s="180"/>
      <c r="M56" s="177"/>
      <c r="N56" s="181"/>
      <c r="O56" s="80"/>
      <c r="P56" s="182"/>
      <c r="Q56" s="182"/>
      <c r="R56" s="182"/>
      <c r="S56" s="177"/>
      <c r="T56" s="177"/>
      <c r="U56" s="177"/>
      <c r="V56" s="177"/>
      <c r="W56" s="177"/>
      <c r="X56" s="183"/>
      <c r="Y56" s="183"/>
      <c r="Z56" s="177"/>
      <c r="AA56" s="181"/>
    </row>
    <row r="57" spans="1:29" s="153" customFormat="1" x14ac:dyDescent="0.2">
      <c r="A57" s="175"/>
      <c r="B57" s="176"/>
      <c r="C57" s="176"/>
      <c r="D57" s="176"/>
      <c r="E57" s="176"/>
      <c r="F57" s="176"/>
      <c r="G57" s="177"/>
      <c r="H57" s="176"/>
      <c r="I57" s="178"/>
      <c r="J57" s="178"/>
      <c r="K57" s="179"/>
      <c r="L57" s="180"/>
      <c r="M57" s="177"/>
      <c r="N57" s="181"/>
      <c r="O57" s="80"/>
      <c r="P57" s="182"/>
      <c r="Q57" s="182"/>
      <c r="R57" s="182"/>
      <c r="S57" s="177"/>
      <c r="T57" s="177"/>
      <c r="U57" s="177"/>
      <c r="V57" s="177"/>
      <c r="W57" s="177"/>
      <c r="X57" s="183"/>
      <c r="Y57" s="183"/>
      <c r="Z57" s="177"/>
      <c r="AA57" s="181"/>
    </row>
    <row r="58" spans="1:29" s="153" customFormat="1" ht="13.5" thickBot="1" x14ac:dyDescent="0.25">
      <c r="A58" s="154"/>
      <c r="B58" s="155"/>
      <c r="C58" s="155"/>
      <c r="D58" s="155"/>
      <c r="E58" s="155"/>
      <c r="F58" s="155"/>
      <c r="G58" s="156"/>
      <c r="H58" s="155"/>
      <c r="I58" s="157"/>
      <c r="J58" s="157"/>
      <c r="K58" s="184"/>
      <c r="L58" s="185"/>
      <c r="M58" s="156"/>
      <c r="N58" s="160"/>
      <c r="O58" s="185"/>
      <c r="P58" s="156"/>
      <c r="Q58" s="156"/>
      <c r="R58" s="156"/>
      <c r="S58" s="156"/>
      <c r="T58" s="156"/>
      <c r="U58" s="156"/>
      <c r="V58" s="156"/>
      <c r="W58" s="156"/>
      <c r="X58" s="159"/>
      <c r="Y58" s="159"/>
      <c r="Z58" s="156"/>
      <c r="AA58" s="160"/>
    </row>
    <row r="59" spans="1:29" x14ac:dyDescent="0.2">
      <c r="A59" s="161"/>
      <c r="B59" s="161"/>
      <c r="C59" s="161"/>
      <c r="D59" s="161"/>
      <c r="E59" s="161"/>
      <c r="F59" s="161"/>
      <c r="G59" s="141"/>
      <c r="H59" s="141"/>
      <c r="I59" s="141"/>
      <c r="J59" s="141"/>
      <c r="K59" s="141"/>
      <c r="L59" s="141"/>
      <c r="M59" s="141"/>
      <c r="N59" s="141"/>
      <c r="O59" s="186"/>
      <c r="P59" s="163"/>
      <c r="Q59" s="163"/>
      <c r="R59" s="163"/>
      <c r="S59" s="153"/>
      <c r="T59" s="153"/>
      <c r="U59" s="153"/>
      <c r="V59" s="153"/>
      <c r="W59" s="153"/>
      <c r="X59" s="141"/>
    </row>
    <row r="60" spans="1:29" ht="13.5" thickBot="1" x14ac:dyDescent="0.25">
      <c r="A60" s="161"/>
      <c r="B60" s="161"/>
      <c r="C60" s="161"/>
      <c r="D60" s="161"/>
      <c r="E60" s="161"/>
      <c r="F60" s="161"/>
      <c r="G60" s="141"/>
      <c r="H60" s="141"/>
      <c r="I60" s="141"/>
      <c r="J60" s="141"/>
      <c r="K60" s="141"/>
      <c r="L60" s="141"/>
      <c r="M60" s="141"/>
      <c r="N60" s="141"/>
      <c r="O60" s="186"/>
      <c r="P60" s="163"/>
      <c r="Q60" s="163"/>
      <c r="R60" s="163"/>
      <c r="S60" s="153"/>
      <c r="T60" s="153"/>
      <c r="U60" s="153"/>
      <c r="V60" s="153"/>
      <c r="W60" s="153"/>
      <c r="X60" s="141"/>
    </row>
    <row r="61" spans="1:29" ht="13.5" thickBot="1" x14ac:dyDescent="0.25">
      <c r="A61" s="1011" t="s">
        <v>293</v>
      </c>
      <c r="B61" s="1102"/>
      <c r="C61" s="1102"/>
      <c r="D61" s="1103"/>
      <c r="E61" s="161"/>
      <c r="F61" s="161"/>
      <c r="G61" s="141"/>
      <c r="H61" s="141"/>
      <c r="I61" s="141"/>
      <c r="J61" s="141"/>
      <c r="K61" s="141"/>
      <c r="L61" s="141"/>
      <c r="M61" s="141"/>
      <c r="N61" s="141"/>
      <c r="O61" s="153"/>
      <c r="P61" s="163"/>
      <c r="Q61" s="163"/>
      <c r="R61" s="163"/>
      <c r="S61" s="115"/>
      <c r="T61" s="115"/>
      <c r="U61" s="115"/>
      <c r="V61" s="115"/>
      <c r="W61" s="163"/>
      <c r="X61" s="141"/>
      <c r="Y61" s="141"/>
    </row>
    <row r="62" spans="1:29" ht="15.75" customHeight="1" x14ac:dyDescent="0.2">
      <c r="A62" s="1043" t="s">
        <v>581</v>
      </c>
      <c r="B62" s="982" t="s">
        <v>582</v>
      </c>
      <c r="C62" s="982" t="s">
        <v>11</v>
      </c>
      <c r="D62" s="982" t="s">
        <v>12</v>
      </c>
      <c r="E62" s="982" t="s">
        <v>13</v>
      </c>
      <c r="F62" s="982" t="s">
        <v>14</v>
      </c>
      <c r="G62" s="982" t="s">
        <v>15</v>
      </c>
      <c r="H62" s="982" t="s">
        <v>16</v>
      </c>
      <c r="I62" s="982">
        <v>20</v>
      </c>
      <c r="J62" s="982">
        <v>40</v>
      </c>
      <c r="K62" s="982" t="s">
        <v>19</v>
      </c>
      <c r="L62" s="1075" t="s">
        <v>20</v>
      </c>
      <c r="M62" s="1070" t="s">
        <v>28</v>
      </c>
      <c r="N62" s="187" t="s">
        <v>68</v>
      </c>
      <c r="O62" s="510" t="s">
        <v>63</v>
      </c>
      <c r="P62" s="522" t="s">
        <v>64</v>
      </c>
      <c r="Q62" s="142" t="s">
        <v>143</v>
      </c>
      <c r="R62" s="142" t="s">
        <v>70</v>
      </c>
      <c r="S62" s="142"/>
      <c r="T62" s="142"/>
      <c r="U62" s="142"/>
      <c r="V62" s="142"/>
      <c r="W62" s="142"/>
      <c r="X62" s="142"/>
      <c r="Y62" s="142"/>
      <c r="Z62" s="982" t="s">
        <v>22</v>
      </c>
      <c r="AA62" s="982" t="s">
        <v>23</v>
      </c>
      <c r="AB62" s="982" t="s">
        <v>24</v>
      </c>
      <c r="AC62" s="1075" t="s">
        <v>335</v>
      </c>
    </row>
    <row r="63" spans="1:29" ht="39" thickBot="1" x14ac:dyDescent="0.25">
      <c r="A63" s="1044"/>
      <c r="B63" s="1045"/>
      <c r="C63" s="1045"/>
      <c r="D63" s="1045"/>
      <c r="E63" s="1045"/>
      <c r="F63" s="1045"/>
      <c r="G63" s="1046"/>
      <c r="H63" s="1045"/>
      <c r="I63" s="1045"/>
      <c r="J63" s="1045"/>
      <c r="K63" s="1045"/>
      <c r="L63" s="1076"/>
      <c r="M63" s="1071"/>
      <c r="N63" s="188" t="s">
        <v>69</v>
      </c>
      <c r="O63" s="518" t="s">
        <v>66</v>
      </c>
      <c r="P63" s="523" t="s">
        <v>67</v>
      </c>
      <c r="Q63" s="165" t="s">
        <v>83</v>
      </c>
      <c r="R63" s="144" t="s">
        <v>83</v>
      </c>
      <c r="S63" s="144"/>
      <c r="T63" s="144"/>
      <c r="U63" s="144"/>
      <c r="V63" s="144"/>
      <c r="W63" s="144"/>
      <c r="X63" s="144"/>
      <c r="Y63" s="144"/>
      <c r="Z63" s="1046"/>
      <c r="AA63" s="1046"/>
      <c r="AB63" s="1046"/>
      <c r="AC63" s="1076"/>
    </row>
    <row r="64" spans="1:29" s="153" customFormat="1" x14ac:dyDescent="0.2">
      <c r="A64" s="557"/>
      <c r="B64" s="262"/>
      <c r="C64" s="262"/>
      <c r="D64" s="262"/>
      <c r="E64" s="262"/>
      <c r="F64" s="262"/>
      <c r="G64" s="173"/>
      <c r="H64" s="262"/>
      <c r="I64" s="272"/>
      <c r="J64" s="272"/>
      <c r="K64" s="272"/>
      <c r="L64" s="558"/>
      <c r="M64" s="559"/>
      <c r="N64" s="172"/>
      <c r="O64" s="173"/>
      <c r="P64" s="225"/>
      <c r="Q64" s="172"/>
      <c r="R64" s="173"/>
      <c r="S64" s="173"/>
      <c r="T64" s="173"/>
      <c r="U64" s="173"/>
      <c r="V64" s="173"/>
      <c r="W64" s="173"/>
      <c r="X64" s="173"/>
      <c r="Y64" s="173"/>
      <c r="Z64" s="547"/>
      <c r="AA64" s="547"/>
      <c r="AB64" s="173"/>
      <c r="AC64" s="225"/>
    </row>
    <row r="65" spans="1:29" s="153" customFormat="1" x14ac:dyDescent="0.2">
      <c r="A65" s="175"/>
      <c r="B65" s="176"/>
      <c r="C65" s="176"/>
      <c r="D65" s="176"/>
      <c r="E65" s="176"/>
      <c r="F65" s="176"/>
      <c r="G65" s="177"/>
      <c r="H65" s="176"/>
      <c r="I65" s="178"/>
      <c r="J65" s="178"/>
      <c r="K65" s="178"/>
      <c r="L65" s="179"/>
      <c r="M65" s="190"/>
      <c r="N65" s="180"/>
      <c r="O65" s="177"/>
      <c r="P65" s="181"/>
      <c r="Q65" s="80"/>
      <c r="R65" s="182"/>
      <c r="S65" s="182"/>
      <c r="T65" s="182"/>
      <c r="U65" s="182"/>
      <c r="V65" s="182"/>
      <c r="W65" s="177"/>
      <c r="X65" s="177"/>
      <c r="Y65" s="177"/>
      <c r="Z65" s="183"/>
      <c r="AA65" s="183"/>
      <c r="AB65" s="177"/>
      <c r="AC65" s="181"/>
    </row>
    <row r="66" spans="1:29" s="153" customFormat="1" x14ac:dyDescent="0.2">
      <c r="A66" s="175"/>
      <c r="B66" s="176"/>
      <c r="C66" s="176"/>
      <c r="D66" s="176"/>
      <c r="E66" s="176"/>
      <c r="F66" s="176"/>
      <c r="G66" s="177"/>
      <c r="H66" s="176"/>
      <c r="I66" s="178"/>
      <c r="J66" s="178"/>
      <c r="K66" s="178"/>
      <c r="L66" s="179"/>
      <c r="M66" s="190"/>
      <c r="N66" s="180"/>
      <c r="O66" s="177"/>
      <c r="P66" s="181"/>
      <c r="Q66" s="80"/>
      <c r="R66" s="182"/>
      <c r="S66" s="182"/>
      <c r="T66" s="182"/>
      <c r="U66" s="182"/>
      <c r="V66" s="182"/>
      <c r="W66" s="177"/>
      <c r="X66" s="177"/>
      <c r="Y66" s="177"/>
      <c r="Z66" s="183"/>
      <c r="AA66" s="183"/>
      <c r="AB66" s="177"/>
      <c r="AC66" s="181"/>
    </row>
    <row r="67" spans="1:29" s="153" customFormat="1" ht="13.5" thickBot="1" x14ac:dyDescent="0.25">
      <c r="A67" s="154"/>
      <c r="B67" s="155"/>
      <c r="C67" s="155"/>
      <c r="D67" s="155"/>
      <c r="E67" s="155"/>
      <c r="F67" s="155"/>
      <c r="G67" s="156"/>
      <c r="H67" s="155"/>
      <c r="I67" s="157"/>
      <c r="J67" s="157"/>
      <c r="K67" s="157"/>
      <c r="L67" s="184"/>
      <c r="M67" s="191"/>
      <c r="N67" s="185"/>
      <c r="O67" s="156"/>
      <c r="P67" s="160"/>
      <c r="Q67" s="185"/>
      <c r="R67" s="156"/>
      <c r="S67" s="156"/>
      <c r="T67" s="156"/>
      <c r="U67" s="156"/>
      <c r="V67" s="156"/>
      <c r="W67" s="156"/>
      <c r="X67" s="156"/>
      <c r="Y67" s="156"/>
      <c r="Z67" s="159"/>
      <c r="AA67" s="159"/>
      <c r="AB67" s="156"/>
      <c r="AC67" s="160"/>
    </row>
    <row r="68" spans="1:29" x14ac:dyDescent="0.2">
      <c r="A68" s="161"/>
      <c r="B68" s="161"/>
      <c r="C68" s="161"/>
      <c r="D68" s="161"/>
      <c r="E68" s="161"/>
      <c r="F68" s="161"/>
      <c r="G68" s="141"/>
      <c r="H68" s="141"/>
      <c r="I68" s="141"/>
      <c r="J68" s="141"/>
      <c r="K68" s="141"/>
      <c r="M68" s="141"/>
      <c r="V68" s="141"/>
      <c r="W68" s="141"/>
    </row>
    <row r="69" spans="1:29" x14ac:dyDescent="0.2">
      <c r="A69" s="161"/>
      <c r="B69" s="161"/>
      <c r="C69" s="161"/>
      <c r="D69" s="161"/>
      <c r="E69" s="161"/>
      <c r="F69" s="141"/>
      <c r="G69" s="141"/>
      <c r="H69" s="141"/>
      <c r="I69" s="141"/>
      <c r="J69" s="141"/>
      <c r="K69" s="162"/>
      <c r="L69" s="141"/>
      <c r="M69" s="141"/>
      <c r="N69" s="141"/>
      <c r="S69" s="141"/>
      <c r="T69" s="141"/>
      <c r="U69" s="141"/>
    </row>
    <row r="70" spans="1:29" ht="13.5" thickBot="1" x14ac:dyDescent="0.25">
      <c r="A70" s="161"/>
      <c r="B70" s="161"/>
      <c r="C70" s="161"/>
      <c r="D70" s="161"/>
      <c r="E70" s="141"/>
      <c r="F70" s="141"/>
      <c r="G70" s="141"/>
      <c r="H70" s="141"/>
      <c r="I70" s="141"/>
      <c r="J70" s="162"/>
      <c r="K70" s="162"/>
      <c r="L70" s="162"/>
      <c r="M70" s="162"/>
      <c r="R70" s="162"/>
    </row>
    <row r="71" spans="1:29" ht="13.5" thickBot="1" x14ac:dyDescent="0.25">
      <c r="A71" s="1011" t="s">
        <v>29</v>
      </c>
      <c r="B71" s="1102"/>
      <c r="C71" s="1103"/>
      <c r="D71" s="161"/>
      <c r="E71" s="161"/>
      <c r="F71" s="141"/>
      <c r="G71" s="141"/>
      <c r="H71" s="141"/>
      <c r="I71" s="141"/>
      <c r="J71" s="141"/>
      <c r="K71" s="162"/>
      <c r="L71" s="162"/>
      <c r="M71" s="162"/>
      <c r="N71" s="162"/>
      <c r="S71" s="162"/>
      <c r="T71" s="162"/>
      <c r="U71" s="162"/>
    </row>
    <row r="72" spans="1:29" ht="13.5" thickBot="1" x14ac:dyDescent="0.25">
      <c r="A72" s="1002" t="s">
        <v>579</v>
      </c>
      <c r="B72" s="1003"/>
      <c r="C72" s="1004"/>
      <c r="D72" s="161"/>
      <c r="E72" s="161"/>
      <c r="F72" s="161"/>
      <c r="G72" s="141"/>
      <c r="H72" s="141"/>
      <c r="I72" s="141"/>
      <c r="J72" s="141"/>
      <c r="K72" s="141"/>
      <c r="L72" s="162"/>
      <c r="N72" s="162"/>
      <c r="O72" s="162"/>
      <c r="V72" s="162"/>
    </row>
    <row r="73" spans="1:29" x14ac:dyDescent="0.2">
      <c r="A73" s="192" t="s">
        <v>30</v>
      </c>
      <c r="B73" s="193"/>
      <c r="C73" s="194" t="s">
        <v>151</v>
      </c>
      <c r="D73" s="195"/>
      <c r="E73" s="195"/>
      <c r="F73" s="196"/>
      <c r="G73" s="196"/>
      <c r="H73" s="195"/>
      <c r="I73" s="196"/>
      <c r="J73" s="195"/>
      <c r="K73" s="197"/>
      <c r="L73" s="198"/>
      <c r="N73" s="162"/>
      <c r="O73" s="162"/>
      <c r="P73" s="162"/>
    </row>
    <row r="74" spans="1:29" x14ac:dyDescent="0.2">
      <c r="A74" s="127" t="s">
        <v>580</v>
      </c>
      <c r="B74" s="199"/>
      <c r="C74" s="199"/>
      <c r="D74" s="200"/>
      <c r="E74" s="200"/>
      <c r="F74" s="201"/>
      <c r="G74" s="201"/>
      <c r="H74" s="200"/>
      <c r="I74" s="201"/>
      <c r="J74" s="200"/>
      <c r="K74" s="202"/>
      <c r="L74" s="203"/>
      <c r="N74" s="162"/>
      <c r="O74" s="162"/>
      <c r="P74" s="162"/>
    </row>
    <row r="75" spans="1:29" x14ac:dyDescent="0.2">
      <c r="A75" s="127" t="s">
        <v>167</v>
      </c>
      <c r="B75" s="199"/>
      <c r="C75" s="199"/>
      <c r="D75" s="200"/>
      <c r="E75" s="200"/>
      <c r="F75" s="201"/>
      <c r="G75" s="201"/>
      <c r="H75" s="200"/>
      <c r="I75" s="201"/>
      <c r="J75" s="200"/>
      <c r="K75" s="202"/>
      <c r="L75" s="203"/>
      <c r="N75" s="162"/>
      <c r="O75" s="162"/>
      <c r="P75" s="162"/>
    </row>
    <row r="76" spans="1:29" x14ac:dyDescent="0.2">
      <c r="A76" s="127" t="s">
        <v>904</v>
      </c>
      <c r="B76" s="199"/>
      <c r="C76" s="199"/>
      <c r="D76" s="200"/>
      <c r="E76" s="200"/>
      <c r="F76" s="201"/>
      <c r="G76" s="201"/>
      <c r="H76" s="200"/>
      <c r="I76" s="201"/>
      <c r="J76" s="200"/>
      <c r="K76" s="202"/>
      <c r="L76" s="203"/>
      <c r="N76" s="162"/>
      <c r="O76" s="162"/>
      <c r="P76" s="162"/>
    </row>
    <row r="77" spans="1:29" ht="13.5" thickBot="1" x14ac:dyDescent="0.25">
      <c r="A77" s="526" t="s">
        <v>905</v>
      </c>
      <c r="B77" s="204"/>
      <c r="C77" s="204"/>
      <c r="D77" s="205"/>
      <c r="E77" s="205"/>
      <c r="F77" s="206"/>
      <c r="G77" s="206"/>
      <c r="H77" s="205"/>
      <c r="I77" s="206"/>
      <c r="J77" s="205"/>
      <c r="K77" s="207"/>
      <c r="L77" s="208"/>
      <c r="N77" s="162"/>
      <c r="O77" s="162"/>
      <c r="P77" s="162"/>
    </row>
    <row r="78" spans="1:29" ht="13.5" thickBot="1" x14ac:dyDescent="0.25">
      <c r="A78" s="209"/>
      <c r="B78" s="96"/>
      <c r="C78" s="162"/>
      <c r="D78" s="161"/>
      <c r="E78" s="161"/>
      <c r="F78" s="161"/>
      <c r="G78" s="161"/>
      <c r="H78" s="141"/>
      <c r="I78" s="141"/>
      <c r="J78" s="141"/>
      <c r="K78" s="141"/>
      <c r="L78" s="141"/>
      <c r="M78" s="162"/>
      <c r="O78" s="162"/>
      <c r="P78" s="162"/>
      <c r="Q78" s="141"/>
    </row>
    <row r="79" spans="1:29" s="143" customFormat="1" ht="26.25" thickBot="1" x14ac:dyDescent="0.25">
      <c r="A79" s="210" t="s">
        <v>31</v>
      </c>
      <c r="B79" s="1112" t="s">
        <v>582</v>
      </c>
      <c r="C79" s="1112"/>
      <c r="D79" s="1113"/>
      <c r="E79" s="528" t="s">
        <v>11</v>
      </c>
      <c r="F79" s="528" t="s">
        <v>14</v>
      </c>
      <c r="G79" s="528" t="s">
        <v>275</v>
      </c>
      <c r="H79" s="528" t="s">
        <v>32</v>
      </c>
      <c r="I79" s="528" t="s">
        <v>16</v>
      </c>
      <c r="J79" s="528" t="s">
        <v>17</v>
      </c>
      <c r="K79" s="528" t="s">
        <v>18</v>
      </c>
      <c r="L79" s="528" t="s">
        <v>19</v>
      </c>
      <c r="M79" s="528" t="s">
        <v>20</v>
      </c>
      <c r="N79" s="211" t="s">
        <v>119</v>
      </c>
      <c r="O79" s="528" t="s">
        <v>93</v>
      </c>
      <c r="P79" s="212" t="s">
        <v>754</v>
      </c>
    </row>
    <row r="80" spans="1:29" s="153" customFormat="1" x14ac:dyDescent="0.2">
      <c r="A80" s="172"/>
      <c r="B80" s="977"/>
      <c r="C80" s="977"/>
      <c r="D80" s="977"/>
      <c r="E80" s="173"/>
      <c r="F80" s="173"/>
      <c r="G80" s="173"/>
      <c r="H80" s="173"/>
      <c r="I80" s="173"/>
      <c r="J80" s="272"/>
      <c r="K80" s="272"/>
      <c r="L80" s="272"/>
      <c r="M80" s="273"/>
      <c r="N80" s="224"/>
      <c r="O80" s="173"/>
      <c r="P80" s="225"/>
      <c r="Q80" s="163"/>
      <c r="R80" s="163"/>
      <c r="S80" s="163"/>
      <c r="T80" s="163"/>
      <c r="U80" s="163"/>
      <c r="V80" s="186"/>
      <c r="W80" s="186"/>
      <c r="X80" s="186"/>
    </row>
    <row r="81" spans="1:24" s="153" customFormat="1" x14ac:dyDescent="0.2">
      <c r="A81" s="80"/>
      <c r="B81" s="972"/>
      <c r="C81" s="972"/>
      <c r="D81" s="972"/>
      <c r="E81" s="182"/>
      <c r="F81" s="182"/>
      <c r="G81" s="182"/>
      <c r="H81" s="182"/>
      <c r="I81" s="182"/>
      <c r="J81" s="213"/>
      <c r="K81" s="178"/>
      <c r="L81" s="178"/>
      <c r="M81" s="214"/>
      <c r="N81" s="519"/>
      <c r="O81" s="182"/>
      <c r="P81" s="82"/>
      <c r="Q81" s="163"/>
      <c r="R81" s="163"/>
      <c r="S81" s="163"/>
      <c r="T81" s="163"/>
      <c r="U81" s="163"/>
      <c r="V81" s="186"/>
      <c r="W81" s="186"/>
      <c r="X81" s="186"/>
    </row>
    <row r="82" spans="1:24" s="153" customFormat="1" x14ac:dyDescent="0.2">
      <c r="A82" s="80"/>
      <c r="B82" s="972"/>
      <c r="C82" s="972"/>
      <c r="D82" s="972"/>
      <c r="E82" s="182"/>
      <c r="F82" s="182"/>
      <c r="G82" s="182"/>
      <c r="H82" s="182"/>
      <c r="I82" s="182"/>
      <c r="J82" s="213"/>
      <c r="K82" s="178"/>
      <c r="L82" s="178"/>
      <c r="M82" s="214"/>
      <c r="N82" s="519"/>
      <c r="O82" s="182"/>
      <c r="P82" s="82"/>
      <c r="Q82" s="163"/>
      <c r="R82" s="163"/>
      <c r="S82" s="163"/>
      <c r="T82" s="163"/>
      <c r="U82" s="163"/>
      <c r="V82" s="186"/>
      <c r="W82" s="186"/>
      <c r="X82" s="186"/>
    </row>
    <row r="83" spans="1:24" s="153" customFormat="1" ht="13.5" thickBot="1" x14ac:dyDescent="0.25">
      <c r="A83" s="83"/>
      <c r="B83" s="1104"/>
      <c r="C83" s="1104"/>
      <c r="D83" s="1104"/>
      <c r="E83" s="158"/>
      <c r="F83" s="158"/>
      <c r="G83" s="158"/>
      <c r="H83" s="158"/>
      <c r="I83" s="158"/>
      <c r="J83" s="215"/>
      <c r="K83" s="157"/>
      <c r="L83" s="157"/>
      <c r="M83" s="216"/>
      <c r="N83" s="520"/>
      <c r="O83" s="156"/>
      <c r="P83" s="160"/>
      <c r="Q83" s="163"/>
      <c r="R83" s="163"/>
      <c r="S83" s="163"/>
      <c r="T83" s="163"/>
      <c r="U83" s="163"/>
      <c r="V83" s="186"/>
      <c r="W83" s="186"/>
      <c r="X83" s="186"/>
    </row>
    <row r="84" spans="1:24" x14ac:dyDescent="0.2">
      <c r="A84" s="162"/>
      <c r="B84" s="162"/>
      <c r="E84" s="162"/>
      <c r="J84" s="162"/>
      <c r="K84" s="162"/>
      <c r="L84" s="162"/>
      <c r="M84" s="162"/>
      <c r="O84" s="141"/>
      <c r="P84" s="141"/>
      <c r="Q84" s="141"/>
      <c r="R84" s="141"/>
      <c r="S84" s="141"/>
      <c r="T84" s="141"/>
      <c r="U84" s="141"/>
      <c r="V84" s="162"/>
      <c r="W84" s="162"/>
      <c r="X84" s="162"/>
    </row>
    <row r="85" spans="1:24" ht="13.5" thickBot="1" x14ac:dyDescent="0.25">
      <c r="A85" s="161"/>
      <c r="B85" s="161"/>
      <c r="C85" s="161"/>
      <c r="D85" s="161"/>
      <c r="E85" s="161"/>
      <c r="F85" s="161"/>
      <c r="G85" s="161"/>
      <c r="H85" s="161"/>
      <c r="I85" s="141"/>
      <c r="J85" s="141"/>
      <c r="K85" s="141"/>
      <c r="L85" s="141"/>
      <c r="M85" s="141"/>
      <c r="N85" s="162"/>
      <c r="O85" s="162"/>
      <c r="P85" s="162"/>
      <c r="Q85" s="162"/>
      <c r="R85" s="162"/>
      <c r="S85" s="162"/>
      <c r="T85" s="162"/>
      <c r="U85" s="162"/>
      <c r="V85" s="162"/>
      <c r="W85" s="141"/>
    </row>
    <row r="86" spans="1:24" ht="13.5" thickBot="1" x14ac:dyDescent="0.25">
      <c r="A86" s="1011" t="s">
        <v>34</v>
      </c>
      <c r="B86" s="1102"/>
      <c r="C86" s="1103"/>
      <c r="D86" s="217"/>
      <c r="E86" s="161"/>
      <c r="F86" s="161"/>
      <c r="G86" s="161"/>
      <c r="H86" s="161"/>
      <c r="I86" s="141"/>
      <c r="J86" s="141"/>
      <c r="K86" s="141"/>
      <c r="L86" s="141"/>
      <c r="M86" s="141"/>
      <c r="N86" s="162"/>
      <c r="O86" s="162"/>
      <c r="P86" s="162"/>
      <c r="Q86" s="162"/>
      <c r="R86" s="162"/>
      <c r="S86" s="162"/>
      <c r="T86" s="162"/>
      <c r="U86" s="162"/>
      <c r="V86" s="162"/>
      <c r="W86" s="141"/>
    </row>
    <row r="87" spans="1:24" ht="13.5" thickBot="1" x14ac:dyDescent="0.25">
      <c r="A87" s="1002" t="s">
        <v>579</v>
      </c>
      <c r="B87" s="1003"/>
      <c r="C87" s="1004"/>
      <c r="D87" s="93"/>
      <c r="E87" s="93"/>
      <c r="F87" s="93"/>
      <c r="G87" s="93"/>
      <c r="H87" s="94"/>
      <c r="I87" s="94"/>
      <c r="J87" s="93"/>
      <c r="K87" s="94"/>
      <c r="L87" s="93"/>
      <c r="M87" s="141"/>
      <c r="N87" s="162"/>
      <c r="O87" s="162"/>
      <c r="P87" s="162"/>
      <c r="Q87" s="162"/>
      <c r="R87" s="162"/>
      <c r="S87" s="162"/>
      <c r="T87" s="162"/>
      <c r="U87" s="162"/>
      <c r="V87" s="162"/>
      <c r="W87" s="141"/>
    </row>
    <row r="88" spans="1:24" x14ac:dyDescent="0.2">
      <c r="A88" s="192" t="s">
        <v>30</v>
      </c>
      <c r="B88" s="120"/>
      <c r="C88" s="194" t="s">
        <v>151</v>
      </c>
      <c r="D88" s="194"/>
      <c r="E88" s="195"/>
      <c r="F88" s="195"/>
      <c r="G88" s="195"/>
      <c r="H88" s="196"/>
      <c r="I88" s="196"/>
      <c r="J88" s="195"/>
      <c r="K88" s="196"/>
      <c r="L88" s="218"/>
      <c r="M88" s="141"/>
      <c r="N88" s="162"/>
      <c r="O88" s="162"/>
      <c r="P88" s="162"/>
      <c r="Q88" s="162"/>
      <c r="R88" s="162"/>
      <c r="S88" s="162"/>
      <c r="T88" s="162"/>
      <c r="U88" s="162"/>
      <c r="V88" s="162"/>
      <c r="W88" s="141"/>
    </row>
    <row r="89" spans="1:24" x14ac:dyDescent="0.2">
      <c r="A89" s="127" t="s">
        <v>35</v>
      </c>
      <c r="B89" s="200"/>
      <c r="C89" s="200"/>
      <c r="D89" s="200"/>
      <c r="E89" s="200"/>
      <c r="F89" s="200"/>
      <c r="G89" s="200"/>
      <c r="H89" s="201"/>
      <c r="I89" s="201"/>
      <c r="J89" s="200"/>
      <c r="K89" s="201"/>
      <c r="L89" s="219"/>
      <c r="M89" s="141"/>
      <c r="N89" s="162"/>
      <c r="O89" s="162"/>
      <c r="P89" s="162"/>
      <c r="Q89" s="162"/>
      <c r="R89" s="162"/>
      <c r="S89" s="162"/>
      <c r="T89" s="162"/>
      <c r="U89" s="162"/>
      <c r="V89" s="162"/>
      <c r="W89" s="141"/>
    </row>
    <row r="90" spans="1:24" x14ac:dyDescent="0.2">
      <c r="A90" s="127" t="s">
        <v>168</v>
      </c>
      <c r="B90" s="200"/>
      <c r="C90" s="200"/>
      <c r="D90" s="200"/>
      <c r="E90" s="200"/>
      <c r="F90" s="200"/>
      <c r="G90" s="200"/>
      <c r="H90" s="201"/>
      <c r="I90" s="201"/>
      <c r="J90" s="200"/>
      <c r="K90" s="201"/>
      <c r="L90" s="219"/>
      <c r="M90" s="141"/>
      <c r="N90" s="162"/>
      <c r="O90" s="162"/>
      <c r="P90" s="162"/>
      <c r="Q90" s="162"/>
      <c r="R90" s="162"/>
      <c r="S90" s="162"/>
      <c r="T90" s="162"/>
      <c r="U90" s="162"/>
      <c r="V90" s="162"/>
      <c r="W90" s="141"/>
    </row>
    <row r="91" spans="1:24" x14ac:dyDescent="0.2">
      <c r="A91" s="127" t="s">
        <v>904</v>
      </c>
      <c r="B91" s="200"/>
      <c r="C91" s="200"/>
      <c r="D91" s="200"/>
      <c r="E91" s="200"/>
      <c r="F91" s="200"/>
      <c r="G91" s="200"/>
      <c r="H91" s="201"/>
      <c r="I91" s="201"/>
      <c r="J91" s="200"/>
      <c r="K91" s="201"/>
      <c r="L91" s="219"/>
      <c r="M91" s="141"/>
      <c r="N91" s="162"/>
      <c r="O91" s="162"/>
      <c r="P91" s="162"/>
      <c r="Q91" s="162"/>
      <c r="R91" s="162"/>
      <c r="S91" s="162"/>
      <c r="T91" s="162"/>
      <c r="U91" s="162"/>
      <c r="V91" s="162"/>
      <c r="W91" s="141"/>
    </row>
    <row r="92" spans="1:24" ht="13.5" thickBot="1" x14ac:dyDescent="0.25">
      <c r="A92" s="526" t="s">
        <v>905</v>
      </c>
      <c r="B92" s="205"/>
      <c r="C92" s="205"/>
      <c r="D92" s="205"/>
      <c r="E92" s="205"/>
      <c r="F92" s="205"/>
      <c r="G92" s="205"/>
      <c r="H92" s="206"/>
      <c r="I92" s="206"/>
      <c r="J92" s="205"/>
      <c r="K92" s="206"/>
      <c r="L92" s="220"/>
      <c r="M92" s="141"/>
      <c r="N92" s="162"/>
      <c r="O92" s="162"/>
      <c r="P92" s="162"/>
      <c r="Q92" s="162"/>
      <c r="R92" s="162"/>
      <c r="S92" s="162"/>
      <c r="T92" s="162"/>
      <c r="U92" s="162"/>
      <c r="V92" s="162"/>
      <c r="W92" s="141"/>
    </row>
    <row r="93" spans="1:24" ht="13.5" thickBot="1" x14ac:dyDescent="0.25">
      <c r="A93" s="221"/>
      <c r="E93" s="93"/>
      <c r="F93" s="93"/>
      <c r="G93" s="93"/>
      <c r="H93" s="94"/>
      <c r="I93" s="96"/>
      <c r="J93" s="93"/>
      <c r="K93" s="94"/>
      <c r="L93" s="93"/>
      <c r="M93" s="141"/>
      <c r="N93" s="162"/>
      <c r="O93" s="162"/>
      <c r="P93" s="162"/>
      <c r="Q93" s="162"/>
      <c r="R93" s="141"/>
      <c r="V93" s="222"/>
      <c r="W93" s="222"/>
    </row>
    <row r="94" spans="1:24" s="143" customFormat="1" ht="26.25" thickBot="1" x14ac:dyDescent="0.25">
      <c r="A94" s="210" t="s">
        <v>31</v>
      </c>
      <c r="B94" s="1112" t="s">
        <v>13</v>
      </c>
      <c r="C94" s="1112"/>
      <c r="D94" s="1113"/>
      <c r="E94" s="528" t="s">
        <v>12</v>
      </c>
      <c r="F94" s="528" t="s">
        <v>14</v>
      </c>
      <c r="G94" s="528" t="s">
        <v>264</v>
      </c>
      <c r="H94" s="528" t="s">
        <v>32</v>
      </c>
      <c r="I94" s="528" t="s">
        <v>16</v>
      </c>
      <c r="J94" s="528" t="s">
        <v>17</v>
      </c>
      <c r="K94" s="528" t="s">
        <v>18</v>
      </c>
      <c r="L94" s="528" t="s">
        <v>19</v>
      </c>
      <c r="M94" s="528" t="s">
        <v>20</v>
      </c>
      <c r="N94" s="211" t="s">
        <v>119</v>
      </c>
      <c r="O94" s="528" t="s">
        <v>91</v>
      </c>
      <c r="P94" s="212" t="s">
        <v>752</v>
      </c>
      <c r="W94" s="223"/>
    </row>
    <row r="95" spans="1:24" s="153" customFormat="1" x14ac:dyDescent="0.2">
      <c r="A95" s="172"/>
      <c r="B95" s="977"/>
      <c r="C95" s="977"/>
      <c r="D95" s="977"/>
      <c r="E95" s="173"/>
      <c r="F95" s="173"/>
      <c r="G95" s="173"/>
      <c r="H95" s="173"/>
      <c r="I95" s="173"/>
      <c r="J95" s="272"/>
      <c r="K95" s="272"/>
      <c r="L95" s="272"/>
      <c r="M95" s="272"/>
      <c r="N95" s="224"/>
      <c r="O95" s="173"/>
      <c r="P95" s="225"/>
      <c r="Q95" s="186"/>
      <c r="R95" s="186"/>
      <c r="S95" s="186"/>
      <c r="T95" s="186"/>
      <c r="U95" s="186"/>
      <c r="V95" s="186"/>
      <c r="W95" s="163"/>
    </row>
    <row r="96" spans="1:24" s="153" customFormat="1" x14ac:dyDescent="0.2">
      <c r="A96" s="80"/>
      <c r="B96" s="972"/>
      <c r="C96" s="972"/>
      <c r="D96" s="972"/>
      <c r="E96" s="182"/>
      <c r="F96" s="182"/>
      <c r="G96" s="182"/>
      <c r="H96" s="182"/>
      <c r="I96" s="182"/>
      <c r="J96" s="178"/>
      <c r="K96" s="178"/>
      <c r="L96" s="178"/>
      <c r="M96" s="178"/>
      <c r="N96" s="519"/>
      <c r="O96" s="182"/>
      <c r="P96" s="82"/>
      <c r="Q96" s="186"/>
      <c r="R96" s="186"/>
      <c r="S96" s="186"/>
      <c r="T96" s="186"/>
      <c r="U96" s="186"/>
      <c r="V96" s="186"/>
      <c r="W96" s="163"/>
    </row>
    <row r="97" spans="1:23" s="153" customFormat="1" x14ac:dyDescent="0.2">
      <c r="A97" s="80"/>
      <c r="B97" s="972"/>
      <c r="C97" s="972"/>
      <c r="D97" s="972"/>
      <c r="E97" s="182"/>
      <c r="F97" s="182"/>
      <c r="G97" s="182"/>
      <c r="H97" s="182"/>
      <c r="I97" s="182"/>
      <c r="J97" s="178"/>
      <c r="K97" s="178"/>
      <c r="L97" s="178"/>
      <c r="M97" s="178"/>
      <c r="N97" s="519"/>
      <c r="O97" s="182"/>
      <c r="P97" s="82"/>
      <c r="Q97" s="186"/>
      <c r="R97" s="186"/>
      <c r="S97" s="186"/>
      <c r="T97" s="186"/>
      <c r="U97" s="186"/>
      <c r="V97" s="186"/>
      <c r="W97" s="163"/>
    </row>
    <row r="98" spans="1:23" s="153" customFormat="1" ht="13.5" thickBot="1" x14ac:dyDescent="0.25">
      <c r="A98" s="83"/>
      <c r="B98" s="1104"/>
      <c r="C98" s="1104"/>
      <c r="D98" s="1104"/>
      <c r="E98" s="158"/>
      <c r="F98" s="158"/>
      <c r="G98" s="158"/>
      <c r="H98" s="158"/>
      <c r="I98" s="158"/>
      <c r="J98" s="157"/>
      <c r="K98" s="157"/>
      <c r="L98" s="157"/>
      <c r="M98" s="157"/>
      <c r="N98" s="520"/>
      <c r="O98" s="156"/>
      <c r="P98" s="160"/>
      <c r="Q98" s="186"/>
      <c r="R98" s="186"/>
      <c r="S98" s="186"/>
      <c r="T98" s="186"/>
      <c r="U98" s="186"/>
      <c r="V98" s="186"/>
      <c r="W98" s="163"/>
    </row>
    <row r="99" spans="1:23" ht="13.5" thickBot="1" x14ac:dyDescent="0.25">
      <c r="A99" s="161"/>
      <c r="B99" s="161"/>
      <c r="C99" s="161"/>
      <c r="D99" s="161"/>
      <c r="E99" s="161"/>
      <c r="F99" s="161"/>
      <c r="G99" s="161"/>
      <c r="H99" s="141"/>
      <c r="I99" s="141"/>
      <c r="J99" s="141"/>
      <c r="K99" s="141"/>
      <c r="L99" s="141"/>
      <c r="M99" s="162"/>
      <c r="N99" s="162"/>
      <c r="O99" s="162"/>
      <c r="P99" s="162"/>
      <c r="Q99" s="162"/>
      <c r="R99" s="162"/>
      <c r="S99" s="162"/>
      <c r="T99" s="162"/>
      <c r="U99" s="162"/>
      <c r="V99" s="141"/>
    </row>
    <row r="100" spans="1:23" ht="13.5" thickBot="1" x14ac:dyDescent="0.25">
      <c r="A100" s="1011" t="s">
        <v>36</v>
      </c>
      <c r="B100" s="1012"/>
      <c r="C100" s="1012"/>
      <c r="D100" s="1012"/>
      <c r="E100" s="1012"/>
      <c r="F100" s="1012"/>
      <c r="G100" s="1012"/>
      <c r="H100" s="1012"/>
      <c r="I100" s="1013"/>
      <c r="K100" s="141"/>
      <c r="L100" s="162"/>
      <c r="M100" s="162"/>
      <c r="N100" s="162"/>
      <c r="O100" s="162"/>
      <c r="P100" s="162"/>
      <c r="Q100" s="162"/>
      <c r="R100" s="162"/>
      <c r="S100" s="141"/>
      <c r="T100" s="141"/>
      <c r="U100" s="141"/>
    </row>
    <row r="101" spans="1:23" ht="13.5" thickBot="1" x14ac:dyDescent="0.25">
      <c r="A101" s="1065" t="s">
        <v>37</v>
      </c>
      <c r="B101" s="1066"/>
      <c r="C101" s="1066"/>
      <c r="D101" s="1066"/>
      <c r="E101" s="1066"/>
      <c r="F101" s="1066"/>
      <c r="G101" s="1066"/>
      <c r="H101" s="1066"/>
      <c r="I101" s="1067"/>
      <c r="J101" s="94"/>
      <c r="K101" s="141"/>
      <c r="L101" s="162"/>
      <c r="M101" s="162"/>
      <c r="N101" s="162"/>
      <c r="O101" s="162"/>
      <c r="P101" s="162"/>
      <c r="Q101" s="162"/>
      <c r="R101" s="162"/>
      <c r="S101" s="141"/>
      <c r="T101" s="141"/>
      <c r="U101" s="141"/>
    </row>
    <row r="102" spans="1:23" s="525" customFormat="1" ht="15.75" customHeight="1" thickBot="1" x14ac:dyDescent="0.25">
      <c r="A102" s="226" t="s">
        <v>282</v>
      </c>
      <c r="B102" s="1062" t="s">
        <v>1024</v>
      </c>
      <c r="C102" s="1063"/>
      <c r="D102" s="1063"/>
      <c r="E102" s="1063"/>
      <c r="F102" s="1063"/>
      <c r="G102" s="1063"/>
      <c r="H102" s="1063"/>
      <c r="I102" s="1064"/>
      <c r="J102" s="227"/>
      <c r="K102" s="228"/>
      <c r="L102" s="20"/>
      <c r="M102" s="20"/>
      <c r="N102" s="20"/>
      <c r="O102" s="20"/>
      <c r="P102" s="20"/>
      <c r="Q102" s="20"/>
      <c r="R102" s="20"/>
      <c r="S102" s="228"/>
      <c r="T102" s="228"/>
      <c r="U102" s="228"/>
    </row>
    <row r="103" spans="1:23" ht="13.5" thickBot="1" x14ac:dyDescent="0.25">
      <c r="A103" s="221"/>
      <c r="J103" s="162"/>
      <c r="K103" s="141"/>
      <c r="L103" s="162"/>
      <c r="M103" s="162"/>
      <c r="N103" s="162"/>
      <c r="O103" s="162"/>
      <c r="P103" s="162"/>
      <c r="Q103" s="141"/>
    </row>
    <row r="104" spans="1:23" ht="16.5" customHeight="1" thickBot="1" x14ac:dyDescent="0.25">
      <c r="A104" s="1110" t="s">
        <v>206</v>
      </c>
      <c r="B104" s="1111"/>
      <c r="C104" s="1111"/>
      <c r="D104" s="1111"/>
      <c r="E104" s="1111"/>
      <c r="F104" s="1111"/>
      <c r="G104" s="1111"/>
      <c r="H104" s="1058" t="s">
        <v>218</v>
      </c>
      <c r="I104" s="979" t="s">
        <v>581</v>
      </c>
      <c r="J104" s="979" t="s">
        <v>207</v>
      </c>
      <c r="K104" s="979" t="s">
        <v>23</v>
      </c>
      <c r="L104" s="979" t="s">
        <v>288</v>
      </c>
      <c r="M104" s="999" t="s">
        <v>82</v>
      </c>
      <c r="N104" s="162"/>
      <c r="O104" s="141"/>
      <c r="Q104" s="222"/>
      <c r="R104" s="222"/>
    </row>
    <row r="105" spans="1:23" s="95" customFormat="1" ht="13.5" thickBot="1" x14ac:dyDescent="0.25">
      <c r="A105" s="974" t="s">
        <v>2815</v>
      </c>
      <c r="B105" s="975"/>
      <c r="C105" s="975"/>
      <c r="D105" s="975"/>
      <c r="E105" s="975"/>
      <c r="F105" s="975"/>
      <c r="G105" s="976"/>
      <c r="H105" s="1059"/>
      <c r="I105" s="1077"/>
      <c r="J105" s="1077"/>
      <c r="K105" s="1077"/>
      <c r="L105" s="1077"/>
      <c r="M105" s="1105"/>
      <c r="N105" s="229"/>
      <c r="O105" s="229"/>
      <c r="P105" s="229"/>
      <c r="Q105" s="229"/>
      <c r="R105" s="229"/>
    </row>
    <row r="106" spans="1:23" s="95" customFormat="1" ht="15.75" customHeight="1" thickBot="1" x14ac:dyDescent="0.25">
      <c r="A106" s="1107" t="s">
        <v>336</v>
      </c>
      <c r="B106" s="1108"/>
      <c r="C106" s="1108"/>
      <c r="D106" s="1108"/>
      <c r="E106" s="1108"/>
      <c r="F106" s="1108"/>
      <c r="G106" s="1109"/>
      <c r="H106" s="1059"/>
      <c r="I106" s="1077"/>
      <c r="J106" s="1077"/>
      <c r="K106" s="1077"/>
      <c r="L106" s="1077"/>
      <c r="M106" s="1105"/>
      <c r="N106" s="229"/>
      <c r="O106" s="229"/>
      <c r="P106" s="229"/>
      <c r="Q106" s="229"/>
      <c r="R106" s="229"/>
    </row>
    <row r="107" spans="1:23" s="153" customFormat="1" ht="15.75" customHeight="1" x14ac:dyDescent="0.2">
      <c r="A107" s="230" t="s">
        <v>224</v>
      </c>
      <c r="B107" s="977" t="str">
        <f>IF($A107="","",VLOOKUP($A107,Listes!$A$4:$C$200,2,FALSE))</f>
        <v>Bunker Adjustment Factor</v>
      </c>
      <c r="C107" s="977"/>
      <c r="D107" s="977"/>
      <c r="E107" s="978" t="s">
        <v>50</v>
      </c>
      <c r="F107" s="978"/>
      <c r="G107" s="978"/>
      <c r="H107" s="508"/>
      <c r="I107" s="547"/>
      <c r="J107" s="547"/>
      <c r="K107" s="547"/>
      <c r="L107" s="547"/>
      <c r="M107" s="548"/>
      <c r="N107" s="186"/>
      <c r="O107" s="186"/>
      <c r="P107" s="186"/>
      <c r="Q107" s="186"/>
      <c r="R107" s="163"/>
    </row>
    <row r="108" spans="1:23" s="153" customFormat="1" ht="15.75" customHeight="1" x14ac:dyDescent="0.2">
      <c r="A108" s="231" t="s">
        <v>520</v>
      </c>
      <c r="B108" s="972" t="str">
        <f>IF($A108="","",VLOOKUP($A108,Listes!$A$4:$C$200,2,FALSE))</f>
        <v>Cargo Facility Charge</v>
      </c>
      <c r="C108" s="972"/>
      <c r="D108" s="972"/>
      <c r="E108" s="973" t="s">
        <v>50</v>
      </c>
      <c r="F108" s="973"/>
      <c r="G108" s="973"/>
      <c r="H108" s="506"/>
      <c r="I108" s="549"/>
      <c r="J108" s="549"/>
      <c r="K108" s="549"/>
      <c r="L108" s="549"/>
      <c r="M108" s="550"/>
      <c r="N108" s="186"/>
      <c r="O108" s="186"/>
      <c r="P108" s="186"/>
      <c r="Q108" s="186"/>
      <c r="R108" s="163"/>
    </row>
    <row r="109" spans="1:23" s="153" customFormat="1" ht="15.75" customHeight="1" x14ac:dyDescent="0.2">
      <c r="A109" s="231" t="s">
        <v>1112</v>
      </c>
      <c r="B109" s="972" t="str">
        <f>IF($A109="","",VLOOKUP($A109,Listes!$A$4:$C$200,2,FALSE))</f>
        <v>Container Cleaning Surcharge Origin</v>
      </c>
      <c r="C109" s="972"/>
      <c r="D109" s="972"/>
      <c r="E109" s="973" t="s">
        <v>50</v>
      </c>
      <c r="F109" s="973"/>
      <c r="G109" s="973"/>
      <c r="H109" s="506"/>
      <c r="I109" s="549"/>
      <c r="J109" s="549"/>
      <c r="K109" s="549"/>
      <c r="L109" s="549"/>
      <c r="M109" s="550"/>
      <c r="N109" s="186"/>
      <c r="O109" s="186"/>
      <c r="P109" s="186"/>
      <c r="Q109" s="186"/>
      <c r="R109" s="163"/>
    </row>
    <row r="110" spans="1:23" s="153" customFormat="1" ht="15.75" customHeight="1" x14ac:dyDescent="0.2">
      <c r="A110" s="231" t="s">
        <v>1004</v>
      </c>
      <c r="B110" s="972" t="str">
        <f>IF($A110="","",VLOOKUP($A110,Listes!$A$4:$C$200,2,FALSE))</f>
        <v>Chassis Administration Fee On-Carriage</v>
      </c>
      <c r="C110" s="972"/>
      <c r="D110" s="972"/>
      <c r="E110" s="973" t="s">
        <v>50</v>
      </c>
      <c r="F110" s="973"/>
      <c r="G110" s="973"/>
      <c r="H110" s="506"/>
      <c r="I110" s="549"/>
      <c r="J110" s="549"/>
      <c r="K110" s="549"/>
      <c r="L110" s="549"/>
      <c r="M110" s="550"/>
      <c r="N110" s="186"/>
      <c r="O110" s="186"/>
      <c r="P110" s="186"/>
      <c r="Q110" s="186"/>
      <c r="R110" s="163"/>
    </row>
    <row r="111" spans="1:23" s="153" customFormat="1" ht="15.75" customHeight="1" x14ac:dyDescent="0.2">
      <c r="A111" s="231" t="s">
        <v>514</v>
      </c>
      <c r="B111" s="972" t="str">
        <f>IF($A111="","",VLOOKUP($A111,Listes!$A$4:$C$200,2,FALSE))</f>
        <v>Chassis Provision Charge</v>
      </c>
      <c r="C111" s="972"/>
      <c r="D111" s="972"/>
      <c r="E111" s="973" t="s">
        <v>50</v>
      </c>
      <c r="F111" s="973"/>
      <c r="G111" s="973"/>
      <c r="H111" s="506"/>
      <c r="I111" s="549"/>
      <c r="J111" s="549"/>
      <c r="K111" s="549"/>
      <c r="L111" s="549"/>
      <c r="M111" s="550"/>
      <c r="N111" s="186"/>
      <c r="O111" s="186"/>
      <c r="P111" s="186"/>
      <c r="Q111" s="186"/>
      <c r="R111" s="163"/>
    </row>
    <row r="112" spans="1:23" s="153" customFormat="1" ht="15.75" customHeight="1" x14ac:dyDescent="0.2">
      <c r="A112" s="231" t="s">
        <v>251</v>
      </c>
      <c r="B112" s="972" t="str">
        <f>IF($A112="","",VLOOKUP($A112,Listes!$A$4:$C$200,2,FALSE))</f>
        <v>Carrier Security Charge</v>
      </c>
      <c r="C112" s="972"/>
      <c r="D112" s="972"/>
      <c r="E112" s="973" t="s">
        <v>50</v>
      </c>
      <c r="F112" s="973"/>
      <c r="G112" s="973"/>
      <c r="H112" s="506"/>
      <c r="I112" s="549"/>
      <c r="J112" s="549"/>
      <c r="K112" s="549"/>
      <c r="L112" s="549"/>
      <c r="M112" s="550"/>
      <c r="N112" s="186"/>
      <c r="O112" s="186"/>
      <c r="P112" s="186"/>
      <c r="Q112" s="186"/>
      <c r="R112" s="163"/>
    </row>
    <row r="113" spans="1:18" s="153" customFormat="1" ht="15.75" customHeight="1" x14ac:dyDescent="0.2">
      <c r="A113" s="231" t="s">
        <v>1048</v>
      </c>
      <c r="B113" s="972" t="str">
        <f>IF($A113="","",VLOOKUP($A113,Listes!$A$4:$C$200,2,FALSE))</f>
        <v>Container Maintenance Charge Destination</v>
      </c>
      <c r="C113" s="972"/>
      <c r="D113" s="972"/>
      <c r="E113" s="973" t="s">
        <v>52</v>
      </c>
      <c r="F113" s="973"/>
      <c r="G113" s="973"/>
      <c r="H113" s="506"/>
      <c r="I113" s="549"/>
      <c r="J113" s="549"/>
      <c r="K113" s="549"/>
      <c r="L113" s="549"/>
      <c r="M113" s="550"/>
      <c r="N113" s="186"/>
      <c r="O113" s="186"/>
      <c r="P113" s="186"/>
      <c r="Q113" s="186"/>
      <c r="R113" s="163"/>
    </row>
    <row r="114" spans="1:18" s="153" customFormat="1" ht="15.75" customHeight="1" x14ac:dyDescent="0.2">
      <c r="A114" s="231" t="s">
        <v>913</v>
      </c>
      <c r="B114" s="972" t="str">
        <f>IF($A114="","",VLOOKUP($A114,Listes!$A$4:$C$200,2,FALSE))</f>
        <v>Custom clearance origin</v>
      </c>
      <c r="C114" s="972"/>
      <c r="D114" s="972"/>
      <c r="E114" s="973" t="s">
        <v>50</v>
      </c>
      <c r="F114" s="973"/>
      <c r="G114" s="973"/>
      <c r="H114" s="506"/>
      <c r="I114" s="549"/>
      <c r="J114" s="549"/>
      <c r="K114" s="549"/>
      <c r="L114" s="549"/>
      <c r="M114" s="550"/>
      <c r="N114" s="186"/>
      <c r="O114" s="186"/>
      <c r="P114" s="186"/>
      <c r="Q114" s="186"/>
      <c r="R114" s="163"/>
    </row>
    <row r="115" spans="1:18" s="153" customFormat="1" ht="15.75" customHeight="1" x14ac:dyDescent="0.2">
      <c r="A115" s="231" t="s">
        <v>2893</v>
      </c>
      <c r="B115" s="972" t="str">
        <f>IF($A115="","",VLOOKUP($A115,Listes!$A$4:$C$200,2,FALSE))</f>
        <v>Contingency Charge</v>
      </c>
      <c r="C115" s="972"/>
      <c r="D115" s="972"/>
      <c r="E115" s="973" t="s">
        <v>50</v>
      </c>
      <c r="F115" s="973"/>
      <c r="G115" s="973"/>
      <c r="H115" s="506"/>
      <c r="I115" s="549"/>
      <c r="J115" s="549"/>
      <c r="K115" s="549"/>
      <c r="L115" s="549"/>
      <c r="M115" s="550"/>
      <c r="N115" s="186"/>
      <c r="O115" s="186"/>
      <c r="P115" s="186"/>
      <c r="Q115" s="186"/>
      <c r="R115" s="163"/>
    </row>
    <row r="116" spans="1:18" s="153" customFormat="1" ht="15.75" customHeight="1" x14ac:dyDescent="0.2">
      <c r="A116" s="231" t="s">
        <v>222</v>
      </c>
      <c r="B116" s="972" t="str">
        <f>IF($A116="","",VLOOKUP($A116,Listes!$A$4:$C$200,2,FALSE))</f>
        <v>Destination THC / Destination Receiving Charge</v>
      </c>
      <c r="C116" s="972"/>
      <c r="D116" s="972"/>
      <c r="E116" s="973" t="s">
        <v>52</v>
      </c>
      <c r="F116" s="973"/>
      <c r="G116" s="973"/>
      <c r="H116" s="506"/>
      <c r="I116" s="549"/>
      <c r="J116" s="549"/>
      <c r="K116" s="549"/>
      <c r="L116" s="549"/>
      <c r="M116" s="550"/>
      <c r="N116" s="186"/>
      <c r="O116" s="186"/>
      <c r="P116" s="186"/>
      <c r="Q116" s="186"/>
      <c r="R116" s="163"/>
    </row>
    <row r="117" spans="1:18" s="153" customFormat="1" ht="15.75" customHeight="1" x14ac:dyDescent="0.2">
      <c r="A117" s="231" t="s">
        <v>982</v>
      </c>
      <c r="B117" s="972" t="str">
        <f>IF($A117="","",VLOOKUP($A117,Listes!$A$4:$C$200,2,FALSE))</f>
        <v>Equipment Imbalance Surcharge at Origin</v>
      </c>
      <c r="C117" s="972"/>
      <c r="D117" s="972"/>
      <c r="E117" s="973" t="s">
        <v>52</v>
      </c>
      <c r="F117" s="973"/>
      <c r="G117" s="973"/>
      <c r="H117" s="506"/>
      <c r="I117" s="549"/>
      <c r="J117" s="549"/>
      <c r="K117" s="549"/>
      <c r="L117" s="549"/>
      <c r="M117" s="550"/>
      <c r="N117" s="186"/>
      <c r="O117" s="186"/>
      <c r="P117" s="186"/>
      <c r="Q117" s="186"/>
      <c r="R117" s="163"/>
    </row>
    <row r="118" spans="1:18" s="153" customFormat="1" ht="15.75" customHeight="1" x14ac:dyDescent="0.2">
      <c r="A118" s="231" t="s">
        <v>983</v>
      </c>
      <c r="B118" s="972" t="str">
        <f>IF($A118="","",VLOOKUP($A118,Listes!$A$4:$C$200,2,FALSE))</f>
        <v>Equipment Imbalance Surcharge at Destination</v>
      </c>
      <c r="C118" s="972"/>
      <c r="D118" s="972"/>
      <c r="E118" s="973" t="s">
        <v>52</v>
      </c>
      <c r="F118" s="973"/>
      <c r="G118" s="973"/>
      <c r="H118" s="506"/>
      <c r="I118" s="549"/>
      <c r="J118" s="549"/>
      <c r="K118" s="549"/>
      <c r="L118" s="549"/>
      <c r="M118" s="550"/>
      <c r="N118" s="186"/>
      <c r="O118" s="186"/>
      <c r="P118" s="186"/>
      <c r="Q118" s="186"/>
      <c r="R118" s="163"/>
    </row>
    <row r="119" spans="1:18" s="153" customFormat="1" ht="15.75" customHeight="1" x14ac:dyDescent="0.2">
      <c r="A119" s="231" t="s">
        <v>813</v>
      </c>
      <c r="B119" s="972" t="str">
        <f>IF($A119="","",VLOOKUP($A119,Listes!$A$4:$C$200,2,FALSE))</f>
        <v>Export Documentation Fees - Carrier</v>
      </c>
      <c r="C119" s="972"/>
      <c r="D119" s="972"/>
      <c r="E119" s="973" t="s">
        <v>50</v>
      </c>
      <c r="F119" s="973"/>
      <c r="G119" s="973"/>
      <c r="H119" s="506"/>
      <c r="I119" s="549"/>
      <c r="J119" s="549"/>
      <c r="K119" s="549"/>
      <c r="L119" s="549"/>
      <c r="M119" s="550"/>
      <c r="N119" s="186"/>
      <c r="O119" s="186"/>
      <c r="P119" s="186"/>
      <c r="Q119" s="186"/>
      <c r="R119" s="163"/>
    </row>
    <row r="120" spans="1:18" s="153" customFormat="1" ht="15.75" customHeight="1" x14ac:dyDescent="0.2">
      <c r="A120" s="231" t="s">
        <v>796</v>
      </c>
      <c r="B120" s="972" t="str">
        <f>IF($A120="","",VLOOKUP($A120,Listes!$A$4:$C$200,2,FALSE))</f>
        <v>Export Declaration Surcharge</v>
      </c>
      <c r="C120" s="972"/>
      <c r="D120" s="972"/>
      <c r="E120" s="973" t="s">
        <v>50</v>
      </c>
      <c r="F120" s="973"/>
      <c r="G120" s="973"/>
      <c r="H120" s="506"/>
      <c r="I120" s="549"/>
      <c r="J120" s="549"/>
      <c r="K120" s="549"/>
      <c r="L120" s="549"/>
      <c r="M120" s="550"/>
      <c r="N120" s="186"/>
      <c r="O120" s="186"/>
      <c r="P120" s="186"/>
      <c r="Q120" s="186"/>
      <c r="R120" s="163"/>
    </row>
    <row r="121" spans="1:18" s="153" customFormat="1" ht="15.75" customHeight="1" x14ac:dyDescent="0.2">
      <c r="A121" s="231" t="s">
        <v>1098</v>
      </c>
      <c r="B121" s="972" t="str">
        <f>IF($A121="","",VLOOKUP($A121,Listes!$A$4:$C$200,2,FALSE))</f>
        <v>Export Seal Fee</v>
      </c>
      <c r="C121" s="972"/>
      <c r="D121" s="972"/>
      <c r="E121" s="973" t="s">
        <v>50</v>
      </c>
      <c r="F121" s="973"/>
      <c r="G121" s="973"/>
      <c r="H121" s="506"/>
      <c r="I121" s="549"/>
      <c r="J121" s="549"/>
      <c r="K121" s="549"/>
      <c r="L121" s="549"/>
      <c r="M121" s="550"/>
      <c r="N121" s="186"/>
      <c r="O121" s="186"/>
      <c r="P121" s="186"/>
      <c r="Q121" s="186"/>
      <c r="R121" s="163"/>
    </row>
    <row r="122" spans="1:18" s="153" customFormat="1" ht="15.75" customHeight="1" x14ac:dyDescent="0.2">
      <c r="A122" s="231" t="s">
        <v>188</v>
      </c>
      <c r="B122" s="972" t="str">
        <f>IF($A122="","",VLOOKUP($A122,Listes!$A$4:$C$200,2,FALSE))</f>
        <v>Extra Container Handling Charge Origin</v>
      </c>
      <c r="C122" s="972"/>
      <c r="D122" s="972"/>
      <c r="E122" s="973" t="s">
        <v>52</v>
      </c>
      <c r="F122" s="973"/>
      <c r="G122" s="973"/>
      <c r="H122" s="506"/>
      <c r="I122" s="549"/>
      <c r="J122" s="549"/>
      <c r="K122" s="549"/>
      <c r="L122" s="549"/>
      <c r="M122" s="550"/>
      <c r="N122" s="186"/>
      <c r="O122" s="186"/>
      <c r="P122" s="186"/>
      <c r="Q122" s="186"/>
      <c r="R122" s="163"/>
    </row>
    <row r="123" spans="1:18" s="153" customFormat="1" ht="15.75" customHeight="1" x14ac:dyDescent="0.2">
      <c r="A123" s="231" t="s">
        <v>684</v>
      </c>
      <c r="B123" s="972" t="str">
        <f>IF($A123="","",VLOOKUP($A123,Listes!$A$4:$C$200,2,FALSE))</f>
        <v>Rate Restoration Initiative</v>
      </c>
      <c r="C123" s="972"/>
      <c r="D123" s="972"/>
      <c r="E123" s="973" t="s">
        <v>52</v>
      </c>
      <c r="F123" s="973"/>
      <c r="G123" s="973"/>
      <c r="H123" s="506"/>
      <c r="I123" s="549"/>
      <c r="J123" s="549"/>
      <c r="K123" s="549"/>
      <c r="L123" s="549"/>
      <c r="M123" s="550"/>
      <c r="N123" s="186"/>
      <c r="O123" s="186"/>
      <c r="P123" s="186"/>
      <c r="Q123" s="186"/>
      <c r="R123" s="163"/>
    </row>
    <row r="124" spans="1:18" s="153" customFormat="1" ht="15.75" customHeight="1" x14ac:dyDescent="0.2">
      <c r="A124" s="231" t="s">
        <v>279</v>
      </c>
      <c r="B124" s="972" t="str">
        <f>IF($A124="","",VLOOKUP($A124,Listes!$A$4:$C$200,2,FALSE))</f>
        <v>Forwarding Agent Commission</v>
      </c>
      <c r="C124" s="972"/>
      <c r="D124" s="972"/>
      <c r="E124" s="973" t="s">
        <v>52</v>
      </c>
      <c r="F124" s="973"/>
      <c r="G124" s="973"/>
      <c r="H124" s="506"/>
      <c r="I124" s="549"/>
      <c r="J124" s="549"/>
      <c r="K124" s="549"/>
      <c r="L124" s="549"/>
      <c r="M124" s="550"/>
      <c r="N124" s="186"/>
      <c r="O124" s="186"/>
      <c r="P124" s="186"/>
      <c r="Q124" s="186"/>
      <c r="R124" s="163"/>
    </row>
    <row r="125" spans="1:18" s="153" customFormat="1" ht="15.75" customHeight="1" x14ac:dyDescent="0.2">
      <c r="A125" s="231" t="s">
        <v>81</v>
      </c>
      <c r="B125" s="972" t="str">
        <f>IF($A125="","",VLOOKUP($A125,Listes!$A$4:$C$200,2,FALSE))</f>
        <v>General Rate Increase</v>
      </c>
      <c r="C125" s="972"/>
      <c r="D125" s="972"/>
      <c r="E125" s="973" t="s">
        <v>52</v>
      </c>
      <c r="F125" s="973"/>
      <c r="G125" s="973"/>
      <c r="H125" s="506"/>
      <c r="I125" s="549"/>
      <c r="J125" s="549"/>
      <c r="K125" s="549"/>
      <c r="L125" s="549"/>
      <c r="M125" s="550"/>
      <c r="N125" s="186"/>
      <c r="O125" s="186"/>
      <c r="P125" s="186"/>
      <c r="Q125" s="186"/>
      <c r="R125" s="163"/>
    </row>
    <row r="126" spans="1:18" s="153" customFormat="1" ht="15.75" customHeight="1" x14ac:dyDescent="0.2">
      <c r="A126" s="231" t="s">
        <v>248</v>
      </c>
      <c r="B126" s="972" t="str">
        <f>IF($A126="","",VLOOKUP($A126,Listes!$A$4:$C$200,2,FALSE))</f>
        <v>Hazardous Fees (Ocean)</v>
      </c>
      <c r="C126" s="972"/>
      <c r="D126" s="972"/>
      <c r="E126" s="973" t="s">
        <v>50</v>
      </c>
      <c r="F126" s="973"/>
      <c r="G126" s="973"/>
      <c r="H126" s="506"/>
      <c r="I126" s="549"/>
      <c r="J126" s="549"/>
      <c r="K126" s="549"/>
      <c r="L126" s="549"/>
      <c r="M126" s="550"/>
      <c r="N126" s="186"/>
      <c r="O126" s="186"/>
      <c r="P126" s="186"/>
      <c r="Q126" s="186"/>
      <c r="R126" s="163"/>
    </row>
    <row r="127" spans="1:18" s="153" customFormat="1" ht="15.75" customHeight="1" x14ac:dyDescent="0.2">
      <c r="A127" s="231" t="s">
        <v>829</v>
      </c>
      <c r="B127" s="972" t="str">
        <f>IF($A127="","",VLOOKUP($A127,Listes!$A$4:$C$200,2,FALSE))</f>
        <v>Oncarriage Additional Intermodal Door Delivery Surcharge</v>
      </c>
      <c r="C127" s="972"/>
      <c r="D127" s="972"/>
      <c r="E127" s="973" t="s">
        <v>52</v>
      </c>
      <c r="F127" s="973"/>
      <c r="G127" s="973"/>
      <c r="H127" s="506"/>
      <c r="I127" s="549"/>
      <c r="J127" s="549"/>
      <c r="K127" s="549"/>
      <c r="L127" s="549"/>
      <c r="M127" s="550"/>
      <c r="N127" s="186"/>
      <c r="O127" s="186"/>
      <c r="P127" s="186"/>
      <c r="Q127" s="186"/>
      <c r="R127" s="163"/>
    </row>
    <row r="128" spans="1:18" s="153" customFormat="1" ht="15.75" customHeight="1" x14ac:dyDescent="0.2">
      <c r="A128" s="231" t="s">
        <v>91</v>
      </c>
      <c r="B128" s="972" t="str">
        <f>IF($A128="","",VLOOKUP($A128,Listes!$A$4:$C$200,2,FALSE))</f>
        <v>Oncarriage Inland Fuel Charge</v>
      </c>
      <c r="C128" s="972"/>
      <c r="D128" s="972"/>
      <c r="E128" s="973" t="s">
        <v>52</v>
      </c>
      <c r="F128" s="973"/>
      <c r="G128" s="973"/>
      <c r="H128" s="506"/>
      <c r="I128" s="549"/>
      <c r="J128" s="549"/>
      <c r="K128" s="549"/>
      <c r="L128" s="549"/>
      <c r="M128" s="550"/>
      <c r="N128" s="186"/>
      <c r="O128" s="186"/>
      <c r="P128" s="186"/>
      <c r="Q128" s="186"/>
      <c r="R128" s="163"/>
    </row>
    <row r="129" spans="1:18" s="153" customFormat="1" x14ac:dyDescent="0.2">
      <c r="A129" s="231" t="s">
        <v>965</v>
      </c>
      <c r="B129" s="972" t="str">
        <f>IF($A129="","",VLOOKUP($A129,Listes!$A$4:$C$200,2,FALSE))</f>
        <v>On-Carriage Emergency Inland Fuel Surcharge</v>
      </c>
      <c r="C129" s="972"/>
      <c r="D129" s="972"/>
      <c r="E129" s="973" t="s">
        <v>52</v>
      </c>
      <c r="F129" s="973"/>
      <c r="G129" s="973"/>
      <c r="H129" s="506"/>
      <c r="I129" s="549"/>
      <c r="J129" s="549"/>
      <c r="K129" s="549"/>
      <c r="L129" s="549"/>
      <c r="M129" s="550"/>
      <c r="N129" s="186"/>
      <c r="O129" s="186"/>
      <c r="P129" s="186"/>
      <c r="Q129" s="186"/>
      <c r="R129" s="163"/>
    </row>
    <row r="130" spans="1:18" s="153" customFormat="1" ht="25.5" x14ac:dyDescent="0.2">
      <c r="A130" s="231" t="s">
        <v>989</v>
      </c>
      <c r="B130" s="972" t="str">
        <f>IF($A130="","",VLOOKUP($A130,Listes!$A$4:$C$200,2,FALSE))</f>
        <v>On-Carriage Emergency Intermodal Surcharge</v>
      </c>
      <c r="C130" s="972"/>
      <c r="D130" s="972"/>
      <c r="E130" s="973" t="s">
        <v>52</v>
      </c>
      <c r="F130" s="973"/>
      <c r="G130" s="973"/>
      <c r="H130" s="506"/>
      <c r="I130" s="549"/>
      <c r="J130" s="549"/>
      <c r="K130" s="549"/>
      <c r="L130" s="549"/>
      <c r="M130" s="550"/>
      <c r="N130" s="186"/>
      <c r="O130" s="186"/>
      <c r="P130" s="186"/>
      <c r="Q130" s="186"/>
      <c r="R130" s="163"/>
    </row>
    <row r="131" spans="1:18" s="153" customFormat="1" ht="15.75" customHeight="1" x14ac:dyDescent="0.2">
      <c r="A131" s="231" t="s">
        <v>464</v>
      </c>
      <c r="B131" s="972" t="str">
        <f>IF($A131="","",VLOOKUP($A131,Listes!$A$4:$C$200,2,FALSE))</f>
        <v>Inland Hazardous Charge Oncarriage</v>
      </c>
      <c r="C131" s="972"/>
      <c r="D131" s="972"/>
      <c r="E131" s="973" t="s">
        <v>50</v>
      </c>
      <c r="F131" s="973"/>
      <c r="G131" s="973"/>
      <c r="H131" s="506"/>
      <c r="I131" s="549"/>
      <c r="J131" s="549"/>
      <c r="K131" s="549"/>
      <c r="L131" s="549"/>
      <c r="M131" s="550"/>
      <c r="N131" s="186"/>
      <c r="O131" s="186"/>
      <c r="P131" s="186"/>
      <c r="Q131" s="186"/>
      <c r="R131" s="163"/>
    </row>
    <row r="132" spans="1:18" s="153" customFormat="1" x14ac:dyDescent="0.2">
      <c r="A132" s="231" t="s">
        <v>88</v>
      </c>
      <c r="B132" s="972" t="str">
        <f>IF($A132="","",VLOOKUP($A132,Listes!$A$4:$C$200,2,FALSE))</f>
        <v>Origin THC / Origin Receiving Charge</v>
      </c>
      <c r="C132" s="972"/>
      <c r="D132" s="972"/>
      <c r="E132" s="973" t="s">
        <v>50</v>
      </c>
      <c r="F132" s="973"/>
      <c r="G132" s="973"/>
      <c r="H132" s="506"/>
      <c r="I132" s="549"/>
      <c r="J132" s="549"/>
      <c r="K132" s="549"/>
      <c r="L132" s="549"/>
      <c r="M132" s="550"/>
      <c r="N132" s="186"/>
      <c r="O132" s="186"/>
      <c r="P132" s="186"/>
      <c r="Q132" s="186"/>
      <c r="R132" s="163"/>
    </row>
    <row r="133" spans="1:18" s="153" customFormat="1" ht="15.75" customHeight="1" x14ac:dyDescent="0.2">
      <c r="A133" s="231" t="s">
        <v>825</v>
      </c>
      <c r="B133" s="972" t="str">
        <f>IF($A133="","",VLOOKUP($A133,Listes!$A$4:$C$200,2,FALSE))</f>
        <v>Overweight Freight Additional Surcharge</v>
      </c>
      <c r="C133" s="972"/>
      <c r="D133" s="972"/>
      <c r="E133" s="973" t="s">
        <v>52</v>
      </c>
      <c r="F133" s="973"/>
      <c r="G133" s="973"/>
      <c r="H133" s="506"/>
      <c r="I133" s="549"/>
      <c r="J133" s="549"/>
      <c r="K133" s="549"/>
      <c r="L133" s="549"/>
      <c r="M133" s="550"/>
      <c r="N133" s="186"/>
      <c r="O133" s="186"/>
      <c r="P133" s="186"/>
      <c r="Q133" s="186"/>
      <c r="R133" s="163"/>
    </row>
    <row r="134" spans="1:18" s="153" customFormat="1" ht="15.75" customHeight="1" x14ac:dyDescent="0.2">
      <c r="A134" s="231" t="s">
        <v>467</v>
      </c>
      <c r="B134" s="972" t="str">
        <f>IF($A134="","",VLOOKUP($A134,Listes!$A$4:$C$200,2,FALSE))</f>
        <v>Inland Hazardous Charge Precarriage</v>
      </c>
      <c r="C134" s="972"/>
      <c r="D134" s="972"/>
      <c r="E134" s="973" t="s">
        <v>50</v>
      </c>
      <c r="F134" s="973"/>
      <c r="G134" s="973"/>
      <c r="H134" s="506"/>
      <c r="I134" s="549"/>
      <c r="J134" s="549"/>
      <c r="K134" s="549"/>
      <c r="L134" s="549"/>
      <c r="M134" s="550"/>
      <c r="N134" s="186"/>
      <c r="O134" s="186"/>
      <c r="P134" s="186"/>
      <c r="Q134" s="186"/>
      <c r="R134" s="163"/>
    </row>
    <row r="135" spans="1:18" s="153" customFormat="1" ht="15.75" customHeight="1" x14ac:dyDescent="0.2">
      <c r="A135" s="231" t="s">
        <v>798</v>
      </c>
      <c r="B135" s="972" t="str">
        <f>IF($A135="","",VLOOKUP($A135,Listes!$A$4:$C$200,2,FALSE))</f>
        <v>Peak Season Surcharge 2</v>
      </c>
      <c r="C135" s="972"/>
      <c r="D135" s="972"/>
      <c r="E135" s="973" t="s">
        <v>52</v>
      </c>
      <c r="F135" s="973"/>
      <c r="G135" s="973"/>
      <c r="H135" s="506"/>
      <c r="I135" s="549"/>
      <c r="J135" s="549"/>
      <c r="K135" s="549"/>
      <c r="L135" s="549"/>
      <c r="M135" s="550"/>
      <c r="N135" s="186"/>
      <c r="O135" s="186"/>
      <c r="P135" s="186"/>
      <c r="Q135" s="186"/>
      <c r="R135" s="163"/>
    </row>
    <row r="136" spans="1:18" s="153" customFormat="1" ht="15.75" customHeight="1" x14ac:dyDescent="0.2">
      <c r="A136" s="231" t="s">
        <v>945</v>
      </c>
      <c r="B136" s="972" t="str">
        <f>IF($A136="","",VLOOKUP($A136,Listes!$A$4:$C$200,2,FALSE))</f>
        <v>Peak Season Surcharge 3</v>
      </c>
      <c r="C136" s="972"/>
      <c r="D136" s="972"/>
      <c r="E136" s="973" t="s">
        <v>52</v>
      </c>
      <c r="F136" s="973"/>
      <c r="G136" s="973"/>
      <c r="H136" s="506"/>
      <c r="I136" s="549"/>
      <c r="J136" s="549"/>
      <c r="K136" s="549"/>
      <c r="L136" s="549"/>
      <c r="M136" s="550"/>
      <c r="N136" s="186"/>
      <c r="O136" s="186"/>
      <c r="P136" s="186"/>
      <c r="Q136" s="186"/>
      <c r="R136" s="163"/>
    </row>
    <row r="137" spans="1:18" s="153" customFormat="1" ht="15.75" customHeight="1" x14ac:dyDescent="0.2">
      <c r="A137" s="231" t="s">
        <v>1026</v>
      </c>
      <c r="B137" s="972" t="str">
        <f>IF($A137="","",VLOOKUP($A137,Listes!$A$4:$C$200,2,FALSE))</f>
        <v>Peak Season Surcharge 4</v>
      </c>
      <c r="C137" s="972"/>
      <c r="D137" s="972"/>
      <c r="E137" s="973" t="s">
        <v>52</v>
      </c>
      <c r="F137" s="973"/>
      <c r="G137" s="973"/>
      <c r="H137" s="506"/>
      <c r="I137" s="549"/>
      <c r="J137" s="549"/>
      <c r="K137" s="549"/>
      <c r="L137" s="549"/>
      <c r="M137" s="550"/>
      <c r="N137" s="186"/>
      <c r="O137" s="186"/>
      <c r="P137" s="186"/>
      <c r="Q137" s="186"/>
      <c r="R137" s="163"/>
    </row>
    <row r="138" spans="1:18" s="153" customFormat="1" ht="15.75" customHeight="1" x14ac:dyDescent="0.2">
      <c r="A138" s="231" t="s">
        <v>1074</v>
      </c>
      <c r="B138" s="972" t="str">
        <f>IF($A138="","",VLOOKUP($A138,Listes!$A$4:$C$200,2,FALSE))</f>
        <v>Peak Season Surcharge 5</v>
      </c>
      <c r="C138" s="972"/>
      <c r="D138" s="972"/>
      <c r="E138" s="973" t="s">
        <v>2898</v>
      </c>
      <c r="F138" s="973"/>
      <c r="G138" s="973"/>
      <c r="H138" s="506" t="s">
        <v>290</v>
      </c>
      <c r="I138" s="549"/>
      <c r="J138" s="549"/>
      <c r="K138" s="549"/>
      <c r="L138" s="549"/>
      <c r="M138" s="550"/>
      <c r="N138" s="186"/>
      <c r="O138" s="186"/>
      <c r="P138" s="186"/>
      <c r="Q138" s="186"/>
      <c r="R138" s="163"/>
    </row>
    <row r="139" spans="1:18" s="153" customFormat="1" ht="15.75" customHeight="1" x14ac:dyDescent="0.2">
      <c r="A139" s="231" t="s">
        <v>2895</v>
      </c>
      <c r="B139" s="972" t="str">
        <f>IF($A139="","",VLOOKUP($A139,Listes!$A$4:$C$200,2,FALSE))</f>
        <v>Peak Season Surcharge 6</v>
      </c>
      <c r="C139" s="972"/>
      <c r="D139" s="972"/>
      <c r="E139" s="973" t="s">
        <v>2899</v>
      </c>
      <c r="F139" s="973"/>
      <c r="G139" s="973"/>
      <c r="H139" s="506" t="s">
        <v>290</v>
      </c>
      <c r="I139" s="549"/>
      <c r="J139" s="549"/>
      <c r="K139" s="549"/>
      <c r="L139" s="549"/>
      <c r="M139" s="550"/>
      <c r="N139" s="186"/>
      <c r="O139" s="186"/>
      <c r="P139" s="186"/>
      <c r="Q139" s="186"/>
      <c r="R139" s="163"/>
    </row>
    <row r="140" spans="1:18" s="153" customFormat="1" ht="15.75" customHeight="1" x14ac:dyDescent="0.2">
      <c r="A140" s="231" t="s">
        <v>1126</v>
      </c>
      <c r="B140" s="972" t="str">
        <f>IF($A140="","",VLOOKUP($A140,Listes!$A$4:$C$200,2,FALSE))</f>
        <v>Purchasing Power Rebate</v>
      </c>
      <c r="C140" s="972"/>
      <c r="D140" s="972"/>
      <c r="E140" s="973" t="s">
        <v>50</v>
      </c>
      <c r="F140" s="973"/>
      <c r="G140" s="973"/>
      <c r="H140" s="506"/>
      <c r="I140" s="549"/>
      <c r="J140" s="549"/>
      <c r="K140" s="549"/>
      <c r="L140" s="549"/>
      <c r="M140" s="550"/>
      <c r="N140" s="186"/>
      <c r="O140" s="186"/>
      <c r="P140" s="186"/>
      <c r="Q140" s="186"/>
      <c r="R140" s="163"/>
    </row>
    <row r="141" spans="1:18" s="153" customFormat="1" ht="15.75" customHeight="1" x14ac:dyDescent="0.2">
      <c r="A141" s="231" t="s">
        <v>266</v>
      </c>
      <c r="B141" s="972" t="str">
        <f>IF($A141="","",VLOOKUP($A141,Listes!$A$4:$C$200,2,FALSE))</f>
        <v>Destination Terminal Security Charge</v>
      </c>
      <c r="C141" s="972"/>
      <c r="D141" s="972"/>
      <c r="E141" s="973" t="s">
        <v>50</v>
      </c>
      <c r="F141" s="973"/>
      <c r="G141" s="973"/>
      <c r="H141" s="506"/>
      <c r="I141" s="549"/>
      <c r="J141" s="549"/>
      <c r="K141" s="549"/>
      <c r="L141" s="549"/>
      <c r="M141" s="550"/>
      <c r="N141" s="186"/>
      <c r="O141" s="186"/>
      <c r="P141" s="186"/>
      <c r="Q141" s="186"/>
      <c r="R141" s="163"/>
    </row>
    <row r="142" spans="1:18" s="153" customFormat="1" ht="15.75" customHeight="1" x14ac:dyDescent="0.2">
      <c r="A142" s="231" t="s">
        <v>265</v>
      </c>
      <c r="B142" s="972" t="str">
        <f>IF($A142="","",VLOOKUP($A142,Listes!$A$4:$C$200,2,FALSE))</f>
        <v>Origin Terminal Security Charge</v>
      </c>
      <c r="C142" s="972"/>
      <c r="D142" s="972"/>
      <c r="E142" s="973" t="s">
        <v>50</v>
      </c>
      <c r="F142" s="973"/>
      <c r="G142" s="973"/>
      <c r="H142" s="506"/>
      <c r="I142" s="549"/>
      <c r="J142" s="549"/>
      <c r="K142" s="549"/>
      <c r="L142" s="549"/>
      <c r="M142" s="550"/>
      <c r="N142" s="186"/>
      <c r="O142" s="186"/>
      <c r="P142" s="186"/>
      <c r="Q142" s="186"/>
      <c r="R142" s="163"/>
    </row>
    <row r="143" spans="1:18" s="153" customFormat="1" ht="25.5" x14ac:dyDescent="0.2">
      <c r="A143" s="231" t="s">
        <v>350</v>
      </c>
      <c r="B143" s="972" t="str">
        <f>IF($A143="","",VLOOKUP($A143,Listes!$A$4:$C$200,2,FALSE))</f>
        <v>Tri-Axle / Super Chassis Oncarriage Surcharge</v>
      </c>
      <c r="C143" s="972"/>
      <c r="D143" s="972"/>
      <c r="E143" s="973" t="s">
        <v>50</v>
      </c>
      <c r="F143" s="973"/>
      <c r="G143" s="973"/>
      <c r="H143" s="506"/>
      <c r="I143" s="549"/>
      <c r="J143" s="549"/>
      <c r="K143" s="549"/>
      <c r="L143" s="549"/>
      <c r="M143" s="550"/>
      <c r="N143" s="186"/>
      <c r="O143" s="186"/>
      <c r="P143" s="186"/>
      <c r="Q143" s="186"/>
      <c r="R143" s="163"/>
    </row>
    <row r="144" spans="1:18" s="153" customFormat="1" ht="13.5" thickBot="1" x14ac:dyDescent="0.25">
      <c r="A144" s="269" t="s">
        <v>688</v>
      </c>
      <c r="B144" s="1104" t="str">
        <f>IF($A144="","",VLOOKUP($A144,Listes!$A$4:$C$200,2,FALSE))</f>
        <v>Wharfage (Destination)</v>
      </c>
      <c r="C144" s="1104"/>
      <c r="D144" s="1104"/>
      <c r="E144" s="1118" t="s">
        <v>52</v>
      </c>
      <c r="F144" s="1118"/>
      <c r="G144" s="1118"/>
      <c r="H144" s="529"/>
      <c r="I144" s="563"/>
      <c r="J144" s="563"/>
      <c r="K144" s="563"/>
      <c r="L144" s="563"/>
      <c r="M144" s="570"/>
      <c r="N144" s="186"/>
      <c r="O144" s="186"/>
      <c r="P144" s="186"/>
      <c r="Q144" s="186"/>
      <c r="R144" s="163"/>
    </row>
    <row r="145" spans="1:23" ht="13.5" thickBot="1" x14ac:dyDescent="0.25">
      <c r="A145" s="1040" t="s">
        <v>208</v>
      </c>
      <c r="B145" s="1041"/>
      <c r="C145" s="1041"/>
      <c r="D145" s="1041"/>
      <c r="E145" s="1041"/>
      <c r="F145" s="1041"/>
      <c r="G145" s="1041"/>
      <c r="H145" s="1041"/>
      <c r="I145" s="1042"/>
      <c r="K145" s="141"/>
      <c r="L145" s="162"/>
      <c r="M145" s="162"/>
      <c r="N145" s="162"/>
      <c r="O145" s="162"/>
      <c r="P145" s="162"/>
      <c r="Q145" s="141"/>
    </row>
    <row r="146" spans="1:23" ht="13.5" thickBot="1" x14ac:dyDescent="0.25">
      <c r="A146" s="1034" t="s">
        <v>554</v>
      </c>
      <c r="B146" s="1021"/>
      <c r="C146" s="1021"/>
      <c r="D146" s="1021"/>
      <c r="E146" s="1021"/>
      <c r="F146" s="1021"/>
      <c r="G146" s="1021"/>
      <c r="H146" s="1021"/>
      <c r="I146" s="1022"/>
      <c r="K146" s="162"/>
      <c r="L146" s="162"/>
      <c r="M146" s="162"/>
      <c r="N146" s="162"/>
      <c r="O146" s="141"/>
    </row>
    <row r="147" spans="1:23" ht="13.5" thickBot="1" x14ac:dyDescent="0.25">
      <c r="A147" s="96"/>
      <c r="B147" s="96"/>
      <c r="C147" s="232"/>
      <c r="D147" s="93"/>
      <c r="E147" s="94"/>
      <c r="F147" s="94"/>
      <c r="G147" s="94"/>
      <c r="H147" s="94"/>
      <c r="I147" s="94"/>
      <c r="J147" s="93"/>
      <c r="L147" s="141"/>
      <c r="M147" s="162"/>
      <c r="N147" s="162"/>
      <c r="O147" s="162"/>
      <c r="P147" s="162"/>
      <c r="Q147" s="162"/>
      <c r="R147" s="141"/>
    </row>
    <row r="148" spans="1:23" ht="15.6" customHeight="1" x14ac:dyDescent="0.2">
      <c r="A148" s="1031" t="s">
        <v>488</v>
      </c>
      <c r="B148" s="1032"/>
      <c r="C148" s="1032"/>
      <c r="D148" s="1032"/>
      <c r="E148" s="982" t="s">
        <v>276</v>
      </c>
      <c r="F148" s="982">
        <v>20</v>
      </c>
      <c r="G148" s="982">
        <v>40</v>
      </c>
      <c r="H148" s="982" t="s">
        <v>19</v>
      </c>
      <c r="I148" s="982" t="s">
        <v>20</v>
      </c>
      <c r="J148" s="1007" t="s">
        <v>283</v>
      </c>
      <c r="K148" s="1007" t="s">
        <v>33</v>
      </c>
      <c r="L148" s="1005" t="s">
        <v>209</v>
      </c>
      <c r="M148" s="93"/>
      <c r="N148" s="162"/>
      <c r="O148" s="162"/>
      <c r="P148" s="162"/>
      <c r="Q148" s="162"/>
      <c r="R148" s="162"/>
      <c r="S148" s="162"/>
      <c r="T148" s="162"/>
      <c r="U148" s="162"/>
    </row>
    <row r="149" spans="1:23" x14ac:dyDescent="0.2">
      <c r="A149" s="410" t="s">
        <v>210</v>
      </c>
      <c r="B149" s="530" t="s">
        <v>11</v>
      </c>
      <c r="C149" s="530" t="s">
        <v>12</v>
      </c>
      <c r="D149" s="530" t="s">
        <v>211</v>
      </c>
      <c r="E149" s="983"/>
      <c r="F149" s="983"/>
      <c r="G149" s="983"/>
      <c r="H149" s="983"/>
      <c r="I149" s="983"/>
      <c r="J149" s="983"/>
      <c r="K149" s="983"/>
      <c r="L149" s="1006"/>
      <c r="M149" s="93"/>
      <c r="N149" s="162"/>
      <c r="O149" s="162"/>
      <c r="P149" s="162"/>
      <c r="Q149" s="162"/>
      <c r="R149" s="162"/>
      <c r="S149" s="162"/>
      <c r="T149" s="162"/>
      <c r="U149" s="162"/>
    </row>
    <row r="150" spans="1:23" s="153" customFormat="1" x14ac:dyDescent="0.2">
      <c r="A150" s="233"/>
      <c r="B150" s="505"/>
      <c r="C150" s="505"/>
      <c r="D150" s="505"/>
      <c r="E150" s="505"/>
      <c r="F150" s="213"/>
      <c r="G150" s="213"/>
      <c r="H150" s="213"/>
      <c r="I150" s="213"/>
      <c r="J150" s="505"/>
      <c r="K150" s="519"/>
      <c r="L150" s="19"/>
      <c r="M150" s="234"/>
      <c r="N150" s="186"/>
      <c r="O150" s="186"/>
      <c r="P150" s="186"/>
      <c r="Q150" s="186"/>
      <c r="R150" s="186"/>
      <c r="S150" s="186"/>
      <c r="T150" s="186"/>
      <c r="U150" s="186"/>
    </row>
    <row r="151" spans="1:23" s="153" customFormat="1" x14ac:dyDescent="0.2">
      <c r="A151" s="233"/>
      <c r="B151" s="505"/>
      <c r="C151" s="505"/>
      <c r="D151" s="505"/>
      <c r="E151" s="505"/>
      <c r="F151" s="178"/>
      <c r="G151" s="178"/>
      <c r="H151" s="178"/>
      <c r="I151" s="178"/>
      <c r="J151" s="505"/>
      <c r="K151" s="519"/>
      <c r="L151" s="19"/>
      <c r="M151" s="186"/>
      <c r="N151" s="186"/>
      <c r="O151" s="186"/>
      <c r="P151" s="186"/>
      <c r="Q151" s="186"/>
      <c r="R151" s="186"/>
      <c r="S151" s="186"/>
      <c r="T151" s="186"/>
      <c r="U151" s="186"/>
    </row>
    <row r="152" spans="1:23" s="153" customFormat="1" x14ac:dyDescent="0.2">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ht="13.5" thickBot="1" x14ac:dyDescent="0.25">
      <c r="A153" s="235"/>
      <c r="B153" s="527"/>
      <c r="C153" s="527"/>
      <c r="D153" s="527"/>
      <c r="E153" s="527"/>
      <c r="F153" s="157"/>
      <c r="G153" s="157"/>
      <c r="H153" s="157"/>
      <c r="I153" s="157"/>
      <c r="J153" s="527"/>
      <c r="K153" s="520"/>
      <c r="L153" s="88"/>
      <c r="M153" s="186"/>
      <c r="N153" s="186"/>
      <c r="O153" s="186"/>
      <c r="P153" s="186"/>
      <c r="Q153" s="186"/>
      <c r="R153" s="186"/>
      <c r="S153" s="186"/>
      <c r="T153" s="186"/>
      <c r="U153" s="186"/>
    </row>
    <row r="154" spans="1:23" s="153" customFormat="1" x14ac:dyDescent="0.2">
      <c r="A154" s="20"/>
      <c r="B154" s="20"/>
      <c r="C154" s="20"/>
      <c r="D154" s="20"/>
      <c r="E154" s="20"/>
      <c r="F154" s="20"/>
      <c r="G154" s="20"/>
      <c r="H154" s="20"/>
      <c r="I154" s="20"/>
      <c r="J154" s="20"/>
      <c r="K154" s="20"/>
      <c r="L154" s="89"/>
      <c r="M154" s="186"/>
      <c r="N154" s="186"/>
      <c r="O154" s="186"/>
      <c r="P154" s="186"/>
      <c r="Q154" s="186"/>
      <c r="R154" s="186"/>
      <c r="S154" s="186"/>
      <c r="T154" s="186"/>
      <c r="U154" s="186"/>
    </row>
    <row r="155" spans="1:23" ht="15.6" customHeight="1" x14ac:dyDescent="0.2">
      <c r="A155" s="1010" t="s">
        <v>553</v>
      </c>
      <c r="B155" s="1010"/>
      <c r="C155" s="1010"/>
      <c r="D155" s="1010"/>
      <c r="E155" s="1010" t="s">
        <v>276</v>
      </c>
      <c r="F155" s="1010">
        <v>20</v>
      </c>
      <c r="G155" s="1010">
        <v>40</v>
      </c>
      <c r="H155" s="1010" t="s">
        <v>19</v>
      </c>
      <c r="I155" s="1010" t="s">
        <v>20</v>
      </c>
      <c r="J155" s="1025" t="s">
        <v>283</v>
      </c>
      <c r="K155" s="1025" t="s">
        <v>33</v>
      </c>
      <c r="L155" s="1010" t="s">
        <v>209</v>
      </c>
      <c r="M155" s="1010" t="s">
        <v>23</v>
      </c>
      <c r="O155" s="141"/>
      <c r="P155" s="162"/>
      <c r="Q155" s="162"/>
      <c r="R155" s="162"/>
      <c r="S155" s="162"/>
      <c r="T155" s="162"/>
      <c r="U155" s="162"/>
      <c r="V155" s="162"/>
      <c r="W155" s="162"/>
    </row>
    <row r="156" spans="1:23" x14ac:dyDescent="0.2">
      <c r="A156" s="513" t="s">
        <v>210</v>
      </c>
      <c r="B156" s="513" t="s">
        <v>11</v>
      </c>
      <c r="C156" s="513" t="s">
        <v>12</v>
      </c>
      <c r="D156" s="513" t="s">
        <v>211</v>
      </c>
      <c r="E156" s="1010"/>
      <c r="F156" s="1010"/>
      <c r="G156" s="1010"/>
      <c r="H156" s="1010"/>
      <c r="I156" s="1010"/>
      <c r="J156" s="1010"/>
      <c r="K156" s="1010"/>
      <c r="L156" s="1010"/>
      <c r="M156" s="1010"/>
      <c r="O156" s="141"/>
      <c r="P156" s="162"/>
      <c r="Q156" s="162"/>
      <c r="R156" s="162"/>
      <c r="S156" s="162"/>
      <c r="T156" s="162"/>
      <c r="U156" s="162"/>
      <c r="V156" s="162"/>
      <c r="W156" s="162"/>
    </row>
    <row r="157" spans="1:23" s="153" customFormat="1" x14ac:dyDescent="0.2">
      <c r="A157" s="21"/>
      <c r="B157" s="21"/>
      <c r="C157" s="21"/>
      <c r="D157" s="21"/>
      <c r="E157" s="21"/>
      <c r="F157" s="236"/>
      <c r="G157" s="236"/>
      <c r="H157" s="236"/>
      <c r="I157" s="236"/>
      <c r="J157" s="21"/>
      <c r="K157" s="237"/>
      <c r="L157" s="22"/>
      <c r="M157" s="22"/>
      <c r="O157" s="163"/>
      <c r="P157" s="186"/>
      <c r="Q157" s="186"/>
      <c r="R157" s="186"/>
      <c r="S157" s="186"/>
      <c r="T157" s="186"/>
      <c r="U157" s="186"/>
      <c r="V157" s="186"/>
      <c r="W157" s="186"/>
    </row>
    <row r="158" spans="1:23" s="153" customFormat="1" x14ac:dyDescent="0.2">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
      <c r="A160" s="21"/>
      <c r="B160" s="21"/>
      <c r="C160" s="21"/>
      <c r="D160" s="21"/>
      <c r="E160" s="21"/>
      <c r="F160" s="236"/>
      <c r="G160" s="236"/>
      <c r="H160" s="236"/>
      <c r="I160" s="236"/>
      <c r="J160" s="21"/>
      <c r="K160" s="237"/>
      <c r="L160" s="22"/>
      <c r="M160" s="22"/>
      <c r="N160" s="186"/>
      <c r="O160" s="163"/>
      <c r="P160" s="186"/>
      <c r="Q160" s="186"/>
      <c r="R160" s="186"/>
      <c r="S160" s="186"/>
      <c r="T160" s="186"/>
      <c r="U160" s="186"/>
      <c r="V160" s="186"/>
      <c r="W160" s="186"/>
    </row>
    <row r="161" spans="1:21" x14ac:dyDescent="0.2">
      <c r="F161" s="94"/>
      <c r="G161" s="18"/>
      <c r="H161" s="143"/>
      <c r="I161" s="143"/>
      <c r="J161" s="162"/>
      <c r="K161" s="141"/>
      <c r="L161" s="162"/>
      <c r="M161" s="162"/>
      <c r="N161" s="162"/>
      <c r="O161" s="162"/>
      <c r="P161" s="162"/>
      <c r="Q161" s="162"/>
    </row>
    <row r="162" spans="1:21" ht="13.5" thickBot="1" x14ac:dyDescent="0.25">
      <c r="A162" s="221"/>
      <c r="B162" s="238"/>
      <c r="C162" s="239"/>
      <c r="D162" s="239"/>
      <c r="J162" s="94"/>
      <c r="K162" s="141"/>
      <c r="L162" s="162"/>
      <c r="M162" s="162"/>
      <c r="N162" s="162"/>
      <c r="O162" s="162"/>
      <c r="P162" s="162"/>
      <c r="Q162" s="162"/>
      <c r="R162" s="162"/>
      <c r="S162" s="141"/>
      <c r="T162" s="141"/>
      <c r="U162" s="141"/>
    </row>
    <row r="163" spans="1:21" ht="13.5" thickBot="1" x14ac:dyDescent="0.25">
      <c r="A163" s="1011" t="s">
        <v>212</v>
      </c>
      <c r="B163" s="1012"/>
      <c r="C163" s="1012"/>
      <c r="D163" s="1012"/>
      <c r="E163" s="1013"/>
      <c r="J163" s="94"/>
      <c r="K163" s="141"/>
      <c r="L163" s="162"/>
      <c r="M163" s="162"/>
      <c r="N163" s="162"/>
      <c r="O163" s="162"/>
      <c r="P163" s="162"/>
      <c r="Q163" s="162"/>
      <c r="R163" s="162"/>
      <c r="S163" s="141"/>
      <c r="T163" s="141"/>
      <c r="U163" s="141"/>
    </row>
    <row r="164" spans="1:21" ht="13.5" thickBot="1" x14ac:dyDescent="0.25">
      <c r="A164" s="232"/>
      <c r="F164" s="94"/>
      <c r="G164" s="18"/>
      <c r="H164" s="93"/>
      <c r="I164" s="94"/>
      <c r="J164" s="94"/>
      <c r="K164" s="141"/>
      <c r="L164" s="162"/>
      <c r="M164" s="162"/>
      <c r="N164" s="162"/>
      <c r="O164" s="162"/>
      <c r="P164" s="162"/>
      <c r="Q164" s="162"/>
      <c r="R164" s="162"/>
      <c r="S164" s="141"/>
      <c r="T164" s="141"/>
      <c r="U164" s="141"/>
    </row>
    <row r="165" spans="1:21" ht="13.5" thickBot="1" x14ac:dyDescent="0.25">
      <c r="A165" s="1029" t="s">
        <v>213</v>
      </c>
      <c r="B165" s="1038"/>
      <c r="C165" s="1038"/>
      <c r="D165" s="1038"/>
      <c r="E165" s="1038"/>
      <c r="F165" s="1039"/>
      <c r="G165" s="18"/>
      <c r="H165" s="93"/>
      <c r="I165" s="94"/>
      <c r="J165" s="94"/>
      <c r="K165" s="141"/>
      <c r="L165" s="162"/>
      <c r="M165" s="162"/>
      <c r="N165" s="162"/>
      <c r="O165" s="162"/>
      <c r="P165" s="162"/>
      <c r="Q165" s="162"/>
      <c r="R165" s="162"/>
      <c r="S165" s="141"/>
      <c r="T165" s="141"/>
      <c r="U165" s="141"/>
    </row>
    <row r="166" spans="1:21" ht="16.5" customHeight="1" x14ac:dyDescent="0.2">
      <c r="A166" s="1017" t="s">
        <v>214</v>
      </c>
      <c r="B166" s="1018"/>
      <c r="C166" s="1018"/>
      <c r="D166" s="1018"/>
      <c r="E166" s="1018"/>
      <c r="F166" s="1019"/>
      <c r="G166" s="18"/>
      <c r="H166" s="240"/>
      <c r="I166" s="94"/>
      <c r="J166" s="94"/>
      <c r="K166" s="141"/>
      <c r="L166" s="162"/>
      <c r="M166" s="162"/>
      <c r="N166" s="162"/>
      <c r="O166" s="162"/>
      <c r="P166" s="162"/>
      <c r="Q166" s="162"/>
      <c r="R166" s="162"/>
      <c r="S166" s="141"/>
      <c r="T166" s="141"/>
      <c r="U166" s="141"/>
    </row>
    <row r="167" spans="1:21" ht="13.5" thickBot="1" x14ac:dyDescent="0.25">
      <c r="A167" s="1020" t="s">
        <v>215</v>
      </c>
      <c r="B167" s="1021"/>
      <c r="C167" s="1021"/>
      <c r="D167" s="1021"/>
      <c r="E167" s="1021"/>
      <c r="F167" s="1022"/>
    </row>
    <row r="168" spans="1:21" x14ac:dyDescent="0.2">
      <c r="A168" s="241" t="s">
        <v>216</v>
      </c>
      <c r="B168" s="100" t="s">
        <v>217</v>
      </c>
      <c r="C168" s="521" t="s">
        <v>218</v>
      </c>
      <c r="D168" s="242" t="s">
        <v>219</v>
      </c>
      <c r="E168" s="162"/>
      <c r="H168" s="18"/>
      <c r="I168" s="18"/>
    </row>
    <row r="169" spans="1:21" s="153" customFormat="1" x14ac:dyDescent="0.2">
      <c r="A169" s="243"/>
      <c r="B169" s="244" t="s">
        <v>329</v>
      </c>
      <c r="C169" s="494" t="s">
        <v>61</v>
      </c>
      <c r="D169" s="408">
        <v>0.9</v>
      </c>
      <c r="E169" s="186"/>
      <c r="F169" s="186"/>
      <c r="G169" s="186"/>
    </row>
    <row r="170" spans="1:21" s="153" customFormat="1" x14ac:dyDescent="0.2">
      <c r="A170" s="243"/>
      <c r="B170" s="244" t="s">
        <v>329</v>
      </c>
      <c r="C170" s="494" t="s">
        <v>400</v>
      </c>
      <c r="D170" s="408">
        <v>1.125</v>
      </c>
      <c r="E170" s="186"/>
      <c r="F170" s="186"/>
      <c r="G170" s="186"/>
    </row>
    <row r="171" spans="1:21" s="153" customFormat="1" ht="13.5" thickBot="1" x14ac:dyDescent="0.25">
      <c r="A171" s="246"/>
      <c r="B171" s="247" t="s">
        <v>329</v>
      </c>
      <c r="C171" s="248" t="s">
        <v>401</v>
      </c>
      <c r="D171" s="409">
        <v>1.266</v>
      </c>
      <c r="E171" s="186"/>
      <c r="F171" s="186"/>
      <c r="G171" s="186"/>
    </row>
    <row r="172" spans="1:21" ht="13.5" thickBot="1" x14ac:dyDescent="0.25"/>
    <row r="173" spans="1:21" ht="13.5" thickBot="1" x14ac:dyDescent="0.25">
      <c r="A173" s="1011" t="s">
        <v>220</v>
      </c>
      <c r="B173" s="1012"/>
      <c r="C173" s="1012"/>
      <c r="D173" s="1012"/>
      <c r="E173" s="1012"/>
      <c r="F173" s="1012"/>
      <c r="G173" s="1012"/>
      <c r="H173" s="1012"/>
      <c r="I173" s="1013"/>
      <c r="K173" s="141"/>
      <c r="L173" s="162"/>
      <c r="M173" s="162"/>
      <c r="N173" s="162"/>
      <c r="O173" s="162"/>
      <c r="P173" s="162"/>
      <c r="Q173" s="162"/>
      <c r="R173" s="162"/>
      <c r="S173" s="141"/>
      <c r="T173" s="141"/>
      <c r="U173" s="141"/>
    </row>
    <row r="174" spans="1:21" ht="13.5" thickBot="1" x14ac:dyDescent="0.25">
      <c r="A174" s="250" t="s">
        <v>221</v>
      </c>
      <c r="B174" s="251"/>
      <c r="C174" s="90"/>
      <c r="D174" s="90"/>
      <c r="E174" s="90"/>
      <c r="F174" s="90"/>
      <c r="G174" s="201"/>
      <c r="H174" s="90"/>
      <c r="I174" s="252"/>
      <c r="J174" s="94"/>
      <c r="K174" s="141"/>
      <c r="L174" s="162"/>
      <c r="M174" s="162"/>
      <c r="N174" s="162"/>
      <c r="O174" s="162"/>
      <c r="P174" s="162"/>
      <c r="Q174" s="162"/>
      <c r="R174" s="162"/>
      <c r="S174" s="141"/>
      <c r="T174" s="141"/>
      <c r="U174" s="141"/>
    </row>
    <row r="175" spans="1:21" s="525" customFormat="1" x14ac:dyDescent="0.2">
      <c r="A175" s="253" t="s">
        <v>450</v>
      </c>
      <c r="B175" s="1035" t="s">
        <v>1468</v>
      </c>
      <c r="C175" s="1036"/>
      <c r="D175" s="1036"/>
      <c r="E175" s="1036"/>
      <c r="F175" s="1036"/>
      <c r="G175" s="1036"/>
      <c r="H175" s="1036"/>
      <c r="I175" s="1037"/>
      <c r="J175" s="227"/>
      <c r="K175" s="228"/>
      <c r="L175" s="20"/>
      <c r="M175" s="20"/>
      <c r="N175" s="20"/>
      <c r="O175" s="20"/>
      <c r="P175" s="20"/>
      <c r="Q175" s="20"/>
      <c r="R175" s="20"/>
      <c r="S175" s="228"/>
      <c r="T175" s="228"/>
      <c r="U175" s="228"/>
    </row>
    <row r="176" spans="1:21" s="153" customFormat="1" x14ac:dyDescent="0.2">
      <c r="A176" s="254"/>
      <c r="B176" s="1014"/>
      <c r="C176" s="1015"/>
      <c r="D176" s="1015"/>
      <c r="E176" s="1015"/>
      <c r="F176" s="1015"/>
      <c r="G176" s="1015"/>
      <c r="H176" s="1015"/>
      <c r="I176" s="1016"/>
    </row>
    <row r="177" spans="1:9" s="153" customFormat="1" x14ac:dyDescent="0.2">
      <c r="A177" s="254"/>
      <c r="B177" s="1014"/>
      <c r="C177" s="1015"/>
      <c r="D177" s="1015"/>
      <c r="E177" s="1015"/>
      <c r="F177" s="1015"/>
      <c r="G177" s="1015"/>
      <c r="H177" s="1015"/>
      <c r="I177" s="1016"/>
    </row>
    <row r="178" spans="1:9" s="153" customFormat="1" x14ac:dyDescent="0.2">
      <c r="A178" s="254"/>
      <c r="B178" s="1014"/>
      <c r="C178" s="1015"/>
      <c r="D178" s="1015"/>
      <c r="E178" s="1015"/>
      <c r="F178" s="1015"/>
      <c r="G178" s="1015"/>
      <c r="H178" s="1015"/>
      <c r="I178" s="1016"/>
    </row>
    <row r="179" spans="1:9" s="153" customFormat="1" x14ac:dyDescent="0.2">
      <c r="A179" s="254"/>
      <c r="B179" s="1014"/>
      <c r="C179" s="1015"/>
      <c r="D179" s="1015"/>
      <c r="E179" s="1015"/>
      <c r="F179" s="1015"/>
      <c r="G179" s="1015"/>
      <c r="H179" s="1015"/>
      <c r="I179" s="1016"/>
    </row>
    <row r="180" spans="1:9" s="153" customFormat="1" x14ac:dyDescent="0.2">
      <c r="A180" s="254"/>
      <c r="B180" s="1014"/>
      <c r="C180" s="1015"/>
      <c r="D180" s="1015"/>
      <c r="E180" s="1015"/>
      <c r="F180" s="1015"/>
      <c r="G180" s="1015"/>
      <c r="H180" s="1015"/>
      <c r="I180" s="1016"/>
    </row>
    <row r="181" spans="1:9" s="153" customFormat="1" x14ac:dyDescent="0.2">
      <c r="A181" s="254"/>
      <c r="B181" s="1014"/>
      <c r="C181" s="1015"/>
      <c r="D181" s="1015"/>
      <c r="E181" s="1015"/>
      <c r="F181" s="1015"/>
      <c r="G181" s="1015"/>
      <c r="H181" s="1015"/>
      <c r="I181" s="1016"/>
    </row>
    <row r="182" spans="1:9" s="153" customFormat="1" x14ac:dyDescent="0.2">
      <c r="A182" s="254"/>
      <c r="B182" s="1014"/>
      <c r="C182" s="1015"/>
      <c r="D182" s="1015"/>
      <c r="E182" s="1015"/>
      <c r="F182" s="1015"/>
      <c r="G182" s="1015"/>
      <c r="H182" s="1015"/>
      <c r="I182" s="1016"/>
    </row>
    <row r="183" spans="1:9" s="153" customFormat="1" x14ac:dyDescent="0.2">
      <c r="A183" s="254"/>
      <c r="B183" s="1014"/>
      <c r="C183" s="1015"/>
      <c r="D183" s="1015"/>
      <c r="E183" s="1015"/>
      <c r="F183" s="1015"/>
      <c r="G183" s="1015"/>
      <c r="H183" s="1015"/>
      <c r="I183" s="1016"/>
    </row>
    <row r="184" spans="1:9" s="153" customFormat="1" x14ac:dyDescent="0.2">
      <c r="A184" s="254"/>
      <c r="B184" s="1014"/>
      <c r="C184" s="1015"/>
      <c r="D184" s="1015"/>
      <c r="E184" s="1015"/>
      <c r="F184" s="1015"/>
      <c r="G184" s="1015"/>
      <c r="H184" s="1015"/>
      <c r="I184" s="1016"/>
    </row>
    <row r="185" spans="1:9" s="153" customFormat="1" x14ac:dyDescent="0.2">
      <c r="A185" s="254"/>
      <c r="B185" s="1014"/>
      <c r="C185" s="1015"/>
      <c r="D185" s="1015"/>
      <c r="E185" s="1015"/>
      <c r="F185" s="1015"/>
      <c r="G185" s="1015"/>
      <c r="H185" s="1015"/>
      <c r="I185" s="1016"/>
    </row>
    <row r="186" spans="1:9" s="153" customFormat="1" x14ac:dyDescent="0.2">
      <c r="A186" s="254"/>
      <c r="B186" s="1014"/>
      <c r="C186" s="1015"/>
      <c r="D186" s="1015"/>
      <c r="E186" s="1015"/>
      <c r="F186" s="1015"/>
      <c r="G186" s="1015"/>
      <c r="H186" s="1015"/>
      <c r="I186" s="1016"/>
    </row>
    <row r="187" spans="1:9" s="153" customFormat="1" x14ac:dyDescent="0.2">
      <c r="A187" s="254"/>
      <c r="B187" s="1014"/>
      <c r="C187" s="1015"/>
      <c r="D187" s="1015"/>
      <c r="E187" s="1015"/>
      <c r="F187" s="1015"/>
      <c r="G187" s="1015"/>
      <c r="H187" s="1015"/>
      <c r="I187" s="1016"/>
    </row>
    <row r="188" spans="1:9" s="153" customFormat="1" x14ac:dyDescent="0.2">
      <c r="A188" s="254"/>
      <c r="B188" s="1014"/>
      <c r="C188" s="1015"/>
      <c r="D188" s="1015"/>
      <c r="E188" s="1015"/>
      <c r="F188" s="1015"/>
      <c r="G188" s="1015"/>
      <c r="H188" s="1015"/>
      <c r="I188" s="1016"/>
    </row>
    <row r="189" spans="1:9" s="153" customFormat="1" ht="13.5" thickBot="1" x14ac:dyDescent="0.25">
      <c r="A189" s="255"/>
      <c r="B189" s="1026"/>
      <c r="C189" s="1027"/>
      <c r="D189" s="1027"/>
      <c r="E189" s="1027"/>
      <c r="F189" s="1027"/>
      <c r="G189" s="1027"/>
      <c r="H189" s="1027"/>
      <c r="I189" s="1028"/>
    </row>
    <row r="191" spans="1:9" s="153" customFormat="1" x14ac:dyDescent="0.2">
      <c r="F191" s="186"/>
      <c r="G191" s="186"/>
      <c r="H191" s="186"/>
      <c r="I191" s="186"/>
    </row>
    <row r="192" spans="1:9" s="153" customFormat="1" ht="13.5" thickBot="1" x14ac:dyDescent="0.25">
      <c r="F192" s="186"/>
      <c r="G192" s="186"/>
      <c r="H192" s="186"/>
      <c r="I192" s="186"/>
    </row>
    <row r="193" spans="1:14" s="153" customFormat="1" ht="13.5" thickBot="1" x14ac:dyDescent="0.25">
      <c r="A193" s="1029" t="s">
        <v>3</v>
      </c>
      <c r="B193" s="1030"/>
      <c r="F193" s="186"/>
      <c r="G193" s="186"/>
      <c r="H193" s="186"/>
      <c r="I193" s="186"/>
    </row>
    <row r="194" spans="1:14" s="257" customFormat="1" ht="13.5" thickBot="1" x14ac:dyDescent="0.25">
      <c r="A194" s="256"/>
      <c r="B194" s="256"/>
      <c r="F194" s="258"/>
      <c r="G194" s="258"/>
      <c r="H194" s="258"/>
      <c r="I194" s="258"/>
    </row>
    <row r="195" spans="1:14" s="153" customFormat="1" ht="15.75" customHeight="1" thickBot="1" x14ac:dyDescent="0.25">
      <c r="A195" s="1002" t="s">
        <v>2</v>
      </c>
      <c r="B195" s="1003"/>
      <c r="C195" s="1003"/>
      <c r="D195" s="1003"/>
      <c r="E195" s="1003"/>
      <c r="F195" s="1003"/>
      <c r="G195" s="1004"/>
      <c r="H195" s="186"/>
      <c r="I195" s="186"/>
    </row>
    <row r="196" spans="1:14" s="257" customFormat="1" ht="15.75" customHeight="1" thickBot="1" x14ac:dyDescent="0.25">
      <c r="A196" s="256"/>
      <c r="B196" s="256"/>
      <c r="C196" s="256"/>
      <c r="D196" s="256"/>
      <c r="E196" s="256"/>
      <c r="F196" s="256"/>
      <c r="G196" s="256"/>
      <c r="H196" s="258"/>
      <c r="I196" s="258"/>
    </row>
    <row r="197" spans="1:14" s="153" customFormat="1" ht="15.75" customHeight="1" thickBot="1" x14ac:dyDescent="0.25">
      <c r="A197" s="984" t="s">
        <v>1</v>
      </c>
      <c r="B197" s="985"/>
      <c r="C197" s="985"/>
      <c r="D197" s="985"/>
      <c r="E197" s="986"/>
      <c r="F197" s="259"/>
      <c r="G197" s="259"/>
      <c r="H197" s="186"/>
      <c r="I197" s="186"/>
    </row>
    <row r="198" spans="1:14" s="153" customFormat="1" x14ac:dyDescent="0.2">
      <c r="A198" s="987" t="s">
        <v>581</v>
      </c>
      <c r="B198" s="989" t="s">
        <v>2816</v>
      </c>
      <c r="C198" s="979" t="s">
        <v>0</v>
      </c>
      <c r="D198" s="979" t="s">
        <v>564</v>
      </c>
      <c r="E198" s="989" t="s">
        <v>2817</v>
      </c>
      <c r="F198" s="979" t="s">
        <v>416</v>
      </c>
      <c r="G198" s="979" t="s">
        <v>403</v>
      </c>
      <c r="H198" s="979" t="s">
        <v>582</v>
      </c>
      <c r="I198" s="979" t="s">
        <v>11</v>
      </c>
      <c r="J198" s="979" t="s">
        <v>12</v>
      </c>
      <c r="K198" s="979" t="s">
        <v>13</v>
      </c>
      <c r="L198" s="979" t="s">
        <v>428</v>
      </c>
      <c r="M198" s="979" t="s">
        <v>565</v>
      </c>
      <c r="N198" s="999"/>
    </row>
    <row r="199" spans="1:14" s="153" customFormat="1" ht="32.25" customHeight="1" thickBot="1" x14ac:dyDescent="0.25">
      <c r="A199" s="988"/>
      <c r="B199" s="990"/>
      <c r="C199" s="980"/>
      <c r="D199" s="980"/>
      <c r="E199" s="990"/>
      <c r="F199" s="980"/>
      <c r="G199" s="980"/>
      <c r="H199" s="980"/>
      <c r="I199" s="980"/>
      <c r="J199" s="980"/>
      <c r="K199" s="980"/>
      <c r="L199" s="980"/>
      <c r="M199" s="980"/>
      <c r="N199" s="1000"/>
    </row>
    <row r="200" spans="1:14" s="153" customFormat="1" x14ac:dyDescent="0.2">
      <c r="A200" s="172" t="s">
        <v>4</v>
      </c>
      <c r="B200" s="173" t="s">
        <v>308</v>
      </c>
      <c r="C200" s="507" t="s">
        <v>6</v>
      </c>
      <c r="D200" s="173">
        <v>10</v>
      </c>
      <c r="E200" s="173" t="s">
        <v>406</v>
      </c>
      <c r="F200" s="173" t="s">
        <v>409</v>
      </c>
      <c r="G200" s="173"/>
      <c r="H200" s="173"/>
      <c r="I200" s="173"/>
      <c r="J200" s="173"/>
      <c r="K200" s="173"/>
      <c r="L200" s="546" t="s">
        <v>1221</v>
      </c>
      <c r="M200" s="1023"/>
      <c r="N200" s="1024"/>
    </row>
    <row r="201" spans="1:14" s="153" customFormat="1" x14ac:dyDescent="0.2">
      <c r="A201" s="80"/>
      <c r="B201" s="182"/>
      <c r="C201" s="505"/>
      <c r="D201" s="182"/>
      <c r="E201" s="182"/>
      <c r="F201" s="182"/>
      <c r="G201" s="182"/>
      <c r="H201" s="182"/>
      <c r="I201" s="182"/>
      <c r="J201" s="182"/>
      <c r="K201" s="182"/>
      <c r="L201" s="260"/>
      <c r="M201" s="1008"/>
      <c r="N201" s="1009"/>
    </row>
    <row r="202" spans="1:14" s="153" customFormat="1" x14ac:dyDescent="0.2">
      <c r="A202" s="80"/>
      <c r="B202" s="182"/>
      <c r="C202" s="505"/>
      <c r="D202" s="182"/>
      <c r="E202" s="182"/>
      <c r="F202" s="182"/>
      <c r="G202" s="182"/>
      <c r="H202" s="182"/>
      <c r="I202" s="182"/>
      <c r="J202" s="182"/>
      <c r="K202" s="182"/>
      <c r="L202" s="260"/>
      <c r="M202" s="1008"/>
      <c r="N202" s="1009"/>
    </row>
    <row r="203" spans="1:14" s="153" customFormat="1" x14ac:dyDescent="0.2">
      <c r="A203" s="80"/>
      <c r="B203" s="182"/>
      <c r="C203" s="505"/>
      <c r="D203" s="182"/>
      <c r="E203" s="182"/>
      <c r="F203" s="182"/>
      <c r="G203" s="182"/>
      <c r="H203" s="182"/>
      <c r="I203" s="182"/>
      <c r="J203" s="182"/>
      <c r="K203" s="182"/>
      <c r="L203" s="260"/>
      <c r="M203" s="1008"/>
      <c r="N203" s="1009"/>
    </row>
    <row r="204" spans="1:14" s="153" customFormat="1" x14ac:dyDescent="0.2">
      <c r="A204" s="80"/>
      <c r="B204" s="182"/>
      <c r="C204" s="505"/>
      <c r="D204" s="182"/>
      <c r="E204" s="182"/>
      <c r="F204" s="182"/>
      <c r="G204" s="182"/>
      <c r="H204" s="182"/>
      <c r="I204" s="182"/>
      <c r="J204" s="182"/>
      <c r="K204" s="182"/>
      <c r="L204" s="260"/>
      <c r="M204" s="1008"/>
      <c r="N204" s="1009"/>
    </row>
    <row r="205" spans="1:14" s="153" customFormat="1" ht="13.5" thickBot="1" x14ac:dyDescent="0.25">
      <c r="A205" s="83"/>
      <c r="B205" s="158"/>
      <c r="C205" s="527"/>
      <c r="D205" s="158"/>
      <c r="E205" s="158"/>
      <c r="F205" s="158"/>
      <c r="G205" s="158"/>
      <c r="H205" s="158"/>
      <c r="I205" s="158"/>
      <c r="J205" s="158"/>
      <c r="K205" s="158"/>
      <c r="L205" s="261"/>
      <c r="M205" s="993"/>
      <c r="N205" s="994"/>
    </row>
    <row r="206" spans="1:14" s="153" customFormat="1" x14ac:dyDescent="0.2">
      <c r="F206" s="186"/>
      <c r="G206" s="186"/>
      <c r="H206" s="186"/>
      <c r="I206" s="186"/>
    </row>
    <row r="207" spans="1:14" s="153" customFormat="1" ht="13.5" thickBot="1" x14ac:dyDescent="0.25">
      <c r="F207" s="186"/>
      <c r="G207" s="186"/>
      <c r="H207" s="186"/>
      <c r="I207" s="186"/>
    </row>
    <row r="208" spans="1:14" s="153" customFormat="1" ht="13.5" thickBot="1" x14ac:dyDescent="0.25">
      <c r="A208" s="1002" t="s">
        <v>736</v>
      </c>
      <c r="B208" s="1003"/>
      <c r="C208" s="1003"/>
      <c r="D208" s="1003"/>
      <c r="E208" s="1003"/>
      <c r="F208" s="1003"/>
      <c r="G208" s="1004"/>
      <c r="H208" s="186"/>
      <c r="I208" s="186"/>
    </row>
    <row r="209" spans="1:23" s="153" customFormat="1" ht="13.5" thickBot="1" x14ac:dyDescent="0.25">
      <c r="F209" s="186"/>
      <c r="G209" s="186"/>
      <c r="H209" s="186"/>
      <c r="I209" s="186"/>
    </row>
    <row r="210" spans="1:23" s="153" customFormat="1" ht="13.5" thickBot="1" x14ac:dyDescent="0.25">
      <c r="A210" s="984" t="s">
        <v>1</v>
      </c>
      <c r="B210" s="985"/>
      <c r="C210" s="985"/>
      <c r="D210" s="985"/>
      <c r="E210" s="985"/>
      <c r="F210" s="985"/>
      <c r="G210" s="985"/>
      <c r="H210" s="986"/>
      <c r="I210" s="186"/>
    </row>
    <row r="211" spans="1:23" s="153" customFormat="1" ht="16.5" customHeight="1" thickBot="1" x14ac:dyDescent="0.25">
      <c r="A211" s="987" t="s">
        <v>581</v>
      </c>
      <c r="B211" s="989" t="s">
        <v>2816</v>
      </c>
      <c r="C211" s="979" t="s">
        <v>0</v>
      </c>
      <c r="D211" s="979" t="s">
        <v>564</v>
      </c>
      <c r="E211" s="989" t="s">
        <v>2817</v>
      </c>
      <c r="F211" s="979" t="s">
        <v>41</v>
      </c>
      <c r="G211" s="1001" t="s">
        <v>735</v>
      </c>
      <c r="H211" s="1001"/>
      <c r="I211" s="1001"/>
      <c r="J211" s="1001"/>
      <c r="K211" s="1001"/>
      <c r="L211" s="1001"/>
      <c r="M211" s="1001"/>
      <c r="N211" s="1001"/>
      <c r="O211" s="979" t="s">
        <v>416</v>
      </c>
      <c r="P211" s="979" t="s">
        <v>403</v>
      </c>
      <c r="Q211" s="979" t="s">
        <v>582</v>
      </c>
      <c r="R211" s="979" t="s">
        <v>11</v>
      </c>
      <c r="S211" s="979" t="s">
        <v>12</v>
      </c>
      <c r="T211" s="979" t="s">
        <v>13</v>
      </c>
      <c r="U211" s="979" t="s">
        <v>428</v>
      </c>
      <c r="V211" s="979" t="s">
        <v>565</v>
      </c>
      <c r="W211" s="999"/>
    </row>
    <row r="212" spans="1:23" s="153" customFormat="1" ht="13.5" thickBot="1" x14ac:dyDescent="0.25">
      <c r="A212" s="988"/>
      <c r="B212" s="990"/>
      <c r="C212" s="980"/>
      <c r="D212" s="980"/>
      <c r="E212" s="990"/>
      <c r="F212" s="980"/>
      <c r="G212" s="528" t="s">
        <v>412</v>
      </c>
      <c r="H212" s="528" t="s">
        <v>42</v>
      </c>
      <c r="I212" s="528" t="s">
        <v>413</v>
      </c>
      <c r="J212" s="528" t="s">
        <v>43</v>
      </c>
      <c r="K212" s="528" t="s">
        <v>414</v>
      </c>
      <c r="L212" s="528" t="s">
        <v>44</v>
      </c>
      <c r="M212" s="528" t="s">
        <v>415</v>
      </c>
      <c r="N212" s="528" t="s">
        <v>45</v>
      </c>
      <c r="O212" s="980"/>
      <c r="P212" s="980"/>
      <c r="Q212" s="980"/>
      <c r="R212" s="980"/>
      <c r="S212" s="980"/>
      <c r="T212" s="980"/>
      <c r="U212" s="980"/>
      <c r="V212" s="980"/>
      <c r="W212" s="1000"/>
    </row>
    <row r="213" spans="1:23" s="153" customFormat="1" x14ac:dyDescent="0.2">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995"/>
      <c r="W213" s="996"/>
    </row>
    <row r="214" spans="1:23" s="153" customFormat="1" x14ac:dyDescent="0.2">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997"/>
      <c r="W214" s="998"/>
    </row>
    <row r="215" spans="1:23" s="153" customFormat="1" x14ac:dyDescent="0.2">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997"/>
      <c r="W215" s="998"/>
    </row>
    <row r="216" spans="1:23" s="153" customFormat="1" x14ac:dyDescent="0.2">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997"/>
      <c r="W216" s="998"/>
    </row>
    <row r="217" spans="1:23" s="153" customFormat="1" x14ac:dyDescent="0.2">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997"/>
      <c r="W217" s="998"/>
    </row>
    <row r="218" spans="1:23" s="153" customFormat="1" ht="13.5" thickBot="1" x14ac:dyDescent="0.25">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991"/>
      <c r="W218" s="992"/>
    </row>
    <row r="219" spans="1:23" s="153" customFormat="1" x14ac:dyDescent="0.2">
      <c r="F219" s="186"/>
      <c r="G219" s="186"/>
      <c r="H219" s="186"/>
      <c r="I219" s="186"/>
    </row>
    <row r="220" spans="1:23" s="153" customFormat="1" x14ac:dyDescent="0.2">
      <c r="F220" s="186"/>
      <c r="G220" s="186"/>
      <c r="H220" s="186"/>
      <c r="I220" s="186"/>
    </row>
    <row r="221" spans="1:23" s="153" customFormat="1" ht="13.5" thickBot="1" x14ac:dyDescent="0.25">
      <c r="F221" s="186"/>
      <c r="G221" s="186"/>
      <c r="H221" s="186"/>
      <c r="I221" s="186"/>
    </row>
    <row r="222" spans="1:23" ht="13.5" thickBot="1" x14ac:dyDescent="0.25">
      <c r="A222" s="97" t="s">
        <v>432</v>
      </c>
      <c r="B222" s="265" t="s">
        <v>433</v>
      </c>
    </row>
    <row r="223" spans="1:23" x14ac:dyDescent="0.2">
      <c r="A223" s="100" t="s">
        <v>434</v>
      </c>
      <c r="B223" s="225" t="s">
        <v>50</v>
      </c>
    </row>
    <row r="224" spans="1:23" x14ac:dyDescent="0.2">
      <c r="A224" s="266" t="s">
        <v>64</v>
      </c>
      <c r="B224" s="82" t="s">
        <v>50</v>
      </c>
    </row>
    <row r="225" spans="1:9" x14ac:dyDescent="0.2">
      <c r="A225" s="266" t="s">
        <v>245</v>
      </c>
      <c r="B225" s="82" t="s">
        <v>50</v>
      </c>
    </row>
    <row r="226" spans="1:9" x14ac:dyDescent="0.2">
      <c r="A226" s="266" t="s">
        <v>246</v>
      </c>
      <c r="B226" s="82" t="s">
        <v>50</v>
      </c>
    </row>
    <row r="227" spans="1:9" x14ac:dyDescent="0.2">
      <c r="A227" s="266" t="s">
        <v>247</v>
      </c>
      <c r="B227" s="82" t="s">
        <v>52</v>
      </c>
    </row>
    <row r="228" spans="1:9" x14ac:dyDescent="0.2">
      <c r="A228" s="266" t="s">
        <v>269</v>
      </c>
      <c r="B228" s="82" t="s">
        <v>52</v>
      </c>
      <c r="F228" s="18"/>
      <c r="G228" s="18"/>
      <c r="H228" s="18"/>
      <c r="I228" s="18"/>
    </row>
    <row r="229" spans="1:9" x14ac:dyDescent="0.2">
      <c r="A229" s="267" t="s">
        <v>267</v>
      </c>
      <c r="B229" s="82" t="s">
        <v>52</v>
      </c>
      <c r="F229" s="18"/>
      <c r="G229" s="18"/>
      <c r="H229" s="18"/>
      <c r="I229" s="18"/>
    </row>
    <row r="230" spans="1:9" x14ac:dyDescent="0.2">
      <c r="A230" s="267" t="s">
        <v>435</v>
      </c>
      <c r="B230" s="82" t="s">
        <v>52</v>
      </c>
      <c r="F230" s="18"/>
      <c r="G230" s="18"/>
      <c r="H230" s="18"/>
      <c r="I230" s="18"/>
    </row>
    <row r="231" spans="1:9" ht="13.5" thickBot="1" x14ac:dyDescent="0.25">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4:M146">
    <sortCondition ref="A103"/>
  </sortState>
  <dataConsolidate>
    <dataRefs count="2">
      <dataRef ref="B9" sheet="APPENDIX B-1  (FE - USWC)" r:id="rId1"/>
      <dataRef ref="A14:A18" sheet="APPENDIX B-1  (FE - USWC)" r:id="rId3"/>
    </dataRefs>
  </dataConsolidate>
  <mergeCells count="275">
    <mergeCell ref="U211:U212"/>
    <mergeCell ref="B185:I185"/>
    <mergeCell ref="A208:G208"/>
    <mergeCell ref="C211:C212"/>
    <mergeCell ref="A193:B193"/>
    <mergeCell ref="A197:E197"/>
    <mergeCell ref="B188:I188"/>
    <mergeCell ref="B187:I187"/>
    <mergeCell ref="A198:A199"/>
    <mergeCell ref="A211:A212"/>
    <mergeCell ref="E211:E212"/>
    <mergeCell ref="B211:B212"/>
    <mergeCell ref="B198:B199"/>
    <mergeCell ref="M203:N203"/>
    <mergeCell ref="G211:N211"/>
    <mergeCell ref="A195:G195"/>
    <mergeCell ref="D211:D212"/>
    <mergeCell ref="K198:K199"/>
    <mergeCell ref="D198:D199"/>
    <mergeCell ref="C198:C199"/>
    <mergeCell ref="F198:F199"/>
    <mergeCell ref="E198:E199"/>
    <mergeCell ref="L198:L199"/>
    <mergeCell ref="V218:W218"/>
    <mergeCell ref="M205:N205"/>
    <mergeCell ref="V213:W213"/>
    <mergeCell ref="V214:W214"/>
    <mergeCell ref="V215:W215"/>
    <mergeCell ref="V217:W217"/>
    <mergeCell ref="R211:R212"/>
    <mergeCell ref="J198:J199"/>
    <mergeCell ref="B180:I180"/>
    <mergeCell ref="B183:I183"/>
    <mergeCell ref="S211:S212"/>
    <mergeCell ref="Q211:Q212"/>
    <mergeCell ref="V216:W216"/>
    <mergeCell ref="V211:W212"/>
    <mergeCell ref="T211:T212"/>
    <mergeCell ref="M201:N201"/>
    <mergeCell ref="M202:N202"/>
    <mergeCell ref="P211:P212"/>
    <mergeCell ref="B184:I184"/>
    <mergeCell ref="I198:I199"/>
    <mergeCell ref="M198:N199"/>
    <mergeCell ref="B186:I186"/>
    <mergeCell ref="B189:I189"/>
    <mergeCell ref="G198:G199"/>
    <mergeCell ref="M155:M156"/>
    <mergeCell ref="A166:F166"/>
    <mergeCell ref="O211:O212"/>
    <mergeCell ref="F211:F212"/>
    <mergeCell ref="M200:N200"/>
    <mergeCell ref="M204:N204"/>
    <mergeCell ref="A210:H210"/>
    <mergeCell ref="B178:I178"/>
    <mergeCell ref="B177:I177"/>
    <mergeCell ref="L155:L156"/>
    <mergeCell ref="B179:I179"/>
    <mergeCell ref="A173:I173"/>
    <mergeCell ref="A167:F167"/>
    <mergeCell ref="J155:J156"/>
    <mergeCell ref="B175:I175"/>
    <mergeCell ref="E155:E156"/>
    <mergeCell ref="A165:F165"/>
    <mergeCell ref="H198:H199"/>
    <mergeCell ref="B182:I182"/>
    <mergeCell ref="G155:G156"/>
    <mergeCell ref="F155:F156"/>
    <mergeCell ref="B181:I181"/>
    <mergeCell ref="K155:K156"/>
    <mergeCell ref="A155:D155"/>
    <mergeCell ref="B176:I176"/>
    <mergeCell ref="B131:D131"/>
    <mergeCell ref="E131:G131"/>
    <mergeCell ref="E134:G134"/>
    <mergeCell ref="E141:G141"/>
    <mergeCell ref="B134:D134"/>
    <mergeCell ref="A163:E163"/>
    <mergeCell ref="G148:G149"/>
    <mergeCell ref="H155:H156"/>
    <mergeCell ref="I155:I156"/>
    <mergeCell ref="E148:E149"/>
    <mergeCell ref="B143:D143"/>
    <mergeCell ref="E143:G143"/>
    <mergeCell ref="B142:D142"/>
    <mergeCell ref="E133:G133"/>
    <mergeCell ref="B132:D132"/>
    <mergeCell ref="E132:G132"/>
    <mergeCell ref="B140:D140"/>
    <mergeCell ref="E140:G140"/>
    <mergeCell ref="B136:D136"/>
    <mergeCell ref="E136:G136"/>
    <mergeCell ref="B137:D137"/>
    <mergeCell ref="E137:G137"/>
    <mergeCell ref="B138:D138"/>
    <mergeCell ref="L148:L149"/>
    <mergeCell ref="B108:D108"/>
    <mergeCell ref="E108:G108"/>
    <mergeCell ref="I148:I149"/>
    <mergeCell ref="J148:J149"/>
    <mergeCell ref="K148:K149"/>
    <mergeCell ref="A145:I145"/>
    <mergeCell ref="B141:D141"/>
    <mergeCell ref="A146:I146"/>
    <mergeCell ref="E142:G142"/>
    <mergeCell ref="B144:D144"/>
    <mergeCell ref="H148:H149"/>
    <mergeCell ref="A148:D148"/>
    <mergeCell ref="E144:G144"/>
    <mergeCell ref="F148:F149"/>
    <mergeCell ref="B127:D127"/>
    <mergeCell ref="B133:D133"/>
    <mergeCell ref="E127:G127"/>
    <mergeCell ref="B111:D111"/>
    <mergeCell ref="E126:G126"/>
    <mergeCell ref="B126:D126"/>
    <mergeCell ref="B130:D130"/>
    <mergeCell ref="B135:D135"/>
    <mergeCell ref="E135:G135"/>
    <mergeCell ref="M104:M106"/>
    <mergeCell ref="E111:G111"/>
    <mergeCell ref="B116:D116"/>
    <mergeCell ref="E116:G116"/>
    <mergeCell ref="G62:G63"/>
    <mergeCell ref="B94:D94"/>
    <mergeCell ref="A72:C72"/>
    <mergeCell ref="B114:D114"/>
    <mergeCell ref="E114:G114"/>
    <mergeCell ref="B96:D96"/>
    <mergeCell ref="D62:D63"/>
    <mergeCell ref="C62:C63"/>
    <mergeCell ref="B81:D81"/>
    <mergeCell ref="B62:B63"/>
    <mergeCell ref="B95:D95"/>
    <mergeCell ref="F62:F63"/>
    <mergeCell ref="L104:L106"/>
    <mergeCell ref="J104:J106"/>
    <mergeCell ref="I104:I106"/>
    <mergeCell ref="H104:H106"/>
    <mergeCell ref="B102:I102"/>
    <mergeCell ref="A100:I100"/>
    <mergeCell ref="A105:G105"/>
    <mergeCell ref="I62:I63"/>
    <mergeCell ref="B97:D97"/>
    <mergeCell ref="C31:C32"/>
    <mergeCell ref="D31:D32"/>
    <mergeCell ref="E31:E32"/>
    <mergeCell ref="B53:B54"/>
    <mergeCell ref="F31:F32"/>
    <mergeCell ref="F53:F54"/>
    <mergeCell ref="H62:H63"/>
    <mergeCell ref="A61:D61"/>
    <mergeCell ref="A53:A54"/>
    <mergeCell ref="A62:A63"/>
    <mergeCell ref="A87:C87"/>
    <mergeCell ref="A31:A32"/>
    <mergeCell ref="B31:B32"/>
    <mergeCell ref="G31:G32"/>
    <mergeCell ref="B83:D83"/>
    <mergeCell ref="A5:B5"/>
    <mergeCell ref="C5:F5"/>
    <mergeCell ref="A6:B6"/>
    <mergeCell ref="B15:I15"/>
    <mergeCell ref="A8:B8"/>
    <mergeCell ref="B23:H23"/>
    <mergeCell ref="I31:I32"/>
    <mergeCell ref="B24:H24"/>
    <mergeCell ref="H31:H32"/>
    <mergeCell ref="B25:H25"/>
    <mergeCell ref="A1:B1"/>
    <mergeCell ref="C1:F1"/>
    <mergeCell ref="A2:B2"/>
    <mergeCell ref="C2:F2"/>
    <mergeCell ref="A3:B3"/>
    <mergeCell ref="C3:F3"/>
    <mergeCell ref="L14:M14"/>
    <mergeCell ref="J15:K15"/>
    <mergeCell ref="B22:H22"/>
    <mergeCell ref="J17:K17"/>
    <mergeCell ref="L16:M16"/>
    <mergeCell ref="L17:M17"/>
    <mergeCell ref="B20:H20"/>
    <mergeCell ref="B21:H21"/>
    <mergeCell ref="L15:M15"/>
    <mergeCell ref="C6:F6"/>
    <mergeCell ref="C8:F8"/>
    <mergeCell ref="A12:J12"/>
    <mergeCell ref="B13:I13"/>
    <mergeCell ref="A7:B7"/>
    <mergeCell ref="C7:F7"/>
    <mergeCell ref="B16:I16"/>
    <mergeCell ref="A4:B4"/>
    <mergeCell ref="C4:F4"/>
    <mergeCell ref="AA31:AA32"/>
    <mergeCell ref="K31:K32"/>
    <mergeCell ref="L31:L32"/>
    <mergeCell ref="L13:M13"/>
    <mergeCell ref="B14:I14"/>
    <mergeCell ref="J14:K14"/>
    <mergeCell ref="G53:G54"/>
    <mergeCell ref="J13:K13"/>
    <mergeCell ref="J16:K16"/>
    <mergeCell ref="B17:I17"/>
    <mergeCell ref="Y31:Y32"/>
    <mergeCell ref="H53:H54"/>
    <mergeCell ref="Z53:Z54"/>
    <mergeCell ref="Z31:Z32"/>
    <mergeCell ref="Y53:Y54"/>
    <mergeCell ref="X31:X32"/>
    <mergeCell ref="J31:J32"/>
    <mergeCell ref="K53:K54"/>
    <mergeCell ref="C53:C54"/>
    <mergeCell ref="E53:E54"/>
    <mergeCell ref="D53:D54"/>
    <mergeCell ref="B125:D125"/>
    <mergeCell ref="E125:G125"/>
    <mergeCell ref="B128:D128"/>
    <mergeCell ref="E128:G128"/>
    <mergeCell ref="B119:D119"/>
    <mergeCell ref="E119:G119"/>
    <mergeCell ref="B120:D120"/>
    <mergeCell ref="E120:G120"/>
    <mergeCell ref="B122:D122"/>
    <mergeCell ref="E122:G122"/>
    <mergeCell ref="B121:D121"/>
    <mergeCell ref="E121:G121"/>
    <mergeCell ref="E123:G123"/>
    <mergeCell ref="B123:D123"/>
    <mergeCell ref="J62:J63"/>
    <mergeCell ref="L62:L63"/>
    <mergeCell ref="M62:M63"/>
    <mergeCell ref="X53:X54"/>
    <mergeCell ref="AC62:AC63"/>
    <mergeCell ref="AA62:AA63"/>
    <mergeCell ref="K62:K63"/>
    <mergeCell ref="I53:I54"/>
    <mergeCell ref="Z62:Z63"/>
    <mergeCell ref="AA53:AA54"/>
    <mergeCell ref="J53:J54"/>
    <mergeCell ref="AB62:AB63"/>
    <mergeCell ref="K104:K106"/>
    <mergeCell ref="B107:D107"/>
    <mergeCell ref="E107:G107"/>
    <mergeCell ref="B112:D112"/>
    <mergeCell ref="E112:G112"/>
    <mergeCell ref="B118:D118"/>
    <mergeCell ref="E118:G118"/>
    <mergeCell ref="B110:D110"/>
    <mergeCell ref="B117:D117"/>
    <mergeCell ref="B115:D115"/>
    <mergeCell ref="E115:G115"/>
    <mergeCell ref="B139:D139"/>
    <mergeCell ref="E138:G138"/>
    <mergeCell ref="E139:G139"/>
    <mergeCell ref="E62:E63"/>
    <mergeCell ref="E130:G130"/>
    <mergeCell ref="B80:D80"/>
    <mergeCell ref="A71:C71"/>
    <mergeCell ref="B79:D79"/>
    <mergeCell ref="B129:D129"/>
    <mergeCell ref="E129:G129"/>
    <mergeCell ref="A86:C86"/>
    <mergeCell ref="B82:D82"/>
    <mergeCell ref="B98:D98"/>
    <mergeCell ref="A101:I101"/>
    <mergeCell ref="A106:G106"/>
    <mergeCell ref="B124:D124"/>
    <mergeCell ref="E124:G124"/>
    <mergeCell ref="E117:G117"/>
    <mergeCell ref="B109:D109"/>
    <mergeCell ref="A104:G104"/>
    <mergeCell ref="E109:G109"/>
    <mergeCell ref="E110:G110"/>
    <mergeCell ref="B113:D113"/>
    <mergeCell ref="E113:G113"/>
  </mergeCells>
  <phoneticPr fontId="3" type="noConversion"/>
  <dataValidations count="33">
    <dataValidation type="list" allowBlank="1" showInputMessage="1" showErrorMessage="1" sqref="B223:B231" xr:uid="{00000000-0002-0000-0B00-000000000000}">
      <formula1>Autom</formula1>
    </dataValidation>
    <dataValidation type="list" showInputMessage="1" showErrorMessage="1" sqref="C200:C205 C213:C218" xr:uid="{00000000-0002-0000-0B00-000001000000}">
      <formula1>IF($B200="I",DDTARIFFUS,DDTARIFF)</formula1>
    </dataValidation>
    <dataValidation type="list" allowBlank="1" showInputMessage="1" showErrorMessage="1" sqref="B213:B218 B200:B205" xr:uid="{00000000-0002-0000-0B00-000002000000}">
      <formula1>EXPIMP</formula1>
    </dataValidation>
    <dataValidation type="list" allowBlank="1" showInputMessage="1" showErrorMessage="1" sqref="O213:O218 F200:F205" xr:uid="{00000000-0002-0000-0B00-000003000000}">
      <formula1>EQTYPE</formula1>
    </dataValidation>
    <dataValidation type="list" allowBlank="1" showInputMessage="1" showErrorMessage="1" sqref="P213:P218 G200:G205" xr:uid="{00000000-0002-0000-0B00-000004000000}">
      <formula1>OPREEFER</formula1>
    </dataValidation>
    <dataValidation type="list" allowBlank="1" showInputMessage="1" showErrorMessage="1" sqref="F213:F218" xr:uid="{00000000-0002-0000-0B00-000005000000}">
      <formula1>CURRENCY</formula1>
    </dataValidation>
    <dataValidation type="whole" allowBlank="1" showInputMessage="1" showErrorMessage="1" error="Only whole numbers can be entered into this field" sqref="D200:D205 D213:D218" xr:uid="{00000000-0002-0000-0B00-000006000000}">
      <formula1>1</formula1>
      <formula2>99</formula2>
    </dataValidation>
    <dataValidation type="list" showInputMessage="1" showErrorMessage="1" sqref="E213:E218 E200:E205" xr:uid="{00000000-0002-0000-0B00-000007000000}">
      <formula1>DAYS</formula1>
    </dataValidation>
    <dataValidation type="whole" allowBlank="1" showInputMessage="1" showErrorMessage="1" error="Only whole numbers may be entered into this field_x000a_" sqref="G213:G218 M213:M218 K213:K218 I213:I218" xr:uid="{00000000-0002-0000-0B00-000008000000}">
      <formula1>1</formula1>
      <formula2>99</formula2>
    </dataValidation>
    <dataValidation type="decimal" allowBlank="1" showInputMessage="1" showErrorMessage="1" error="Only numbers may be entered into this field" sqref="H213:H218 N213:N218 L213:L218 J213:J218" xr:uid="{00000000-0002-0000-0B00-000009000000}">
      <formula1>1</formula1>
      <formula2>1000000000</formula2>
    </dataValidation>
    <dataValidation type="list" showInputMessage="1" showErrorMessage="1" sqref="K150:K153 K157:K160 N95:N98 N80:N83 A64:A67 A55:A58 A33:A49" xr:uid="{00000000-0002-0000-0B00-00000A000000}">
      <formula1>$A$14:$A$18</formula1>
    </dataValidation>
    <dataValidation type="list" allowBlank="1" showInputMessage="1" showErrorMessage="1" sqref="J150:J153 J157:J160" xr:uid="{00000000-0002-0000-0B00-00000B000000}">
      <formula1>GRIPSS</formula1>
    </dataValidation>
    <dataValidation type="decimal" allowBlank="1" showInputMessage="1" showErrorMessage="1" sqref="F157:I160 F150:I153 I64:L67 J95:M98 I55:K58 J33:L49 I48:I49" xr:uid="{00000000-0002-0000-0B00-00000C000000}">
      <formula1>0</formula1>
      <formula2>999999999999999</formula2>
    </dataValidation>
    <dataValidation type="list" allowBlank="1" showInputMessage="1" showErrorMessage="1" sqref="E150:E153 E157:E160" xr:uid="{00000000-0002-0000-0B00-00000D000000}">
      <formula1>GRIPSS_EQ</formula1>
    </dataValidation>
    <dataValidation type="list" showInputMessage="1" showErrorMessage="1" sqref="A200:A205 A213:A218" xr:uid="{00000000-0002-0000-0B00-00000E000000}">
      <formula1>BULLET</formula1>
    </dataValidation>
    <dataValidation type="date" allowBlank="1" showInputMessage="1" showErrorMessage="1" sqref="X33:Y49 J107:K144" xr:uid="{00000000-0002-0000-0B00-00000F000000}">
      <formula1>10101</formula1>
      <formula2>311299</formula2>
    </dataValidation>
    <dataValidation type="list" showDropDown="1" showErrorMessage="1" sqref="O79:P79 O94:P94" xr:uid="{00000000-0002-0000-0B00-000010000000}">
      <formula1>Charges</formula1>
    </dataValidation>
    <dataValidation type="list" allowBlank="1" showInputMessage="1" showErrorMessage="1" sqref="O80:P83 O95:P98" xr:uid="{00000000-0002-0000-0B00-000011000000}">
      <formula1 xml:space="preserve"> droppull</formula1>
    </dataValidation>
    <dataValidation type="list" allowBlank="1" showInputMessage="1" showErrorMessage="1" sqref="L55:L58 G95:G98 N55:N58 P64:P67 G80:G83" xr:uid="{00000000-0002-0000-0B00-000012000000}">
      <formula1>YesNo</formula1>
    </dataValidation>
    <dataValidation type="list" allowBlank="1" showInputMessage="1" showErrorMessage="1" sqref="M64:M67" xr:uid="{00000000-0002-0000-0B00-000013000000}">
      <formula1>Equip</formula1>
    </dataValidation>
    <dataValidation type="list" allowBlank="1" showInputMessage="1" showErrorMessage="1" sqref="F80:F83 F95:F98" xr:uid="{00000000-0002-0000-0B00-000014000000}">
      <formula1>ArbMode</formula1>
    </dataValidation>
    <dataValidation type="list" allowBlank="1" showInputMessage="1" showErrorMessage="1" sqref="G55:G58 G64:G67 G33:G49" xr:uid="{00000000-0002-0000-0B00-000015000000}">
      <formula1>SDD</formula1>
    </dataValidation>
    <dataValidation type="list" allowBlank="1" showInputMessage="1" showErrorMessage="1" sqref="M32:W32 Q63:Y63" xr:uid="{00000000-0002-0000-0B00-000016000000}">
      <formula1>Container</formula1>
    </dataValidation>
    <dataValidation type="list" allowBlank="1" showInputMessage="1" showErrorMessage="1" sqref="O54:W54" xr:uid="{00000000-0002-0000-0B00-000017000000}">
      <formula1>Reefer</formula1>
    </dataValidation>
    <dataValidation type="list" allowBlank="1" showInputMessage="1" showErrorMessage="1" sqref="F64:F67 F55:F58 F33:F49" xr:uid="{00000000-0002-0000-0B00-000018000000}">
      <formula1>Mode</formula1>
    </dataValidation>
    <dataValidation type="list" allowBlank="1" showInputMessage="1" showErrorMessage="1" sqref="M55:M58 O64:O67" xr:uid="{00000000-0002-0000-0B00-000019000000}">
      <formula1>ShipperOwn</formula1>
    </dataValidation>
    <dataValidation type="list" allowBlank="1" showInputMessage="1" showErrorMessage="1" sqref="N64:N67" xr:uid="{00000000-0002-0000-0B00-00001A000000}">
      <formula1>OOG</formula1>
    </dataValidation>
    <dataValidation type="list" allowBlank="1" showErrorMessage="1" sqref="M31:W31 O53:W53 Q62:Y62" xr:uid="{00000000-0002-0000-0B00-00001B000000}">
      <formula1>Exceptions</formula1>
    </dataValidation>
    <dataValidation type="list" allowBlank="1" showInputMessage="1" showErrorMessage="1" sqref="AC64:AC67 AA55:AA58 AA33:AA49" xr:uid="{00000000-0002-0000-0B00-00001C000000}">
      <formula1>CST</formula1>
    </dataValidation>
    <dataValidation type="list" allowBlank="1" showInputMessage="1" showErrorMessage="1" sqref="I107:I144" xr:uid="{00000000-0002-0000-0B00-00001D000000}">
      <formula1>$A$14:$A$18</formula1>
    </dataValidation>
    <dataValidation type="list" allowBlank="1" showErrorMessage="1" sqref="A107:A144" xr:uid="{00000000-0002-0000-0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7:G144" xr:uid="{00000000-0002-0000-0B00-00001F000000}"/>
    <dataValidation type="list" allowBlank="1" showInputMessage="1" showErrorMessage="1" errorTitle="Pick up the list" promptTitle="Blank = ALL" sqref="H107:H144" xr:uid="{00000000-0002-0000-0B00-000020000000}">
      <formula1>Type_note2</formula1>
    </dataValidation>
  </dataValidations>
  <pageMargins left="0.25" right="0.25" top="0.25" bottom="0.25" header="0.5" footer="0"/>
  <pageSetup scale="28" fitToHeight="0" orientation="landscape" r:id="rId5"/>
  <headerFooter alignWithMargins="0"/>
  <rowBreaks count="1" manualBreakCount="1">
    <brk id="102" max="16383" man="1"/>
  </rowBreaks>
  <customProperties>
    <customPr name="EpmWorksheetKeyString_GUID" r:id="rId6"/>
  </customPropertie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4">
    <pageSetUpPr fitToPage="1"/>
  </sheetPr>
  <dimension ref="A1:BB209"/>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527</v>
      </c>
      <c r="D5" s="1090"/>
      <c r="E5" s="1090"/>
      <c r="F5" s="1091"/>
      <c r="G5" s="18"/>
      <c r="H5" s="18"/>
      <c r="I5" s="18"/>
    </row>
    <row r="6" spans="1:54" ht="15.75" customHeight="1" x14ac:dyDescent="0.2">
      <c r="A6" s="1087" t="s">
        <v>477</v>
      </c>
      <c r="B6" s="1088"/>
      <c r="C6" s="1089" t="s">
        <v>534</v>
      </c>
      <c r="D6" s="1090"/>
      <c r="E6" s="1090"/>
      <c r="F6" s="1091"/>
      <c r="G6" s="18"/>
      <c r="H6" s="18"/>
      <c r="I6" s="18"/>
    </row>
    <row r="7" spans="1:54" ht="15.75" customHeight="1" x14ac:dyDescent="0.2">
      <c r="A7" s="1087" t="s">
        <v>567</v>
      </c>
      <c r="B7" s="1088"/>
      <c r="C7" s="1089" t="s">
        <v>179</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439</v>
      </c>
      <c r="B21" s="1060" t="s">
        <v>442</v>
      </c>
      <c r="C21" s="1060"/>
      <c r="D21" s="1060"/>
      <c r="E21" s="1060"/>
      <c r="F21" s="1060"/>
      <c r="G21" s="1060"/>
      <c r="H21" s="1114"/>
      <c r="I21" s="113"/>
      <c r="J21" s="114"/>
      <c r="K21" s="115"/>
      <c r="L21" s="115"/>
      <c r="M21" s="115"/>
      <c r="N21" s="115"/>
      <c r="O21" s="115"/>
      <c r="P21" s="115"/>
      <c r="Q21" s="115"/>
    </row>
    <row r="22" spans="1:54" s="116" customFormat="1" x14ac:dyDescent="0.2">
      <c r="A22" s="271"/>
      <c r="B22" s="1060"/>
      <c r="C22" s="1060"/>
      <c r="D22" s="1060"/>
      <c r="E22" s="1060"/>
      <c r="F22" s="1060"/>
      <c r="G22" s="1060"/>
      <c r="H22" s="1114"/>
      <c r="I22" s="114"/>
      <c r="J22" s="114"/>
      <c r="K22" s="115"/>
      <c r="L22" s="115"/>
      <c r="M22" s="115"/>
      <c r="N22" s="115"/>
      <c r="O22" s="115"/>
      <c r="P22" s="115"/>
      <c r="Q22" s="115"/>
    </row>
    <row r="23" spans="1:54" s="116" customFormat="1" x14ac:dyDescent="0.2">
      <c r="A23" s="271"/>
      <c r="B23" s="1137"/>
      <c r="C23" s="1049"/>
      <c r="D23" s="1049"/>
      <c r="E23" s="1049"/>
      <c r="F23" s="1049"/>
      <c r="G23" s="1049"/>
      <c r="H23" s="1050"/>
      <c r="I23" s="114"/>
      <c r="J23" s="114"/>
      <c r="K23" s="115"/>
      <c r="L23" s="115"/>
      <c r="M23" s="115"/>
      <c r="N23" s="115"/>
      <c r="O23" s="115"/>
      <c r="P23" s="115"/>
      <c r="Q23" s="115"/>
    </row>
    <row r="24" spans="1:54" s="116" customFormat="1" ht="13.5" thickBot="1" x14ac:dyDescent="0.25">
      <c r="A24" s="117"/>
      <c r="B24" s="1052"/>
      <c r="C24" s="1053"/>
      <c r="D24" s="1053"/>
      <c r="E24" s="1053"/>
      <c r="F24" s="1053"/>
      <c r="G24" s="1053"/>
      <c r="H24" s="1054"/>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043" t="s">
        <v>581</v>
      </c>
      <c r="B30" s="982" t="s">
        <v>582</v>
      </c>
      <c r="C30" s="982" t="s">
        <v>11</v>
      </c>
      <c r="D30" s="982" t="s">
        <v>12</v>
      </c>
      <c r="E30" s="982" t="s">
        <v>13</v>
      </c>
      <c r="F30" s="982" t="s">
        <v>14</v>
      </c>
      <c r="G30" s="982" t="s">
        <v>15</v>
      </c>
      <c r="H30" s="982" t="s">
        <v>16</v>
      </c>
      <c r="I30" s="982" t="s">
        <v>17</v>
      </c>
      <c r="J30" s="982" t="s">
        <v>18</v>
      </c>
      <c r="K30" s="982" t="s">
        <v>19</v>
      </c>
      <c r="L30" s="982" t="s">
        <v>20</v>
      </c>
      <c r="M30" s="142"/>
      <c r="N30" s="142"/>
      <c r="O30" s="142"/>
      <c r="P30" s="142"/>
      <c r="Q30" s="142"/>
      <c r="R30" s="142"/>
      <c r="S30" s="142"/>
      <c r="T30" s="142"/>
      <c r="U30" s="142"/>
      <c r="V30" s="142"/>
      <c r="W30" s="142"/>
      <c r="X30" s="982" t="s">
        <v>22</v>
      </c>
      <c r="Y30" s="982" t="s">
        <v>23</v>
      </c>
      <c r="Z30" s="982" t="s">
        <v>24</v>
      </c>
      <c r="AA30" s="1075" t="s">
        <v>335</v>
      </c>
    </row>
    <row r="31" spans="1:54" s="143" customFormat="1" ht="13.5" thickBot="1" x14ac:dyDescent="0.25">
      <c r="A31" s="1044"/>
      <c r="B31" s="1045"/>
      <c r="C31" s="1045"/>
      <c r="D31" s="1045"/>
      <c r="E31" s="1045"/>
      <c r="F31" s="1045"/>
      <c r="G31" s="1046"/>
      <c r="H31" s="1045"/>
      <c r="I31" s="1045"/>
      <c r="J31" s="1045"/>
      <c r="K31" s="1045"/>
      <c r="L31" s="1045"/>
      <c r="M31" s="144"/>
      <c r="N31" s="144"/>
      <c r="O31" s="144"/>
      <c r="P31" s="144"/>
      <c r="Q31" s="144"/>
      <c r="R31" s="144"/>
      <c r="S31" s="144"/>
      <c r="T31" s="144"/>
      <c r="U31" s="144"/>
      <c r="V31" s="144"/>
      <c r="W31" s="144"/>
      <c r="X31" s="1045"/>
      <c r="Y31" s="1045"/>
      <c r="Z31" s="1045"/>
      <c r="AA31" s="1076"/>
    </row>
    <row r="32" spans="1:54" s="153" customFormat="1" x14ac:dyDescent="0.2">
      <c r="A32" s="557" t="s">
        <v>1434</v>
      </c>
      <c r="B32" s="224"/>
      <c r="C32" s="262" t="s">
        <v>1469</v>
      </c>
      <c r="D32" s="262" t="s">
        <v>1470</v>
      </c>
      <c r="E32" s="262"/>
      <c r="F32" s="262" t="s">
        <v>51</v>
      </c>
      <c r="G32" s="173" t="s">
        <v>47</v>
      </c>
      <c r="H32" s="262" t="s">
        <v>1203</v>
      </c>
      <c r="I32" s="576">
        <v>3780</v>
      </c>
      <c r="J32" s="272">
        <v>4195</v>
      </c>
      <c r="K32" s="272">
        <v>4195</v>
      </c>
      <c r="L32" s="576">
        <v>5315</v>
      </c>
      <c r="M32" s="173"/>
      <c r="N32" s="173"/>
      <c r="O32" s="173"/>
      <c r="P32" s="173"/>
      <c r="Q32" s="173"/>
      <c r="R32" s="173"/>
      <c r="S32" s="173"/>
      <c r="T32" s="173"/>
      <c r="U32" s="173"/>
      <c r="V32" s="173"/>
      <c r="W32" s="173"/>
      <c r="X32" s="547"/>
      <c r="Y32" s="547"/>
      <c r="Z32" s="173" t="s">
        <v>1177</v>
      </c>
      <c r="AA32" s="225" t="s">
        <v>395</v>
      </c>
    </row>
    <row r="33" spans="1:29" s="153" customFormat="1" x14ac:dyDescent="0.2">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5" thickBot="1" x14ac:dyDescent="0.25">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25">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
      <c r="A39" s="1043" t="s">
        <v>581</v>
      </c>
      <c r="B39" s="982" t="s">
        <v>582</v>
      </c>
      <c r="C39" s="982" t="s">
        <v>11</v>
      </c>
      <c r="D39" s="982" t="s">
        <v>12</v>
      </c>
      <c r="E39" s="982" t="s">
        <v>13</v>
      </c>
      <c r="F39" s="982" t="s">
        <v>14</v>
      </c>
      <c r="G39" s="982" t="s">
        <v>15</v>
      </c>
      <c r="H39" s="982" t="s">
        <v>16</v>
      </c>
      <c r="I39" s="982" t="s">
        <v>26</v>
      </c>
      <c r="J39" s="982" t="s">
        <v>27</v>
      </c>
      <c r="K39" s="1082" t="s">
        <v>281</v>
      </c>
      <c r="L39" s="516" t="s">
        <v>62</v>
      </c>
      <c r="M39" s="510" t="s">
        <v>63</v>
      </c>
      <c r="N39" s="522" t="s">
        <v>64</v>
      </c>
      <c r="O39" s="142"/>
      <c r="P39" s="142"/>
      <c r="Q39" s="142"/>
      <c r="R39" s="142"/>
      <c r="S39" s="142"/>
      <c r="T39" s="142"/>
      <c r="U39" s="142"/>
      <c r="V39" s="142"/>
      <c r="W39" s="142"/>
      <c r="X39" s="982" t="s">
        <v>22</v>
      </c>
      <c r="Y39" s="982" t="s">
        <v>23</v>
      </c>
      <c r="Z39" s="982" t="s">
        <v>24</v>
      </c>
      <c r="AA39" s="1075" t="s">
        <v>335</v>
      </c>
    </row>
    <row r="40" spans="1:29" ht="32.1" customHeight="1" thickBot="1" x14ac:dyDescent="0.25">
      <c r="A40" s="1044"/>
      <c r="B40" s="1045"/>
      <c r="C40" s="1045"/>
      <c r="D40" s="1045"/>
      <c r="E40" s="1045"/>
      <c r="F40" s="1045"/>
      <c r="G40" s="1046"/>
      <c r="H40" s="1045"/>
      <c r="I40" s="1045"/>
      <c r="J40" s="1045"/>
      <c r="K40" s="1083"/>
      <c r="L40" s="517" t="s">
        <v>65</v>
      </c>
      <c r="M40" s="518" t="s">
        <v>66</v>
      </c>
      <c r="N40" s="523" t="s">
        <v>67</v>
      </c>
      <c r="O40" s="165"/>
      <c r="P40" s="144"/>
      <c r="Q40" s="144"/>
      <c r="R40" s="144"/>
      <c r="S40" s="144"/>
      <c r="T40" s="144"/>
      <c r="U40" s="144"/>
      <c r="V40" s="144"/>
      <c r="W40" s="144"/>
      <c r="X40" s="1045"/>
      <c r="Y40" s="1045"/>
      <c r="Z40" s="1045"/>
      <c r="AA40" s="1076"/>
    </row>
    <row r="41" spans="1:29" s="153" customFormat="1" x14ac:dyDescent="0.2">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25">
      <c r="A47" s="1011" t="s">
        <v>293</v>
      </c>
      <c r="B47" s="1102"/>
      <c r="C47" s="1102"/>
      <c r="D47" s="1103"/>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
      <c r="A48" s="1043" t="s">
        <v>581</v>
      </c>
      <c r="B48" s="982" t="s">
        <v>582</v>
      </c>
      <c r="C48" s="982" t="s">
        <v>11</v>
      </c>
      <c r="D48" s="982" t="s">
        <v>12</v>
      </c>
      <c r="E48" s="982" t="s">
        <v>13</v>
      </c>
      <c r="F48" s="982" t="s">
        <v>14</v>
      </c>
      <c r="G48" s="982" t="s">
        <v>15</v>
      </c>
      <c r="H48" s="982" t="s">
        <v>16</v>
      </c>
      <c r="I48" s="982">
        <v>20</v>
      </c>
      <c r="J48" s="982">
        <v>40</v>
      </c>
      <c r="K48" s="982" t="s">
        <v>19</v>
      </c>
      <c r="L48" s="1075" t="s">
        <v>20</v>
      </c>
      <c r="M48" s="1070" t="s">
        <v>28</v>
      </c>
      <c r="N48" s="187" t="s">
        <v>68</v>
      </c>
      <c r="O48" s="510" t="s">
        <v>63</v>
      </c>
      <c r="P48" s="522" t="s">
        <v>64</v>
      </c>
      <c r="Q48" s="142" t="s">
        <v>143</v>
      </c>
      <c r="R48" s="142" t="s">
        <v>70</v>
      </c>
      <c r="S48" s="142"/>
      <c r="T48" s="142"/>
      <c r="U48" s="142"/>
      <c r="V48" s="142"/>
      <c r="W48" s="142"/>
      <c r="X48" s="142"/>
      <c r="Y48" s="142"/>
      <c r="Z48" s="982" t="s">
        <v>22</v>
      </c>
      <c r="AA48" s="982" t="s">
        <v>23</v>
      </c>
      <c r="AB48" s="982" t="s">
        <v>24</v>
      </c>
      <c r="AC48" s="1075" t="s">
        <v>335</v>
      </c>
    </row>
    <row r="49" spans="1:29" ht="39" thickBot="1" x14ac:dyDescent="0.25">
      <c r="A49" s="1044"/>
      <c r="B49" s="1045"/>
      <c r="C49" s="1045"/>
      <c r="D49" s="1045"/>
      <c r="E49" s="1045"/>
      <c r="F49" s="1045"/>
      <c r="G49" s="1046"/>
      <c r="H49" s="1045"/>
      <c r="I49" s="1045"/>
      <c r="J49" s="1045"/>
      <c r="K49" s="1045"/>
      <c r="L49" s="1076"/>
      <c r="M49" s="1071"/>
      <c r="N49" s="188" t="s">
        <v>69</v>
      </c>
      <c r="O49" s="518" t="s">
        <v>66</v>
      </c>
      <c r="P49" s="523" t="s">
        <v>67</v>
      </c>
      <c r="Q49" s="165" t="s">
        <v>83</v>
      </c>
      <c r="R49" s="144" t="s">
        <v>83</v>
      </c>
      <c r="S49" s="144"/>
      <c r="T49" s="144"/>
      <c r="U49" s="144"/>
      <c r="V49" s="144"/>
      <c r="W49" s="144"/>
      <c r="X49" s="144"/>
      <c r="Y49" s="144"/>
      <c r="Z49" s="1046"/>
      <c r="AA49" s="1046"/>
      <c r="AB49" s="1046"/>
      <c r="AC49" s="1076"/>
    </row>
    <row r="50" spans="1:29" s="153" customFormat="1" x14ac:dyDescent="0.2">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
      <c r="A54" s="161"/>
      <c r="B54" s="161"/>
      <c r="C54" s="161"/>
      <c r="D54" s="161"/>
      <c r="E54" s="161"/>
      <c r="F54" s="161"/>
      <c r="G54" s="141"/>
      <c r="H54" s="141"/>
      <c r="I54" s="141"/>
      <c r="J54" s="141"/>
      <c r="K54" s="141"/>
      <c r="M54" s="141"/>
      <c r="V54" s="141"/>
      <c r="W54" s="141"/>
    </row>
    <row r="55" spans="1:29" x14ac:dyDescent="0.2">
      <c r="A55" s="161"/>
      <c r="B55" s="161"/>
      <c r="C55" s="161"/>
      <c r="D55" s="161"/>
      <c r="E55" s="161"/>
      <c r="F55" s="141"/>
      <c r="G55" s="141"/>
      <c r="H55" s="141"/>
      <c r="I55" s="141"/>
      <c r="J55" s="141"/>
      <c r="K55" s="162"/>
      <c r="L55" s="141"/>
      <c r="M55" s="141"/>
      <c r="N55" s="141"/>
      <c r="S55" s="141"/>
      <c r="T55" s="141"/>
      <c r="U55" s="141"/>
    </row>
    <row r="56" spans="1:29" ht="13.5" thickBot="1" x14ac:dyDescent="0.25">
      <c r="A56" s="161"/>
      <c r="B56" s="161"/>
      <c r="C56" s="161"/>
      <c r="D56" s="161"/>
      <c r="E56" s="141"/>
      <c r="F56" s="141"/>
      <c r="G56" s="141"/>
      <c r="H56" s="141"/>
      <c r="I56" s="141"/>
      <c r="J56" s="162"/>
      <c r="K56" s="162"/>
      <c r="L56" s="162"/>
      <c r="M56" s="162"/>
      <c r="R56" s="162"/>
    </row>
    <row r="57" spans="1:29" ht="13.5" thickBot="1" x14ac:dyDescent="0.25">
      <c r="A57" s="1011" t="s">
        <v>29</v>
      </c>
      <c r="B57" s="1102"/>
      <c r="C57" s="1103"/>
      <c r="D57" s="161"/>
      <c r="E57" s="161"/>
      <c r="F57" s="141"/>
      <c r="G57" s="141"/>
      <c r="H57" s="141"/>
      <c r="I57" s="141"/>
      <c r="J57" s="141"/>
      <c r="K57" s="162"/>
      <c r="L57" s="162"/>
      <c r="M57" s="162"/>
      <c r="N57" s="162"/>
      <c r="S57" s="162"/>
      <c r="T57" s="162"/>
      <c r="U57" s="162"/>
    </row>
    <row r="58" spans="1:29" ht="13.5" thickBot="1" x14ac:dyDescent="0.25">
      <c r="A58" s="1002" t="s">
        <v>579</v>
      </c>
      <c r="B58" s="1003"/>
      <c r="C58" s="1004"/>
      <c r="D58" s="161"/>
      <c r="E58" s="161"/>
      <c r="F58" s="161"/>
      <c r="G58" s="141"/>
      <c r="H58" s="141"/>
      <c r="I58" s="141"/>
      <c r="J58" s="141"/>
      <c r="K58" s="141"/>
      <c r="L58" s="162"/>
      <c r="N58" s="162"/>
      <c r="O58" s="162"/>
      <c r="V58" s="162"/>
    </row>
    <row r="59" spans="1:29" x14ac:dyDescent="0.2">
      <c r="A59" s="192" t="s">
        <v>30</v>
      </c>
      <c r="B59" s="193"/>
      <c r="C59" s="194" t="s">
        <v>151</v>
      </c>
      <c r="D59" s="195"/>
      <c r="E59" s="195"/>
      <c r="F59" s="196"/>
      <c r="G59" s="196"/>
      <c r="H59" s="195"/>
      <c r="I59" s="196"/>
      <c r="J59" s="195"/>
      <c r="K59" s="197"/>
      <c r="L59" s="198"/>
      <c r="N59" s="162"/>
      <c r="O59" s="162"/>
      <c r="P59" s="162"/>
    </row>
    <row r="60" spans="1:29" x14ac:dyDescent="0.2">
      <c r="A60" s="127" t="s">
        <v>580</v>
      </c>
      <c r="B60" s="199"/>
      <c r="C60" s="199"/>
      <c r="D60" s="200"/>
      <c r="E60" s="200"/>
      <c r="F60" s="201"/>
      <c r="G60" s="201"/>
      <c r="H60" s="200"/>
      <c r="I60" s="201"/>
      <c r="J60" s="200"/>
      <c r="K60" s="202"/>
      <c r="L60" s="203"/>
      <c r="N60" s="162"/>
      <c r="O60" s="162"/>
      <c r="P60" s="162"/>
    </row>
    <row r="61" spans="1:29" x14ac:dyDescent="0.2">
      <c r="A61" s="127" t="s">
        <v>167</v>
      </c>
      <c r="B61" s="199"/>
      <c r="C61" s="199"/>
      <c r="D61" s="200"/>
      <c r="E61" s="200"/>
      <c r="F61" s="201"/>
      <c r="G61" s="201"/>
      <c r="H61" s="200"/>
      <c r="I61" s="201"/>
      <c r="J61" s="200"/>
      <c r="K61" s="202"/>
      <c r="L61" s="203"/>
      <c r="N61" s="162"/>
      <c r="O61" s="162"/>
      <c r="P61" s="162"/>
    </row>
    <row r="62" spans="1:29" x14ac:dyDescent="0.2">
      <c r="A62" s="127" t="s">
        <v>904</v>
      </c>
      <c r="B62" s="199"/>
      <c r="C62" s="199"/>
      <c r="D62" s="200"/>
      <c r="E62" s="200"/>
      <c r="F62" s="201"/>
      <c r="G62" s="201"/>
      <c r="H62" s="200"/>
      <c r="I62" s="201"/>
      <c r="J62" s="200"/>
      <c r="K62" s="202"/>
      <c r="L62" s="203"/>
      <c r="N62" s="162"/>
      <c r="O62" s="162"/>
      <c r="P62" s="162"/>
    </row>
    <row r="63" spans="1:29" ht="13.5" thickBot="1" x14ac:dyDescent="0.25">
      <c r="A63" s="526" t="s">
        <v>905</v>
      </c>
      <c r="B63" s="204"/>
      <c r="C63" s="204"/>
      <c r="D63" s="205"/>
      <c r="E63" s="205"/>
      <c r="F63" s="206"/>
      <c r="G63" s="206"/>
      <c r="H63" s="205"/>
      <c r="I63" s="206"/>
      <c r="J63" s="205"/>
      <c r="K63" s="207"/>
      <c r="L63" s="208"/>
      <c r="N63" s="162"/>
      <c r="O63" s="162"/>
      <c r="P63" s="162"/>
    </row>
    <row r="64" spans="1:29" ht="13.5" thickBot="1" x14ac:dyDescent="0.25">
      <c r="A64" s="209"/>
      <c r="B64" s="96"/>
      <c r="C64" s="162"/>
      <c r="D64" s="161"/>
      <c r="E64" s="161"/>
      <c r="F64" s="161"/>
      <c r="G64" s="161"/>
      <c r="H64" s="141"/>
      <c r="I64" s="141"/>
      <c r="J64" s="141"/>
      <c r="K64" s="141"/>
      <c r="L64" s="141"/>
      <c r="M64" s="162"/>
      <c r="O64" s="162"/>
      <c r="P64" s="162"/>
      <c r="Q64" s="141"/>
    </row>
    <row r="65" spans="1:24" s="143" customFormat="1" ht="26.25" thickBot="1" x14ac:dyDescent="0.25">
      <c r="A65" s="210" t="s">
        <v>31</v>
      </c>
      <c r="B65" s="1112" t="s">
        <v>582</v>
      </c>
      <c r="C65" s="1112"/>
      <c r="D65" s="1113"/>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
      <c r="A66" s="172"/>
      <c r="B66" s="977"/>
      <c r="C66" s="977"/>
      <c r="D66" s="977"/>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
      <c r="A67" s="80"/>
      <c r="B67" s="972"/>
      <c r="C67" s="972"/>
      <c r="D67" s="972"/>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
      <c r="A68" s="80"/>
      <c r="B68" s="972"/>
      <c r="C68" s="972"/>
      <c r="D68" s="972"/>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5" thickBot="1" x14ac:dyDescent="0.25">
      <c r="A69" s="83"/>
      <c r="B69" s="1104"/>
      <c r="C69" s="1104"/>
      <c r="D69" s="1104"/>
      <c r="E69" s="158"/>
      <c r="F69" s="158"/>
      <c r="G69" s="158"/>
      <c r="H69" s="158"/>
      <c r="I69" s="158"/>
      <c r="J69" s="215"/>
      <c r="K69" s="157"/>
      <c r="L69" s="157"/>
      <c r="M69" s="216"/>
      <c r="N69" s="520"/>
      <c r="O69" s="156"/>
      <c r="P69" s="160"/>
      <c r="Q69" s="163"/>
      <c r="R69" s="163"/>
      <c r="S69" s="163"/>
      <c r="T69" s="163"/>
      <c r="U69" s="163"/>
      <c r="V69" s="186"/>
      <c r="W69" s="186"/>
      <c r="X69" s="186"/>
    </row>
    <row r="70" spans="1:24" x14ac:dyDescent="0.2">
      <c r="A70" s="162"/>
      <c r="B70" s="162"/>
      <c r="E70" s="162"/>
      <c r="J70" s="162"/>
      <c r="K70" s="162"/>
      <c r="L70" s="162"/>
      <c r="M70" s="162"/>
      <c r="O70" s="141"/>
      <c r="P70" s="141"/>
      <c r="Q70" s="141"/>
      <c r="R70" s="141"/>
      <c r="S70" s="141"/>
      <c r="T70" s="141"/>
      <c r="U70" s="141"/>
      <c r="V70" s="162"/>
      <c r="W70" s="162"/>
      <c r="X70" s="162"/>
    </row>
    <row r="71" spans="1:24" ht="13.5" thickBot="1" x14ac:dyDescent="0.25">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5" thickBot="1" x14ac:dyDescent="0.25">
      <c r="A72" s="1011" t="s">
        <v>34</v>
      </c>
      <c r="B72" s="1102"/>
      <c r="C72" s="1103"/>
      <c r="D72" s="217"/>
      <c r="E72" s="161"/>
      <c r="F72" s="161"/>
      <c r="G72" s="161"/>
      <c r="H72" s="161"/>
      <c r="I72" s="141"/>
      <c r="J72" s="141"/>
      <c r="K72" s="141"/>
      <c r="L72" s="141"/>
      <c r="M72" s="141"/>
      <c r="N72" s="162"/>
      <c r="O72" s="162"/>
      <c r="P72" s="162"/>
      <c r="Q72" s="162"/>
      <c r="R72" s="162"/>
      <c r="S72" s="162"/>
      <c r="T72" s="162"/>
      <c r="U72" s="162"/>
      <c r="V72" s="162"/>
      <c r="W72" s="141"/>
    </row>
    <row r="73" spans="1:24" ht="13.5" thickBot="1" x14ac:dyDescent="0.25">
      <c r="A73" s="1002" t="s">
        <v>579</v>
      </c>
      <c r="B73" s="1003"/>
      <c r="C73" s="1004"/>
      <c r="D73" s="93"/>
      <c r="E73" s="93"/>
      <c r="F73" s="93"/>
      <c r="G73" s="93"/>
      <c r="H73" s="94"/>
      <c r="I73" s="94"/>
      <c r="J73" s="93"/>
      <c r="K73" s="94"/>
      <c r="L73" s="93"/>
      <c r="M73" s="141"/>
      <c r="N73" s="162"/>
      <c r="O73" s="162"/>
      <c r="P73" s="162"/>
      <c r="Q73" s="162"/>
      <c r="R73" s="162"/>
      <c r="S73" s="162"/>
      <c r="T73" s="162"/>
      <c r="U73" s="162"/>
      <c r="V73" s="162"/>
      <c r="W73" s="141"/>
    </row>
    <row r="74" spans="1:24" x14ac:dyDescent="0.2">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5" thickBot="1" x14ac:dyDescent="0.25">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5" thickBot="1" x14ac:dyDescent="0.25">
      <c r="A79" s="221"/>
      <c r="E79" s="93"/>
      <c r="F79" s="93"/>
      <c r="G79" s="93"/>
      <c r="H79" s="94"/>
      <c r="I79" s="96"/>
      <c r="J79" s="93"/>
      <c r="K79" s="94"/>
      <c r="L79" s="93"/>
      <c r="M79" s="141"/>
      <c r="N79" s="162"/>
      <c r="O79" s="162"/>
      <c r="P79" s="162"/>
      <c r="Q79" s="162"/>
      <c r="R79" s="141"/>
      <c r="V79" s="222"/>
      <c r="W79" s="222"/>
    </row>
    <row r="80" spans="1:24" s="143" customFormat="1" ht="26.25" thickBot="1" x14ac:dyDescent="0.25">
      <c r="A80" s="210" t="s">
        <v>31</v>
      </c>
      <c r="B80" s="1112" t="s">
        <v>13</v>
      </c>
      <c r="C80" s="1112"/>
      <c r="D80" s="1113"/>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
      <c r="A81" s="172"/>
      <c r="B81" s="977"/>
      <c r="C81" s="977"/>
      <c r="D81" s="977"/>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
      <c r="A82" s="80"/>
      <c r="B82" s="972"/>
      <c r="C82" s="972"/>
      <c r="D82" s="972"/>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
      <c r="A83" s="80"/>
      <c r="B83" s="972"/>
      <c r="C83" s="972"/>
      <c r="D83" s="972"/>
      <c r="E83" s="182"/>
      <c r="F83" s="182"/>
      <c r="G83" s="182"/>
      <c r="H83" s="182"/>
      <c r="I83" s="182"/>
      <c r="J83" s="178"/>
      <c r="K83" s="178"/>
      <c r="L83" s="178"/>
      <c r="M83" s="178"/>
      <c r="N83" s="519"/>
      <c r="O83" s="182"/>
      <c r="P83" s="82"/>
      <c r="Q83" s="186"/>
      <c r="R83" s="186"/>
      <c r="S83" s="186"/>
      <c r="T83" s="186"/>
      <c r="U83" s="186"/>
      <c r="V83" s="186"/>
      <c r="W83" s="163"/>
    </row>
    <row r="84" spans="1:23" s="153" customFormat="1" ht="13.5" thickBot="1" x14ac:dyDescent="0.25">
      <c r="A84" s="83"/>
      <c r="B84" s="1104"/>
      <c r="C84" s="1104"/>
      <c r="D84" s="1104"/>
      <c r="E84" s="158"/>
      <c r="F84" s="158"/>
      <c r="G84" s="158"/>
      <c r="H84" s="158"/>
      <c r="I84" s="158"/>
      <c r="J84" s="157"/>
      <c r="K84" s="157"/>
      <c r="L84" s="157"/>
      <c r="M84" s="157"/>
      <c r="N84" s="520"/>
      <c r="O84" s="156"/>
      <c r="P84" s="160"/>
      <c r="Q84" s="186"/>
      <c r="R84" s="186"/>
      <c r="S84" s="186"/>
      <c r="T84" s="186"/>
      <c r="U84" s="186"/>
      <c r="V84" s="186"/>
      <c r="W84" s="163"/>
    </row>
    <row r="85" spans="1:23" ht="13.5" thickBot="1" x14ac:dyDescent="0.25">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5" thickBot="1" x14ac:dyDescent="0.25">
      <c r="A86" s="1011" t="s">
        <v>36</v>
      </c>
      <c r="B86" s="1012"/>
      <c r="C86" s="1012"/>
      <c r="D86" s="1012"/>
      <c r="E86" s="1012"/>
      <c r="F86" s="1012"/>
      <c r="G86" s="1012"/>
      <c r="H86" s="1012"/>
      <c r="I86" s="1013"/>
      <c r="K86" s="141"/>
      <c r="L86" s="162"/>
      <c r="M86" s="162"/>
      <c r="N86" s="162"/>
      <c r="O86" s="162"/>
      <c r="P86" s="162"/>
      <c r="Q86" s="162"/>
      <c r="R86" s="162"/>
      <c r="S86" s="141"/>
      <c r="T86" s="141"/>
      <c r="U86" s="141"/>
    </row>
    <row r="87" spans="1:23" ht="13.5" thickBot="1" x14ac:dyDescent="0.25">
      <c r="A87" s="1065" t="s">
        <v>37</v>
      </c>
      <c r="B87" s="1066"/>
      <c r="C87" s="1066"/>
      <c r="D87" s="1066"/>
      <c r="E87" s="1066"/>
      <c r="F87" s="1066"/>
      <c r="G87" s="1066"/>
      <c r="H87" s="1066"/>
      <c r="I87" s="1067"/>
      <c r="J87" s="94"/>
      <c r="K87" s="141"/>
      <c r="L87" s="162"/>
      <c r="M87" s="162"/>
      <c r="N87" s="162"/>
      <c r="O87" s="162"/>
      <c r="P87" s="162"/>
      <c r="Q87" s="162"/>
      <c r="R87" s="162"/>
      <c r="S87" s="141"/>
      <c r="T87" s="141"/>
      <c r="U87" s="141"/>
    </row>
    <row r="88" spans="1:23" s="525" customFormat="1" ht="15.75" customHeight="1" thickBot="1" x14ac:dyDescent="0.25">
      <c r="A88" s="226" t="s">
        <v>282</v>
      </c>
      <c r="B88" s="1062" t="s">
        <v>1024</v>
      </c>
      <c r="C88" s="1063"/>
      <c r="D88" s="1063"/>
      <c r="E88" s="1063"/>
      <c r="F88" s="1063"/>
      <c r="G88" s="1063"/>
      <c r="H88" s="1063"/>
      <c r="I88" s="1064"/>
      <c r="J88" s="227"/>
      <c r="K88" s="228"/>
      <c r="L88" s="20"/>
      <c r="M88" s="20"/>
      <c r="N88" s="20"/>
      <c r="O88" s="20"/>
      <c r="P88" s="20"/>
      <c r="Q88" s="20"/>
      <c r="R88" s="20"/>
      <c r="S88" s="228"/>
      <c r="T88" s="228"/>
      <c r="U88" s="228"/>
    </row>
    <row r="89" spans="1:23" ht="13.5" thickBot="1" x14ac:dyDescent="0.25">
      <c r="A89" s="221"/>
      <c r="J89" s="162"/>
      <c r="K89" s="141"/>
      <c r="L89" s="162"/>
      <c r="M89" s="162"/>
      <c r="N89" s="162"/>
      <c r="O89" s="162"/>
      <c r="P89" s="162"/>
      <c r="Q89" s="141"/>
    </row>
    <row r="90" spans="1:23" ht="16.5" customHeight="1" thickBot="1" x14ac:dyDescent="0.25">
      <c r="A90" s="1110" t="s">
        <v>206</v>
      </c>
      <c r="B90" s="1111"/>
      <c r="C90" s="1111"/>
      <c r="D90" s="1111"/>
      <c r="E90" s="1111"/>
      <c r="F90" s="1111"/>
      <c r="G90" s="1111"/>
      <c r="H90" s="1058" t="s">
        <v>218</v>
      </c>
      <c r="I90" s="979" t="s">
        <v>581</v>
      </c>
      <c r="J90" s="979" t="s">
        <v>207</v>
      </c>
      <c r="K90" s="979" t="s">
        <v>23</v>
      </c>
      <c r="L90" s="979" t="s">
        <v>288</v>
      </c>
      <c r="M90" s="999" t="s">
        <v>82</v>
      </c>
      <c r="N90" s="162"/>
      <c r="O90" s="141"/>
      <c r="Q90" s="222"/>
      <c r="R90" s="222"/>
    </row>
    <row r="91" spans="1:23" s="95" customFormat="1" ht="13.5" thickBot="1" x14ac:dyDescent="0.25">
      <c r="A91" s="974" t="s">
        <v>2815</v>
      </c>
      <c r="B91" s="975"/>
      <c r="C91" s="975"/>
      <c r="D91" s="975"/>
      <c r="E91" s="975"/>
      <c r="F91" s="975"/>
      <c r="G91" s="976"/>
      <c r="H91" s="1059"/>
      <c r="I91" s="1077"/>
      <c r="J91" s="1077"/>
      <c r="K91" s="1077"/>
      <c r="L91" s="1077"/>
      <c r="M91" s="1105"/>
      <c r="N91" s="229"/>
      <c r="O91" s="229"/>
      <c r="P91" s="229"/>
      <c r="Q91" s="229"/>
      <c r="R91" s="229"/>
    </row>
    <row r="92" spans="1:23" s="95" customFormat="1" ht="15.75" customHeight="1" thickBot="1" x14ac:dyDescent="0.25">
      <c r="A92" s="1107" t="s">
        <v>336</v>
      </c>
      <c r="B92" s="1108"/>
      <c r="C92" s="1108"/>
      <c r="D92" s="1108"/>
      <c r="E92" s="1108"/>
      <c r="F92" s="1108"/>
      <c r="G92" s="1109"/>
      <c r="H92" s="1059"/>
      <c r="I92" s="1077"/>
      <c r="J92" s="1077"/>
      <c r="K92" s="1077"/>
      <c r="L92" s="1077"/>
      <c r="M92" s="1105"/>
      <c r="N92" s="229"/>
      <c r="O92" s="229"/>
      <c r="P92" s="229"/>
      <c r="Q92" s="229"/>
      <c r="R92" s="229"/>
    </row>
    <row r="93" spans="1:23" s="153" customFormat="1" ht="15.75" customHeight="1" x14ac:dyDescent="0.2">
      <c r="A93" s="230" t="s">
        <v>99</v>
      </c>
      <c r="B93" s="977" t="str">
        <f>IF($A93="","",VLOOKUP($A93,Listes!$A$4:$C$200,2,FALSE))</f>
        <v>Alameda Corridor Surcharge import</v>
      </c>
      <c r="C93" s="977"/>
      <c r="D93" s="977"/>
      <c r="E93" s="978" t="s">
        <v>52</v>
      </c>
      <c r="F93" s="978"/>
      <c r="G93" s="978"/>
      <c r="H93" s="508"/>
      <c r="I93" s="547"/>
      <c r="J93" s="547"/>
      <c r="K93" s="547"/>
      <c r="L93" s="547"/>
      <c r="M93" s="548"/>
      <c r="N93" s="186"/>
      <c r="O93" s="186"/>
      <c r="P93" s="186"/>
      <c r="Q93" s="186"/>
      <c r="R93" s="163"/>
    </row>
    <row r="94" spans="1:23" s="153" customFormat="1" ht="15.75" customHeight="1" x14ac:dyDescent="0.2">
      <c r="A94" s="231" t="s">
        <v>224</v>
      </c>
      <c r="B94" s="972" t="str">
        <f>IF($A94="","",VLOOKUP($A94,Listes!$A$4:$C$200,2,FALSE))</f>
        <v>Bunker Adjustment Factor</v>
      </c>
      <c r="C94" s="972"/>
      <c r="D94" s="972"/>
      <c r="E94" s="973" t="s">
        <v>50</v>
      </c>
      <c r="F94" s="973"/>
      <c r="G94" s="973"/>
      <c r="H94" s="506"/>
      <c r="I94" s="549"/>
      <c r="J94" s="549"/>
      <c r="K94" s="549"/>
      <c r="L94" s="549"/>
      <c r="M94" s="550"/>
      <c r="N94" s="186"/>
      <c r="O94" s="186"/>
      <c r="P94" s="186"/>
      <c r="Q94" s="186"/>
      <c r="R94" s="163"/>
    </row>
    <row r="95" spans="1:23" s="153" customFormat="1" ht="15.75" customHeight="1" x14ac:dyDescent="0.2">
      <c r="A95" s="231" t="s">
        <v>85</v>
      </c>
      <c r="B95" s="972" t="str">
        <f>IF($A95="","",VLOOKUP($A95,Listes!$A$4:$C$200,2,FALSE))</f>
        <v>Currency Adjustment Factor</v>
      </c>
      <c r="C95" s="972"/>
      <c r="D95" s="972"/>
      <c r="E95" s="973" t="s">
        <v>52</v>
      </c>
      <c r="F95" s="973"/>
      <c r="G95" s="973"/>
      <c r="H95" s="506"/>
      <c r="I95" s="549"/>
      <c r="J95" s="549"/>
      <c r="K95" s="549"/>
      <c r="L95" s="549"/>
      <c r="M95" s="550"/>
      <c r="N95" s="186"/>
      <c r="O95" s="186"/>
      <c r="P95" s="186"/>
      <c r="Q95" s="186"/>
      <c r="R95" s="163"/>
    </row>
    <row r="96" spans="1:23" s="153" customFormat="1" ht="15.75" customHeight="1" x14ac:dyDescent="0.2">
      <c r="A96" s="231" t="s">
        <v>1112</v>
      </c>
      <c r="B96" s="972" t="str">
        <f>IF($A96="","",VLOOKUP($A96,Listes!$A$4:$C$200,2,FALSE))</f>
        <v>Container Cleaning Surcharge Origin</v>
      </c>
      <c r="C96" s="972"/>
      <c r="D96" s="972"/>
      <c r="E96" s="973" t="s">
        <v>50</v>
      </c>
      <c r="F96" s="973"/>
      <c r="G96" s="973"/>
      <c r="H96" s="506"/>
      <c r="I96" s="549"/>
      <c r="J96" s="549"/>
      <c r="K96" s="549"/>
      <c r="L96" s="549"/>
      <c r="M96" s="550"/>
      <c r="N96" s="186"/>
      <c r="O96" s="186"/>
      <c r="P96" s="186"/>
      <c r="Q96" s="186"/>
      <c r="R96" s="163"/>
    </row>
    <row r="97" spans="1:18" s="153" customFormat="1" ht="15.75" customHeight="1" x14ac:dyDescent="0.2">
      <c r="A97" s="231" t="s">
        <v>1004</v>
      </c>
      <c r="B97" s="972" t="str">
        <f>IF($A97="","",VLOOKUP($A97,Listes!$A$4:$C$200,2,FALSE))</f>
        <v>Chassis Administration Fee On-Carriage</v>
      </c>
      <c r="C97" s="972"/>
      <c r="D97" s="972"/>
      <c r="E97" s="973" t="s">
        <v>50</v>
      </c>
      <c r="F97" s="973"/>
      <c r="G97" s="973"/>
      <c r="H97" s="506"/>
      <c r="I97" s="549"/>
      <c r="J97" s="549"/>
      <c r="K97" s="549"/>
      <c r="L97" s="549"/>
      <c r="M97" s="550"/>
      <c r="N97" s="186"/>
      <c r="O97" s="186"/>
      <c r="P97" s="186"/>
      <c r="Q97" s="186"/>
      <c r="R97" s="163"/>
    </row>
    <row r="98" spans="1:18" s="153" customFormat="1" ht="15.75" customHeight="1" x14ac:dyDescent="0.2">
      <c r="A98" s="231" t="s">
        <v>514</v>
      </c>
      <c r="B98" s="972" t="str">
        <f>IF($A98="","",VLOOKUP($A98,Listes!$A$4:$C$200,2,FALSE))</f>
        <v>Chassis Provision Charge</v>
      </c>
      <c r="C98" s="972"/>
      <c r="D98" s="972"/>
      <c r="E98" s="973" t="s">
        <v>50</v>
      </c>
      <c r="F98" s="973"/>
      <c r="G98" s="973"/>
      <c r="H98" s="506"/>
      <c r="I98" s="549"/>
      <c r="J98" s="549"/>
      <c r="K98" s="549"/>
      <c r="L98" s="549"/>
      <c r="M98" s="550"/>
      <c r="N98" s="186"/>
      <c r="O98" s="186"/>
      <c r="P98" s="186"/>
      <c r="Q98" s="186"/>
      <c r="R98" s="163"/>
    </row>
    <row r="99" spans="1:18" s="153" customFormat="1" ht="15.75" customHeight="1" x14ac:dyDescent="0.2">
      <c r="A99" s="231" t="s">
        <v>251</v>
      </c>
      <c r="B99" s="972" t="str">
        <f>IF($A99="","",VLOOKUP($A99,Listes!$A$4:$C$200,2,FALSE))</f>
        <v>Carrier Security Charge</v>
      </c>
      <c r="C99" s="972"/>
      <c r="D99" s="972"/>
      <c r="E99" s="973" t="s">
        <v>52</v>
      </c>
      <c r="F99" s="973"/>
      <c r="G99" s="973"/>
      <c r="H99" s="506"/>
      <c r="I99" s="549"/>
      <c r="J99" s="549"/>
      <c r="K99" s="549"/>
      <c r="L99" s="549"/>
      <c r="M99" s="550"/>
      <c r="N99" s="186"/>
      <c r="O99" s="186"/>
      <c r="P99" s="186"/>
      <c r="Q99" s="186"/>
      <c r="R99" s="163"/>
    </row>
    <row r="100" spans="1:18" s="153" customFormat="1" ht="15.75" customHeight="1" x14ac:dyDescent="0.2">
      <c r="A100" s="231" t="s">
        <v>1048</v>
      </c>
      <c r="B100" s="972" t="str">
        <f>IF($A100="","",VLOOKUP($A100,Listes!$A$4:$C$200,2,FALSE))</f>
        <v>Container Maintenance Charge Destination</v>
      </c>
      <c r="C100" s="972"/>
      <c r="D100" s="972"/>
      <c r="E100" s="973" t="s">
        <v>52</v>
      </c>
      <c r="F100" s="973"/>
      <c r="G100" s="973"/>
      <c r="H100" s="506"/>
      <c r="I100" s="549"/>
      <c r="J100" s="549"/>
      <c r="K100" s="549"/>
      <c r="L100" s="549"/>
      <c r="M100" s="550"/>
      <c r="N100" s="186"/>
      <c r="O100" s="186"/>
      <c r="P100" s="186"/>
      <c r="Q100" s="186"/>
      <c r="R100" s="163"/>
    </row>
    <row r="101" spans="1:18" s="153" customFormat="1" ht="15.75" customHeight="1" x14ac:dyDescent="0.2">
      <c r="A101" s="231" t="s">
        <v>913</v>
      </c>
      <c r="B101" s="972" t="str">
        <f>IF($A101="","",VLOOKUP($A101,Listes!$A$4:$C$200,2,FALSE))</f>
        <v>Custom clearance origin</v>
      </c>
      <c r="C101" s="972"/>
      <c r="D101" s="972"/>
      <c r="E101" s="973" t="s">
        <v>50</v>
      </c>
      <c r="F101" s="973"/>
      <c r="G101" s="973"/>
      <c r="H101" s="506"/>
      <c r="I101" s="549"/>
      <c r="J101" s="549"/>
      <c r="K101" s="549"/>
      <c r="L101" s="549"/>
      <c r="M101" s="550"/>
      <c r="N101" s="186"/>
      <c r="O101" s="186"/>
      <c r="P101" s="186"/>
      <c r="Q101" s="186"/>
      <c r="R101" s="163"/>
    </row>
    <row r="102" spans="1:18" s="153" customFormat="1" ht="15.75" customHeight="1" x14ac:dyDescent="0.2">
      <c r="A102" s="231" t="s">
        <v>222</v>
      </c>
      <c r="B102" s="972" t="str">
        <f>IF($A102="","",VLOOKUP($A102,Listes!$A$4:$C$200,2,FALSE))</f>
        <v>Destination THC / Destination Receiving Charge</v>
      </c>
      <c r="C102" s="972"/>
      <c r="D102" s="972"/>
      <c r="E102" s="973" t="s">
        <v>52</v>
      </c>
      <c r="F102" s="973"/>
      <c r="G102" s="973"/>
      <c r="H102" s="506"/>
      <c r="I102" s="549"/>
      <c r="J102" s="549"/>
      <c r="K102" s="549"/>
      <c r="L102" s="549"/>
      <c r="M102" s="550"/>
      <c r="N102" s="186"/>
      <c r="O102" s="186"/>
      <c r="P102" s="186"/>
      <c r="Q102" s="186"/>
      <c r="R102" s="163"/>
    </row>
    <row r="103" spans="1:18" s="153" customFormat="1" ht="15.75" customHeight="1" x14ac:dyDescent="0.2">
      <c r="A103" s="231" t="s">
        <v>982</v>
      </c>
      <c r="B103" s="972" t="str">
        <f>IF($A103="","",VLOOKUP($A103,Listes!$A$4:$C$200,2,FALSE))</f>
        <v>Equipment Imbalance Surcharge at Origin</v>
      </c>
      <c r="C103" s="972"/>
      <c r="D103" s="972"/>
      <c r="E103" s="973" t="s">
        <v>52</v>
      </c>
      <c r="F103" s="973"/>
      <c r="G103" s="973"/>
      <c r="H103" s="506"/>
      <c r="I103" s="549"/>
      <c r="J103" s="549"/>
      <c r="K103" s="549"/>
      <c r="L103" s="549"/>
      <c r="M103" s="550"/>
      <c r="N103" s="186"/>
      <c r="O103" s="186"/>
      <c r="P103" s="186"/>
      <c r="Q103" s="186"/>
      <c r="R103" s="163"/>
    </row>
    <row r="104" spans="1:18" s="153" customFormat="1" ht="15.75" customHeight="1" x14ac:dyDescent="0.2">
      <c r="A104" s="231" t="s">
        <v>983</v>
      </c>
      <c r="B104" s="972" t="str">
        <f>IF($A104="","",VLOOKUP($A104,Listes!$A$4:$C$200,2,FALSE))</f>
        <v>Equipment Imbalance Surcharge at Destination</v>
      </c>
      <c r="C104" s="972"/>
      <c r="D104" s="972"/>
      <c r="E104" s="973" t="s">
        <v>52</v>
      </c>
      <c r="F104" s="973"/>
      <c r="G104" s="973"/>
      <c r="H104" s="506"/>
      <c r="I104" s="549"/>
      <c r="J104" s="549"/>
      <c r="K104" s="549"/>
      <c r="L104" s="549"/>
      <c r="M104" s="550"/>
      <c r="N104" s="186"/>
      <c r="O104" s="186"/>
      <c r="P104" s="186"/>
      <c r="Q104" s="186"/>
      <c r="R104" s="163"/>
    </row>
    <row r="105" spans="1:18" s="153" customFormat="1" ht="15.75" customHeight="1" x14ac:dyDescent="0.2">
      <c r="A105" s="231" t="s">
        <v>813</v>
      </c>
      <c r="B105" s="972" t="str">
        <f>IF($A105="","",VLOOKUP($A105,Listes!$A$4:$C$200,2,FALSE))</f>
        <v>Export Documentation Fees - Carrier</v>
      </c>
      <c r="C105" s="972"/>
      <c r="D105" s="972"/>
      <c r="E105" s="973" t="s">
        <v>50</v>
      </c>
      <c r="F105" s="973"/>
      <c r="G105" s="973"/>
      <c r="H105" s="506"/>
      <c r="I105" s="549"/>
      <c r="J105" s="549"/>
      <c r="K105" s="549"/>
      <c r="L105" s="549"/>
      <c r="M105" s="550"/>
      <c r="N105" s="186"/>
      <c r="O105" s="186"/>
      <c r="P105" s="186"/>
      <c r="Q105" s="186"/>
      <c r="R105" s="163"/>
    </row>
    <row r="106" spans="1:18" s="153" customFormat="1" ht="15.75" customHeight="1" x14ac:dyDescent="0.2">
      <c r="A106" s="231" t="s">
        <v>796</v>
      </c>
      <c r="B106" s="972" t="str">
        <f>IF($A106="","",VLOOKUP($A106,Listes!$A$4:$C$200,2,FALSE))</f>
        <v>Export Declaration Surcharge</v>
      </c>
      <c r="C106" s="972"/>
      <c r="D106" s="972"/>
      <c r="E106" s="973" t="s">
        <v>52</v>
      </c>
      <c r="F106" s="973"/>
      <c r="G106" s="973"/>
      <c r="H106" s="506"/>
      <c r="I106" s="549"/>
      <c r="J106" s="549"/>
      <c r="K106" s="549"/>
      <c r="L106" s="549"/>
      <c r="M106" s="550"/>
      <c r="N106" s="186"/>
      <c r="O106" s="186"/>
      <c r="P106" s="186"/>
      <c r="Q106" s="186"/>
      <c r="R106" s="163"/>
    </row>
    <row r="107" spans="1:18" s="153" customFormat="1" ht="15.75" customHeight="1" x14ac:dyDescent="0.2">
      <c r="A107" s="231" t="s">
        <v>1098</v>
      </c>
      <c r="B107" s="972" t="str">
        <f>IF($A107="","",VLOOKUP($A107,Listes!$A$4:$C$200,2,FALSE))</f>
        <v>Export Seal Fee</v>
      </c>
      <c r="C107" s="972"/>
      <c r="D107" s="972"/>
      <c r="E107" s="973" t="s">
        <v>50</v>
      </c>
      <c r="F107" s="973"/>
      <c r="G107" s="973"/>
      <c r="H107" s="506"/>
      <c r="I107" s="549"/>
      <c r="J107" s="549"/>
      <c r="K107" s="549"/>
      <c r="L107" s="549"/>
      <c r="M107" s="550"/>
      <c r="N107" s="186"/>
      <c r="O107" s="186"/>
      <c r="P107" s="186"/>
      <c r="Q107" s="186"/>
      <c r="R107" s="163"/>
    </row>
    <row r="108" spans="1:18" s="153" customFormat="1" ht="15.75" customHeight="1" x14ac:dyDescent="0.2">
      <c r="A108" s="231" t="s">
        <v>188</v>
      </c>
      <c r="B108" s="972" t="str">
        <f>IF($A108="","",VLOOKUP($A108,Listes!$A$4:$C$200,2,FALSE))</f>
        <v>Extra Container Handling Charge Origin</v>
      </c>
      <c r="C108" s="972"/>
      <c r="D108" s="972"/>
      <c r="E108" s="973" t="s">
        <v>52</v>
      </c>
      <c r="F108" s="973"/>
      <c r="G108" s="973"/>
      <c r="H108" s="506"/>
      <c r="I108" s="549"/>
      <c r="J108" s="549"/>
      <c r="K108" s="549"/>
      <c r="L108" s="549"/>
      <c r="M108" s="550"/>
      <c r="N108" s="186"/>
      <c r="O108" s="186"/>
      <c r="P108" s="186"/>
      <c r="Q108" s="186"/>
      <c r="R108" s="163"/>
    </row>
    <row r="109" spans="1:18" s="153" customFormat="1" ht="15.75" customHeight="1" x14ac:dyDescent="0.2">
      <c r="A109" s="231" t="s">
        <v>279</v>
      </c>
      <c r="B109" s="972" t="str">
        <f>IF($A109="","",VLOOKUP($A109,Listes!$A$4:$C$200,2,FALSE))</f>
        <v>Forwarding Agent Commission</v>
      </c>
      <c r="C109" s="972"/>
      <c r="D109" s="972"/>
      <c r="E109" s="973" t="s">
        <v>52</v>
      </c>
      <c r="F109" s="973"/>
      <c r="G109" s="973"/>
      <c r="H109" s="506"/>
      <c r="I109" s="549"/>
      <c r="J109" s="549"/>
      <c r="K109" s="549"/>
      <c r="L109" s="549"/>
      <c r="M109" s="550"/>
      <c r="N109" s="186"/>
      <c r="O109" s="186"/>
      <c r="P109" s="186"/>
      <c r="Q109" s="186"/>
      <c r="R109" s="163"/>
    </row>
    <row r="110" spans="1:18" s="153" customFormat="1" ht="15.75" customHeight="1" x14ac:dyDescent="0.2">
      <c r="A110" s="231" t="s">
        <v>81</v>
      </c>
      <c r="B110" s="972" t="str">
        <f>IF($A110="","",VLOOKUP($A110,Listes!$A$4:$C$200,2,FALSE))</f>
        <v>General Rate Increase</v>
      </c>
      <c r="C110" s="972"/>
      <c r="D110" s="972"/>
      <c r="E110" s="973" t="s">
        <v>52</v>
      </c>
      <c r="F110" s="973"/>
      <c r="G110" s="973"/>
      <c r="H110" s="506"/>
      <c r="I110" s="549"/>
      <c r="J110" s="549"/>
      <c r="K110" s="549"/>
      <c r="L110" s="549"/>
      <c r="M110" s="550"/>
      <c r="N110" s="186"/>
      <c r="O110" s="186"/>
      <c r="P110" s="186"/>
      <c r="Q110" s="186"/>
      <c r="R110" s="163"/>
    </row>
    <row r="111" spans="1:18" s="153" customFormat="1" ht="15.75" customHeight="1" x14ac:dyDescent="0.2">
      <c r="A111" s="231" t="s">
        <v>248</v>
      </c>
      <c r="B111" s="972" t="str">
        <f>IF($A111="","",VLOOKUP($A111,Listes!$A$4:$C$200,2,FALSE))</f>
        <v>Hazardous Fees (Ocean)</v>
      </c>
      <c r="C111" s="972"/>
      <c r="D111" s="972"/>
      <c r="E111" s="973" t="s">
        <v>50</v>
      </c>
      <c r="F111" s="973"/>
      <c r="G111" s="973"/>
      <c r="H111" s="506"/>
      <c r="I111" s="549"/>
      <c r="J111" s="549"/>
      <c r="K111" s="549"/>
      <c r="L111" s="549"/>
      <c r="M111" s="550"/>
      <c r="N111" s="186"/>
      <c r="O111" s="186"/>
      <c r="P111" s="186"/>
      <c r="Q111" s="186"/>
      <c r="R111" s="163"/>
    </row>
    <row r="112" spans="1:18" s="153" customFormat="1" ht="15.75" customHeight="1" x14ac:dyDescent="0.2">
      <c r="A112" s="231" t="s">
        <v>829</v>
      </c>
      <c r="B112" s="972" t="str">
        <f>IF($A112="","",VLOOKUP($A112,Listes!$A$4:$C$200,2,FALSE))</f>
        <v>Oncarriage Additional Intermodal Door Delivery Surcharge</v>
      </c>
      <c r="C112" s="972"/>
      <c r="D112" s="972"/>
      <c r="E112" s="973" t="s">
        <v>52</v>
      </c>
      <c r="F112" s="973"/>
      <c r="G112" s="973"/>
      <c r="H112" s="506"/>
      <c r="I112" s="549"/>
      <c r="J112" s="549"/>
      <c r="K112" s="549"/>
      <c r="L112" s="549"/>
      <c r="M112" s="550"/>
      <c r="N112" s="186"/>
      <c r="O112" s="186"/>
      <c r="P112" s="186"/>
      <c r="Q112" s="186"/>
      <c r="R112" s="163"/>
    </row>
    <row r="113" spans="1:21" s="153" customFormat="1" ht="15.75" customHeight="1" x14ac:dyDescent="0.2">
      <c r="A113" s="231" t="s">
        <v>91</v>
      </c>
      <c r="B113" s="972" t="str">
        <f>IF($A113="","",VLOOKUP($A113,Listes!$A$4:$C$200,2,FALSE))</f>
        <v>Oncarriage Inland Fuel Charge</v>
      </c>
      <c r="C113" s="972"/>
      <c r="D113" s="972"/>
      <c r="E113" s="973" t="s">
        <v>52</v>
      </c>
      <c r="F113" s="973"/>
      <c r="G113" s="973"/>
      <c r="H113" s="506"/>
      <c r="I113" s="549"/>
      <c r="J113" s="549"/>
      <c r="K113" s="549"/>
      <c r="L113" s="549"/>
      <c r="M113" s="550"/>
      <c r="N113" s="186"/>
      <c r="O113" s="186"/>
      <c r="P113" s="186"/>
      <c r="Q113" s="186"/>
      <c r="R113" s="163"/>
    </row>
    <row r="114" spans="1:21" s="153" customFormat="1" x14ac:dyDescent="0.2">
      <c r="A114" s="231" t="s">
        <v>965</v>
      </c>
      <c r="B114" s="972" t="str">
        <f>IF($A114="","",VLOOKUP($A114,Listes!$A$4:$C$200,2,FALSE))</f>
        <v>On-Carriage Emergency Inland Fuel Surcharge</v>
      </c>
      <c r="C114" s="972"/>
      <c r="D114" s="972"/>
      <c r="E114" s="973" t="s">
        <v>52</v>
      </c>
      <c r="F114" s="973"/>
      <c r="G114" s="973"/>
      <c r="H114" s="506"/>
      <c r="I114" s="549"/>
      <c r="J114" s="549"/>
      <c r="K114" s="549"/>
      <c r="L114" s="549"/>
      <c r="M114" s="550"/>
      <c r="N114" s="186"/>
      <c r="O114" s="186"/>
      <c r="P114" s="186"/>
      <c r="Q114" s="186"/>
      <c r="R114" s="163"/>
    </row>
    <row r="115" spans="1:21" s="153" customFormat="1" ht="25.5" x14ac:dyDescent="0.2">
      <c r="A115" s="231" t="s">
        <v>989</v>
      </c>
      <c r="B115" s="972" t="str">
        <f>IF($A115="","",VLOOKUP($A115,Listes!$A$4:$C$200,2,FALSE))</f>
        <v>On-Carriage Emergency Intermodal Surcharge</v>
      </c>
      <c r="C115" s="972"/>
      <c r="D115" s="972"/>
      <c r="E115" s="973" t="s">
        <v>52</v>
      </c>
      <c r="F115" s="973"/>
      <c r="G115" s="973"/>
      <c r="H115" s="506"/>
      <c r="I115" s="549"/>
      <c r="J115" s="549"/>
      <c r="K115" s="549"/>
      <c r="L115" s="549"/>
      <c r="M115" s="550"/>
      <c r="N115" s="186"/>
      <c r="O115" s="186"/>
      <c r="P115" s="186"/>
      <c r="Q115" s="186"/>
      <c r="R115" s="163"/>
    </row>
    <row r="116" spans="1:21" s="153" customFormat="1" ht="15.75" customHeight="1" x14ac:dyDescent="0.2">
      <c r="A116" s="231" t="s">
        <v>464</v>
      </c>
      <c r="B116" s="972" t="str">
        <f>IF($A116="","",VLOOKUP($A116,Listes!$A$4:$C$200,2,FALSE))</f>
        <v>Inland Hazardous Charge Oncarriage</v>
      </c>
      <c r="C116" s="972"/>
      <c r="D116" s="972"/>
      <c r="E116" s="973" t="s">
        <v>50</v>
      </c>
      <c r="F116" s="973"/>
      <c r="G116" s="973"/>
      <c r="H116" s="506"/>
      <c r="I116" s="549"/>
      <c r="J116" s="549"/>
      <c r="K116" s="549"/>
      <c r="L116" s="549"/>
      <c r="M116" s="550"/>
      <c r="N116" s="186"/>
      <c r="O116" s="186"/>
      <c r="P116" s="186"/>
      <c r="Q116" s="186"/>
      <c r="R116" s="163"/>
    </row>
    <row r="117" spans="1:21" s="153" customFormat="1" x14ac:dyDescent="0.2">
      <c r="A117" s="231" t="s">
        <v>88</v>
      </c>
      <c r="B117" s="972" t="str">
        <f>IF($A117="","",VLOOKUP($A117,Listes!$A$4:$C$200,2,FALSE))</f>
        <v>Origin THC / Origin Receiving Charge</v>
      </c>
      <c r="C117" s="972"/>
      <c r="D117" s="972"/>
      <c r="E117" s="973" t="s">
        <v>50</v>
      </c>
      <c r="F117" s="973"/>
      <c r="G117" s="973"/>
      <c r="H117" s="506"/>
      <c r="I117" s="549"/>
      <c r="J117" s="549"/>
      <c r="K117" s="549"/>
      <c r="L117" s="549"/>
      <c r="M117" s="550"/>
      <c r="N117" s="186"/>
      <c r="O117" s="186"/>
      <c r="P117" s="186"/>
      <c r="Q117" s="186"/>
      <c r="R117" s="163"/>
    </row>
    <row r="118" spans="1:21" s="153" customFormat="1" ht="15.75" customHeight="1" x14ac:dyDescent="0.2">
      <c r="A118" s="231" t="s">
        <v>825</v>
      </c>
      <c r="B118" s="972" t="str">
        <f>IF($A118="","",VLOOKUP($A118,Listes!$A$4:$C$200,2,FALSE))</f>
        <v>Overweight Freight Additional Surcharge</v>
      </c>
      <c r="C118" s="972"/>
      <c r="D118" s="972"/>
      <c r="E118" s="973" t="s">
        <v>52</v>
      </c>
      <c r="F118" s="973"/>
      <c r="G118" s="973"/>
      <c r="H118" s="506"/>
      <c r="I118" s="549"/>
      <c r="J118" s="549"/>
      <c r="K118" s="549"/>
      <c r="L118" s="549"/>
      <c r="M118" s="550"/>
      <c r="N118" s="186"/>
      <c r="O118" s="186"/>
      <c r="P118" s="186"/>
      <c r="Q118" s="186"/>
      <c r="R118" s="163"/>
    </row>
    <row r="119" spans="1:21" s="153" customFormat="1" ht="15.75" customHeight="1" x14ac:dyDescent="0.2">
      <c r="A119" s="231" t="s">
        <v>467</v>
      </c>
      <c r="B119" s="972" t="str">
        <f>IF($A119="","",VLOOKUP($A119,Listes!$A$4:$C$200,2,FALSE))</f>
        <v>Inland Hazardous Charge Precarriage</v>
      </c>
      <c r="C119" s="972"/>
      <c r="D119" s="972"/>
      <c r="E119" s="973" t="s">
        <v>50</v>
      </c>
      <c r="F119" s="973"/>
      <c r="G119" s="973"/>
      <c r="H119" s="506"/>
      <c r="I119" s="549"/>
      <c r="J119" s="549"/>
      <c r="K119" s="549"/>
      <c r="L119" s="549"/>
      <c r="M119" s="550"/>
      <c r="N119" s="186"/>
      <c r="O119" s="186"/>
      <c r="P119" s="186"/>
      <c r="Q119" s="186"/>
      <c r="R119" s="163"/>
    </row>
    <row r="120" spans="1:21" s="153" customFormat="1" ht="15.75" customHeight="1" x14ac:dyDescent="0.2">
      <c r="A120" s="231" t="s">
        <v>1126</v>
      </c>
      <c r="B120" s="972" t="str">
        <f>IF($A120="","",VLOOKUP($A120,Listes!$A$4:$C$200,2,FALSE))</f>
        <v>Purchasing Power Rebate</v>
      </c>
      <c r="C120" s="972"/>
      <c r="D120" s="972"/>
      <c r="E120" s="973" t="s">
        <v>50</v>
      </c>
      <c r="F120" s="973"/>
      <c r="G120" s="973"/>
      <c r="H120" s="506"/>
      <c r="I120" s="549"/>
      <c r="J120" s="549"/>
      <c r="K120" s="549"/>
      <c r="L120" s="549"/>
      <c r="M120" s="550"/>
      <c r="N120" s="186"/>
      <c r="O120" s="186"/>
      <c r="P120" s="186"/>
      <c r="Q120" s="186"/>
      <c r="R120" s="163"/>
    </row>
    <row r="121" spans="1:21" s="153" customFormat="1" ht="25.5" x14ac:dyDescent="0.2">
      <c r="A121" s="231" t="s">
        <v>350</v>
      </c>
      <c r="B121" s="972" t="str">
        <f>IF($A121="","",VLOOKUP($A121,Listes!$A$4:$C$200,2,FALSE))</f>
        <v>Tri-Axle / Super Chassis Oncarriage Surcharge</v>
      </c>
      <c r="C121" s="972"/>
      <c r="D121" s="972"/>
      <c r="E121" s="973" t="s">
        <v>50</v>
      </c>
      <c r="F121" s="973"/>
      <c r="G121" s="973"/>
      <c r="H121" s="506"/>
      <c r="I121" s="549"/>
      <c r="J121" s="549"/>
      <c r="K121" s="549"/>
      <c r="L121" s="549"/>
      <c r="M121" s="550"/>
      <c r="N121" s="186"/>
      <c r="O121" s="186"/>
      <c r="P121" s="186"/>
      <c r="Q121" s="186"/>
      <c r="R121" s="163"/>
    </row>
    <row r="122" spans="1:21" s="153" customFormat="1" ht="13.5" thickBot="1" x14ac:dyDescent="0.25">
      <c r="A122" s="269" t="s">
        <v>775</v>
      </c>
      <c r="B122" s="1104" t="str">
        <f>IF($A122="","",VLOOKUP($A122,Listes!$A$4:$C$200,2,FALSE))</f>
        <v>Wharfage (Origin)</v>
      </c>
      <c r="C122" s="1104"/>
      <c r="D122" s="1104"/>
      <c r="E122" s="1118" t="s">
        <v>52</v>
      </c>
      <c r="F122" s="1118"/>
      <c r="G122" s="1118"/>
      <c r="H122" s="529"/>
      <c r="I122" s="563"/>
      <c r="J122" s="563"/>
      <c r="K122" s="563"/>
      <c r="L122" s="563"/>
      <c r="M122" s="570"/>
      <c r="N122" s="186"/>
      <c r="O122" s="186"/>
      <c r="P122" s="186"/>
      <c r="Q122" s="186"/>
      <c r="R122" s="163"/>
    </row>
    <row r="123" spans="1:21" ht="13.5" thickBot="1" x14ac:dyDescent="0.25">
      <c r="A123" s="1040" t="s">
        <v>208</v>
      </c>
      <c r="B123" s="1041"/>
      <c r="C123" s="1041"/>
      <c r="D123" s="1041"/>
      <c r="E123" s="1041"/>
      <c r="F123" s="1041"/>
      <c r="G123" s="1041"/>
      <c r="H123" s="1041"/>
      <c r="I123" s="1042"/>
      <c r="K123" s="141"/>
      <c r="L123" s="162"/>
      <c r="M123" s="162"/>
      <c r="N123" s="162"/>
      <c r="O123" s="162"/>
      <c r="P123" s="162"/>
      <c r="Q123" s="141"/>
    </row>
    <row r="124" spans="1:21" ht="13.5" thickBot="1" x14ac:dyDescent="0.25">
      <c r="A124" s="1034" t="s">
        <v>554</v>
      </c>
      <c r="B124" s="1021"/>
      <c r="C124" s="1021"/>
      <c r="D124" s="1021"/>
      <c r="E124" s="1021"/>
      <c r="F124" s="1021"/>
      <c r="G124" s="1021"/>
      <c r="H124" s="1021"/>
      <c r="I124" s="1022"/>
      <c r="K124" s="162"/>
      <c r="L124" s="162"/>
      <c r="M124" s="162"/>
      <c r="N124" s="162"/>
      <c r="O124" s="141"/>
    </row>
    <row r="125" spans="1:21" ht="13.5" thickBot="1" x14ac:dyDescent="0.25">
      <c r="A125" s="96"/>
      <c r="B125" s="96"/>
      <c r="C125" s="232"/>
      <c r="D125" s="93"/>
      <c r="E125" s="94"/>
      <c r="F125" s="94"/>
      <c r="G125" s="94"/>
      <c r="H125" s="94"/>
      <c r="I125" s="94"/>
      <c r="J125" s="93"/>
      <c r="L125" s="141"/>
      <c r="M125" s="162"/>
      <c r="N125" s="162"/>
      <c r="O125" s="162"/>
      <c r="P125" s="162"/>
      <c r="Q125" s="162"/>
      <c r="R125" s="141"/>
    </row>
    <row r="126" spans="1:21" ht="15.6" customHeight="1" x14ac:dyDescent="0.2">
      <c r="A126" s="1031" t="s">
        <v>488</v>
      </c>
      <c r="B126" s="1032"/>
      <c r="C126" s="1032"/>
      <c r="D126" s="1032"/>
      <c r="E126" s="982" t="s">
        <v>276</v>
      </c>
      <c r="F126" s="982">
        <v>20</v>
      </c>
      <c r="G126" s="982">
        <v>40</v>
      </c>
      <c r="H126" s="982" t="s">
        <v>19</v>
      </c>
      <c r="I126" s="982" t="s">
        <v>20</v>
      </c>
      <c r="J126" s="1007" t="s">
        <v>283</v>
      </c>
      <c r="K126" s="1007" t="s">
        <v>33</v>
      </c>
      <c r="L126" s="1005" t="s">
        <v>209</v>
      </c>
      <c r="M126" s="93"/>
      <c r="N126" s="162"/>
      <c r="O126" s="162"/>
      <c r="P126" s="162"/>
      <c r="Q126" s="162"/>
      <c r="R126" s="162"/>
      <c r="S126" s="162"/>
      <c r="T126" s="162"/>
      <c r="U126" s="162"/>
    </row>
    <row r="127" spans="1:21" x14ac:dyDescent="0.2">
      <c r="A127" s="410" t="s">
        <v>210</v>
      </c>
      <c r="B127" s="530" t="s">
        <v>11</v>
      </c>
      <c r="C127" s="530" t="s">
        <v>12</v>
      </c>
      <c r="D127" s="530" t="s">
        <v>211</v>
      </c>
      <c r="E127" s="983"/>
      <c r="F127" s="983"/>
      <c r="G127" s="983"/>
      <c r="H127" s="983"/>
      <c r="I127" s="983"/>
      <c r="J127" s="983"/>
      <c r="K127" s="983"/>
      <c r="L127" s="1006"/>
      <c r="M127" s="93"/>
      <c r="N127" s="162"/>
      <c r="O127" s="162"/>
      <c r="P127" s="162"/>
      <c r="Q127" s="162"/>
      <c r="R127" s="162"/>
      <c r="S127" s="162"/>
      <c r="T127" s="162"/>
      <c r="U127" s="162"/>
    </row>
    <row r="128" spans="1:21" s="153" customFormat="1" x14ac:dyDescent="0.2">
      <c r="A128" s="233"/>
      <c r="B128" s="505"/>
      <c r="C128" s="505"/>
      <c r="D128" s="505"/>
      <c r="E128" s="505"/>
      <c r="F128" s="213"/>
      <c r="G128" s="213"/>
      <c r="H128" s="213"/>
      <c r="I128" s="213"/>
      <c r="J128" s="505"/>
      <c r="K128" s="519"/>
      <c r="L128" s="19"/>
      <c r="M128" s="234"/>
      <c r="N128" s="186"/>
      <c r="O128" s="186"/>
      <c r="P128" s="186"/>
      <c r="Q128" s="186"/>
      <c r="R128" s="186"/>
      <c r="S128" s="186"/>
      <c r="T128" s="186"/>
      <c r="U128" s="186"/>
    </row>
    <row r="129" spans="1:23" s="153" customFormat="1" x14ac:dyDescent="0.2">
      <c r="A129" s="233"/>
      <c r="B129" s="505"/>
      <c r="C129" s="505"/>
      <c r="D129" s="505"/>
      <c r="E129" s="505"/>
      <c r="F129" s="178"/>
      <c r="G129" s="178"/>
      <c r="H129" s="178"/>
      <c r="I129" s="178"/>
      <c r="J129" s="505"/>
      <c r="K129" s="519"/>
      <c r="L129" s="19"/>
      <c r="M129" s="186"/>
      <c r="N129" s="186"/>
      <c r="O129" s="186"/>
      <c r="P129" s="186"/>
      <c r="Q129" s="186"/>
      <c r="R129" s="186"/>
      <c r="S129" s="186"/>
      <c r="T129" s="186"/>
      <c r="U129" s="186"/>
    </row>
    <row r="130" spans="1:23" s="153" customFormat="1" x14ac:dyDescent="0.2">
      <c r="A130" s="233"/>
      <c r="B130" s="505"/>
      <c r="C130" s="505"/>
      <c r="D130" s="505"/>
      <c r="E130" s="505"/>
      <c r="F130" s="178"/>
      <c r="G130" s="178"/>
      <c r="H130" s="178"/>
      <c r="I130" s="178"/>
      <c r="J130" s="505"/>
      <c r="K130" s="519"/>
      <c r="L130" s="19"/>
      <c r="M130" s="186"/>
      <c r="N130" s="186"/>
      <c r="O130" s="186"/>
      <c r="P130" s="186"/>
      <c r="Q130" s="186"/>
      <c r="R130" s="186"/>
      <c r="S130" s="186"/>
      <c r="T130" s="186"/>
      <c r="U130" s="186"/>
    </row>
    <row r="131" spans="1:23" s="153" customFormat="1" ht="13.5" thickBot="1" x14ac:dyDescent="0.25">
      <c r="A131" s="235"/>
      <c r="B131" s="527"/>
      <c r="C131" s="527"/>
      <c r="D131" s="527"/>
      <c r="E131" s="527"/>
      <c r="F131" s="157"/>
      <c r="G131" s="157"/>
      <c r="H131" s="157"/>
      <c r="I131" s="157"/>
      <c r="J131" s="527"/>
      <c r="K131" s="520"/>
      <c r="L131" s="88"/>
      <c r="M131" s="186"/>
      <c r="N131" s="186"/>
      <c r="O131" s="186"/>
      <c r="P131" s="186"/>
      <c r="Q131" s="186"/>
      <c r="R131" s="186"/>
      <c r="S131" s="186"/>
      <c r="T131" s="186"/>
      <c r="U131" s="186"/>
    </row>
    <row r="132" spans="1:23" s="153" customFormat="1" x14ac:dyDescent="0.2">
      <c r="A132" s="20"/>
      <c r="B132" s="20"/>
      <c r="C132" s="20"/>
      <c r="D132" s="20"/>
      <c r="E132" s="20"/>
      <c r="F132" s="20"/>
      <c r="G132" s="20"/>
      <c r="H132" s="20"/>
      <c r="I132" s="20"/>
      <c r="J132" s="20"/>
      <c r="K132" s="20"/>
      <c r="L132" s="89"/>
      <c r="M132" s="186"/>
      <c r="N132" s="186"/>
      <c r="O132" s="186"/>
      <c r="P132" s="186"/>
      <c r="Q132" s="186"/>
      <c r="R132" s="186"/>
      <c r="S132" s="186"/>
      <c r="T132" s="186"/>
      <c r="U132" s="186"/>
    </row>
    <row r="133" spans="1:23" ht="15.6" customHeight="1" x14ac:dyDescent="0.2">
      <c r="A133" s="1010" t="s">
        <v>553</v>
      </c>
      <c r="B133" s="1010"/>
      <c r="C133" s="1010"/>
      <c r="D133" s="1010"/>
      <c r="E133" s="1010" t="s">
        <v>276</v>
      </c>
      <c r="F133" s="1010">
        <v>20</v>
      </c>
      <c r="G133" s="1010">
        <v>40</v>
      </c>
      <c r="H133" s="1010" t="s">
        <v>19</v>
      </c>
      <c r="I133" s="1010" t="s">
        <v>20</v>
      </c>
      <c r="J133" s="1025" t="s">
        <v>283</v>
      </c>
      <c r="K133" s="1025" t="s">
        <v>33</v>
      </c>
      <c r="L133" s="1010" t="s">
        <v>209</v>
      </c>
      <c r="M133" s="1010" t="s">
        <v>23</v>
      </c>
      <c r="O133" s="141"/>
      <c r="P133" s="162"/>
      <c r="Q133" s="162"/>
      <c r="R133" s="162"/>
      <c r="S133" s="162"/>
      <c r="T133" s="162"/>
      <c r="U133" s="162"/>
      <c r="V133" s="162"/>
      <c r="W133" s="162"/>
    </row>
    <row r="134" spans="1:23" x14ac:dyDescent="0.2">
      <c r="A134" s="513" t="s">
        <v>210</v>
      </c>
      <c r="B134" s="513" t="s">
        <v>11</v>
      </c>
      <c r="C134" s="513" t="s">
        <v>12</v>
      </c>
      <c r="D134" s="513" t="s">
        <v>211</v>
      </c>
      <c r="E134" s="1010"/>
      <c r="F134" s="1010"/>
      <c r="G134" s="1010"/>
      <c r="H134" s="1010"/>
      <c r="I134" s="1010"/>
      <c r="J134" s="1010"/>
      <c r="K134" s="1010"/>
      <c r="L134" s="1010"/>
      <c r="M134" s="1010"/>
      <c r="O134" s="141"/>
      <c r="P134" s="162"/>
      <c r="Q134" s="162"/>
      <c r="R134" s="162"/>
      <c r="S134" s="162"/>
      <c r="T134" s="162"/>
      <c r="U134" s="162"/>
      <c r="V134" s="162"/>
      <c r="W134" s="162"/>
    </row>
    <row r="135" spans="1:23" s="153" customFormat="1" x14ac:dyDescent="0.2">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
      <c r="A136" s="21"/>
      <c r="B136" s="21"/>
      <c r="C136" s="21"/>
      <c r="D136" s="21"/>
      <c r="E136" s="21"/>
      <c r="F136" s="236"/>
      <c r="G136" s="236"/>
      <c r="H136" s="236"/>
      <c r="I136" s="236"/>
      <c r="J136" s="21"/>
      <c r="K136" s="237"/>
      <c r="L136" s="22"/>
      <c r="M136" s="22"/>
      <c r="O136" s="163"/>
      <c r="P136" s="186"/>
      <c r="Q136" s="186"/>
      <c r="R136" s="186"/>
      <c r="S136" s="186"/>
      <c r="T136" s="186"/>
      <c r="U136" s="186"/>
      <c r="V136" s="186"/>
      <c r="W136" s="186"/>
    </row>
    <row r="137" spans="1:23" s="153" customFormat="1" x14ac:dyDescent="0.2">
      <c r="A137" s="21"/>
      <c r="B137" s="21"/>
      <c r="C137" s="21"/>
      <c r="D137" s="21"/>
      <c r="E137" s="21"/>
      <c r="F137" s="236"/>
      <c r="G137" s="236"/>
      <c r="H137" s="236"/>
      <c r="I137" s="236"/>
      <c r="J137" s="21"/>
      <c r="K137" s="237"/>
      <c r="L137" s="22"/>
      <c r="M137" s="22"/>
      <c r="O137" s="163"/>
      <c r="P137" s="186"/>
      <c r="Q137" s="186"/>
      <c r="R137" s="186"/>
      <c r="S137" s="186"/>
      <c r="T137" s="186"/>
      <c r="U137" s="186"/>
      <c r="V137" s="186"/>
      <c r="W137" s="186"/>
    </row>
    <row r="138" spans="1:23" s="153" customFormat="1" x14ac:dyDescent="0.2">
      <c r="A138" s="21"/>
      <c r="B138" s="21"/>
      <c r="C138" s="21"/>
      <c r="D138" s="21"/>
      <c r="E138" s="21"/>
      <c r="F138" s="236"/>
      <c r="G138" s="236"/>
      <c r="H138" s="236"/>
      <c r="I138" s="236"/>
      <c r="J138" s="21"/>
      <c r="K138" s="237"/>
      <c r="L138" s="22"/>
      <c r="M138" s="22"/>
      <c r="N138" s="186"/>
      <c r="O138" s="163"/>
      <c r="P138" s="186"/>
      <c r="Q138" s="186"/>
      <c r="R138" s="186"/>
      <c r="S138" s="186"/>
      <c r="T138" s="186"/>
      <c r="U138" s="186"/>
      <c r="V138" s="186"/>
      <c r="W138" s="186"/>
    </row>
    <row r="139" spans="1:23" x14ac:dyDescent="0.2">
      <c r="F139" s="94"/>
      <c r="G139" s="18"/>
      <c r="H139" s="143"/>
      <c r="I139" s="143"/>
      <c r="J139" s="162"/>
      <c r="K139" s="141"/>
      <c r="L139" s="162"/>
      <c r="M139" s="162"/>
      <c r="N139" s="162"/>
      <c r="O139" s="162"/>
      <c r="P139" s="162"/>
      <c r="Q139" s="162"/>
    </row>
    <row r="140" spans="1:23" ht="13.5" thickBot="1" x14ac:dyDescent="0.25">
      <c r="A140" s="221"/>
      <c r="B140" s="238"/>
      <c r="C140" s="239"/>
      <c r="D140" s="239"/>
      <c r="J140" s="94"/>
      <c r="K140" s="141"/>
      <c r="L140" s="162"/>
      <c r="M140" s="162"/>
      <c r="N140" s="162"/>
      <c r="O140" s="162"/>
      <c r="P140" s="162"/>
      <c r="Q140" s="162"/>
      <c r="R140" s="162"/>
      <c r="S140" s="141"/>
      <c r="T140" s="141"/>
      <c r="U140" s="141"/>
    </row>
    <row r="141" spans="1:23" ht="13.5" thickBot="1" x14ac:dyDescent="0.25">
      <c r="A141" s="1011" t="s">
        <v>212</v>
      </c>
      <c r="B141" s="1012"/>
      <c r="C141" s="1012"/>
      <c r="D141" s="1012"/>
      <c r="E141" s="1013"/>
      <c r="J141" s="94"/>
      <c r="K141" s="141"/>
      <c r="L141" s="162"/>
      <c r="M141" s="162"/>
      <c r="N141" s="162"/>
      <c r="O141" s="162"/>
      <c r="P141" s="162"/>
      <c r="Q141" s="162"/>
      <c r="R141" s="162"/>
      <c r="S141" s="141"/>
      <c r="T141" s="141"/>
      <c r="U141" s="141"/>
    </row>
    <row r="142" spans="1:23" ht="13.5" thickBot="1" x14ac:dyDescent="0.25">
      <c r="A142" s="232"/>
      <c r="F142" s="94"/>
      <c r="G142" s="18"/>
      <c r="H142" s="93"/>
      <c r="I142" s="94"/>
      <c r="J142" s="94"/>
      <c r="K142" s="141"/>
      <c r="L142" s="162"/>
      <c r="M142" s="162"/>
      <c r="N142" s="162"/>
      <c r="O142" s="162"/>
      <c r="P142" s="162"/>
      <c r="Q142" s="162"/>
      <c r="R142" s="162"/>
      <c r="S142" s="141"/>
      <c r="T142" s="141"/>
      <c r="U142" s="141"/>
    </row>
    <row r="143" spans="1:23" ht="13.5" thickBot="1" x14ac:dyDescent="0.25">
      <c r="A143" s="1029" t="s">
        <v>213</v>
      </c>
      <c r="B143" s="1038"/>
      <c r="C143" s="1038"/>
      <c r="D143" s="1038"/>
      <c r="E143" s="1038"/>
      <c r="F143" s="1039"/>
      <c r="G143" s="18"/>
      <c r="H143" s="93"/>
      <c r="I143" s="94"/>
      <c r="J143" s="94"/>
      <c r="K143" s="141"/>
      <c r="L143" s="162"/>
      <c r="M143" s="162"/>
      <c r="N143" s="162"/>
      <c r="O143" s="162"/>
      <c r="P143" s="162"/>
      <c r="Q143" s="162"/>
      <c r="R143" s="162"/>
      <c r="S143" s="141"/>
      <c r="T143" s="141"/>
      <c r="U143" s="141"/>
    </row>
    <row r="144" spans="1:23" ht="16.5" customHeight="1" x14ac:dyDescent="0.2">
      <c r="A144" s="1017" t="s">
        <v>214</v>
      </c>
      <c r="B144" s="1018"/>
      <c r="C144" s="1018"/>
      <c r="D144" s="1018"/>
      <c r="E144" s="1018"/>
      <c r="F144" s="1019"/>
      <c r="G144" s="18"/>
      <c r="H144" s="240"/>
      <c r="I144" s="94"/>
      <c r="J144" s="94"/>
      <c r="K144" s="141"/>
      <c r="L144" s="162"/>
      <c r="M144" s="162"/>
      <c r="N144" s="162"/>
      <c r="O144" s="162"/>
      <c r="P144" s="162"/>
      <c r="Q144" s="162"/>
      <c r="R144" s="162"/>
      <c r="S144" s="141"/>
      <c r="T144" s="141"/>
      <c r="U144" s="141"/>
    </row>
    <row r="145" spans="1:21" ht="13.5" thickBot="1" x14ac:dyDescent="0.25">
      <c r="A145" s="1020" t="s">
        <v>215</v>
      </c>
      <c r="B145" s="1021"/>
      <c r="C145" s="1021"/>
      <c r="D145" s="1021"/>
      <c r="E145" s="1021"/>
      <c r="F145" s="1022"/>
    </row>
    <row r="146" spans="1:21" x14ac:dyDescent="0.2">
      <c r="A146" s="241" t="s">
        <v>216</v>
      </c>
      <c r="B146" s="100" t="s">
        <v>217</v>
      </c>
      <c r="C146" s="521" t="s">
        <v>218</v>
      </c>
      <c r="D146" s="242" t="s">
        <v>219</v>
      </c>
      <c r="E146" s="162"/>
      <c r="H146" s="18"/>
      <c r="I146" s="18"/>
    </row>
    <row r="147" spans="1:21" s="153" customFormat="1" x14ac:dyDescent="0.2">
      <c r="A147" s="243"/>
      <c r="B147" s="244" t="s">
        <v>329</v>
      </c>
      <c r="C147" s="494" t="s">
        <v>61</v>
      </c>
      <c r="D147" s="408">
        <v>0.9</v>
      </c>
      <c r="E147" s="186"/>
      <c r="F147" s="186"/>
      <c r="G147" s="186"/>
    </row>
    <row r="148" spans="1:21" s="153" customFormat="1" x14ac:dyDescent="0.2">
      <c r="A148" s="243"/>
      <c r="B148" s="244" t="s">
        <v>329</v>
      </c>
      <c r="C148" s="494" t="s">
        <v>400</v>
      </c>
      <c r="D148" s="408">
        <v>1.125</v>
      </c>
      <c r="E148" s="186"/>
      <c r="F148" s="186"/>
      <c r="G148" s="186"/>
    </row>
    <row r="149" spans="1:21" s="153" customFormat="1" ht="13.5" thickBot="1" x14ac:dyDescent="0.25">
      <c r="A149" s="246"/>
      <c r="B149" s="247" t="s">
        <v>329</v>
      </c>
      <c r="C149" s="248" t="s">
        <v>401</v>
      </c>
      <c r="D149" s="409">
        <v>1.266</v>
      </c>
      <c r="E149" s="186"/>
      <c r="F149" s="186"/>
      <c r="G149" s="186"/>
    </row>
    <row r="150" spans="1:21" ht="13.5" thickBot="1" x14ac:dyDescent="0.25"/>
    <row r="151" spans="1:21" ht="13.5" thickBot="1" x14ac:dyDescent="0.25">
      <c r="A151" s="1011" t="s">
        <v>220</v>
      </c>
      <c r="B151" s="1012"/>
      <c r="C151" s="1012"/>
      <c r="D151" s="1012"/>
      <c r="E151" s="1012"/>
      <c r="F151" s="1012"/>
      <c r="G151" s="1012"/>
      <c r="H151" s="1012"/>
      <c r="I151" s="1013"/>
      <c r="K151" s="141"/>
      <c r="L151" s="162"/>
      <c r="M151" s="162"/>
      <c r="N151" s="162"/>
      <c r="O151" s="162"/>
      <c r="P151" s="162"/>
      <c r="Q151" s="162"/>
      <c r="R151" s="162"/>
      <c r="S151" s="141"/>
      <c r="T151" s="141"/>
      <c r="U151" s="141"/>
    </row>
    <row r="152" spans="1:21" ht="13.5" thickBot="1" x14ac:dyDescent="0.25">
      <c r="A152" s="250" t="s">
        <v>221</v>
      </c>
      <c r="B152" s="251"/>
      <c r="C152" s="90"/>
      <c r="D152" s="90"/>
      <c r="E152" s="90"/>
      <c r="F152" s="90"/>
      <c r="G152" s="201"/>
      <c r="H152" s="90"/>
      <c r="I152" s="252"/>
      <c r="J152" s="94"/>
      <c r="K152" s="141"/>
      <c r="L152" s="162"/>
      <c r="M152" s="162"/>
      <c r="N152" s="162"/>
      <c r="O152" s="162"/>
      <c r="P152" s="162"/>
      <c r="Q152" s="162"/>
      <c r="R152" s="162"/>
      <c r="S152" s="141"/>
      <c r="T152" s="141"/>
      <c r="U152" s="141"/>
    </row>
    <row r="153" spans="1:21" s="525" customFormat="1" x14ac:dyDescent="0.2">
      <c r="A153" s="253" t="s">
        <v>450</v>
      </c>
      <c r="B153" s="1035" t="s">
        <v>1468</v>
      </c>
      <c r="C153" s="1036"/>
      <c r="D153" s="1036"/>
      <c r="E153" s="1036"/>
      <c r="F153" s="1036"/>
      <c r="G153" s="1036"/>
      <c r="H153" s="1036"/>
      <c r="I153" s="1037"/>
      <c r="J153" s="227"/>
      <c r="K153" s="228"/>
      <c r="L153" s="20"/>
      <c r="M153" s="20"/>
      <c r="N153" s="20"/>
      <c r="O153" s="20"/>
      <c r="P153" s="20"/>
      <c r="Q153" s="20"/>
      <c r="R153" s="20"/>
      <c r="S153" s="228"/>
      <c r="T153" s="228"/>
      <c r="U153" s="228"/>
    </row>
    <row r="154" spans="1:21" s="153" customFormat="1" x14ac:dyDescent="0.2">
      <c r="A154" s="254"/>
      <c r="B154" s="1014"/>
      <c r="C154" s="1015"/>
      <c r="D154" s="1015"/>
      <c r="E154" s="1015"/>
      <c r="F154" s="1015"/>
      <c r="G154" s="1015"/>
      <c r="H154" s="1015"/>
      <c r="I154" s="1016"/>
    </row>
    <row r="155" spans="1:21" s="153" customFormat="1" x14ac:dyDescent="0.2">
      <c r="A155" s="254"/>
      <c r="B155" s="1014"/>
      <c r="C155" s="1015"/>
      <c r="D155" s="1015"/>
      <c r="E155" s="1015"/>
      <c r="F155" s="1015"/>
      <c r="G155" s="1015"/>
      <c r="H155" s="1015"/>
      <c r="I155" s="1016"/>
    </row>
    <row r="156" spans="1:21" s="153" customFormat="1" x14ac:dyDescent="0.2">
      <c r="A156" s="254"/>
      <c r="B156" s="1014"/>
      <c r="C156" s="1015"/>
      <c r="D156" s="1015"/>
      <c r="E156" s="1015"/>
      <c r="F156" s="1015"/>
      <c r="G156" s="1015"/>
      <c r="H156" s="1015"/>
      <c r="I156" s="1016"/>
    </row>
    <row r="157" spans="1:21" s="153" customFormat="1" x14ac:dyDescent="0.2">
      <c r="A157" s="254"/>
      <c r="B157" s="1014"/>
      <c r="C157" s="1015"/>
      <c r="D157" s="1015"/>
      <c r="E157" s="1015"/>
      <c r="F157" s="1015"/>
      <c r="G157" s="1015"/>
      <c r="H157" s="1015"/>
      <c r="I157" s="1016"/>
    </row>
    <row r="158" spans="1:21" s="153" customFormat="1" x14ac:dyDescent="0.2">
      <c r="A158" s="254"/>
      <c r="B158" s="1014"/>
      <c r="C158" s="1015"/>
      <c r="D158" s="1015"/>
      <c r="E158" s="1015"/>
      <c r="F158" s="1015"/>
      <c r="G158" s="1015"/>
      <c r="H158" s="1015"/>
      <c r="I158" s="1016"/>
    </row>
    <row r="159" spans="1:21" s="153" customFormat="1" x14ac:dyDescent="0.2">
      <c r="A159" s="254"/>
      <c r="B159" s="1014"/>
      <c r="C159" s="1015"/>
      <c r="D159" s="1015"/>
      <c r="E159" s="1015"/>
      <c r="F159" s="1015"/>
      <c r="G159" s="1015"/>
      <c r="H159" s="1015"/>
      <c r="I159" s="1016"/>
    </row>
    <row r="160" spans="1:21" s="153" customFormat="1" x14ac:dyDescent="0.2">
      <c r="A160" s="254"/>
      <c r="B160" s="1014"/>
      <c r="C160" s="1015"/>
      <c r="D160" s="1015"/>
      <c r="E160" s="1015"/>
      <c r="F160" s="1015"/>
      <c r="G160" s="1015"/>
      <c r="H160" s="1015"/>
      <c r="I160" s="1016"/>
    </row>
    <row r="161" spans="1:14" s="153" customFormat="1" x14ac:dyDescent="0.2">
      <c r="A161" s="254"/>
      <c r="B161" s="1014"/>
      <c r="C161" s="1015"/>
      <c r="D161" s="1015"/>
      <c r="E161" s="1015"/>
      <c r="F161" s="1015"/>
      <c r="G161" s="1015"/>
      <c r="H161" s="1015"/>
      <c r="I161" s="1016"/>
    </row>
    <row r="162" spans="1:14" s="153" customFormat="1" x14ac:dyDescent="0.2">
      <c r="A162" s="254"/>
      <c r="B162" s="1014"/>
      <c r="C162" s="1015"/>
      <c r="D162" s="1015"/>
      <c r="E162" s="1015"/>
      <c r="F162" s="1015"/>
      <c r="G162" s="1015"/>
      <c r="H162" s="1015"/>
      <c r="I162" s="1016"/>
    </row>
    <row r="163" spans="1:14" s="153" customFormat="1" x14ac:dyDescent="0.2">
      <c r="A163" s="254"/>
      <c r="B163" s="1014"/>
      <c r="C163" s="1015"/>
      <c r="D163" s="1015"/>
      <c r="E163" s="1015"/>
      <c r="F163" s="1015"/>
      <c r="G163" s="1015"/>
      <c r="H163" s="1015"/>
      <c r="I163" s="1016"/>
    </row>
    <row r="164" spans="1:14" s="153" customFormat="1" x14ac:dyDescent="0.2">
      <c r="A164" s="254"/>
      <c r="B164" s="1014"/>
      <c r="C164" s="1015"/>
      <c r="D164" s="1015"/>
      <c r="E164" s="1015"/>
      <c r="F164" s="1015"/>
      <c r="G164" s="1015"/>
      <c r="H164" s="1015"/>
      <c r="I164" s="1016"/>
    </row>
    <row r="165" spans="1:14" s="153" customFormat="1" x14ac:dyDescent="0.2">
      <c r="A165" s="254"/>
      <c r="B165" s="1014"/>
      <c r="C165" s="1015"/>
      <c r="D165" s="1015"/>
      <c r="E165" s="1015"/>
      <c r="F165" s="1015"/>
      <c r="G165" s="1015"/>
      <c r="H165" s="1015"/>
      <c r="I165" s="1016"/>
    </row>
    <row r="166" spans="1:14" s="153" customFormat="1" x14ac:dyDescent="0.2">
      <c r="A166" s="254"/>
      <c r="B166" s="1014"/>
      <c r="C166" s="1015"/>
      <c r="D166" s="1015"/>
      <c r="E166" s="1015"/>
      <c r="F166" s="1015"/>
      <c r="G166" s="1015"/>
      <c r="H166" s="1015"/>
      <c r="I166" s="1016"/>
    </row>
    <row r="167" spans="1:14" s="153" customFormat="1" ht="13.5" thickBot="1" x14ac:dyDescent="0.25">
      <c r="A167" s="255"/>
      <c r="B167" s="1026"/>
      <c r="C167" s="1027"/>
      <c r="D167" s="1027"/>
      <c r="E167" s="1027"/>
      <c r="F167" s="1027"/>
      <c r="G167" s="1027"/>
      <c r="H167" s="1027"/>
      <c r="I167" s="1028"/>
    </row>
    <row r="169" spans="1:14" s="153" customFormat="1" x14ac:dyDescent="0.2">
      <c r="F169" s="186"/>
      <c r="G169" s="186"/>
      <c r="H169" s="186"/>
      <c r="I169" s="186"/>
    </row>
    <row r="170" spans="1:14" s="153" customFormat="1" ht="13.5" thickBot="1" x14ac:dyDescent="0.25">
      <c r="F170" s="186"/>
      <c r="G170" s="186"/>
      <c r="H170" s="186"/>
      <c r="I170" s="186"/>
    </row>
    <row r="171" spans="1:14" s="153" customFormat="1" ht="13.5" thickBot="1" x14ac:dyDescent="0.25">
      <c r="A171" s="1029" t="s">
        <v>3</v>
      </c>
      <c r="B171" s="1030"/>
      <c r="F171" s="186"/>
      <c r="G171" s="186"/>
      <c r="H171" s="186"/>
      <c r="I171" s="186"/>
    </row>
    <row r="172" spans="1:14" s="257" customFormat="1" ht="13.5" thickBot="1" x14ac:dyDescent="0.25">
      <c r="A172" s="256"/>
      <c r="B172" s="256"/>
      <c r="F172" s="258"/>
      <c r="G172" s="258"/>
      <c r="H172" s="258"/>
      <c r="I172" s="258"/>
    </row>
    <row r="173" spans="1:14" s="153" customFormat="1" ht="15.75" customHeight="1" thickBot="1" x14ac:dyDescent="0.25">
      <c r="A173" s="1002" t="s">
        <v>2</v>
      </c>
      <c r="B173" s="1003"/>
      <c r="C173" s="1003"/>
      <c r="D173" s="1003"/>
      <c r="E173" s="1003"/>
      <c r="F173" s="1003"/>
      <c r="G173" s="1004"/>
      <c r="H173" s="186"/>
      <c r="I173" s="186"/>
    </row>
    <row r="174" spans="1:14" s="257" customFormat="1" ht="15.75" customHeight="1" thickBot="1" x14ac:dyDescent="0.25">
      <c r="A174" s="256"/>
      <c r="B174" s="256"/>
      <c r="C174" s="256"/>
      <c r="D174" s="256"/>
      <c r="E174" s="256"/>
      <c r="F174" s="256"/>
      <c r="G174" s="256"/>
      <c r="H174" s="258"/>
      <c r="I174" s="258"/>
    </row>
    <row r="175" spans="1:14" s="153" customFormat="1" ht="15.75" customHeight="1" thickBot="1" x14ac:dyDescent="0.25">
      <c r="A175" s="984" t="s">
        <v>1</v>
      </c>
      <c r="B175" s="985"/>
      <c r="C175" s="985"/>
      <c r="D175" s="985"/>
      <c r="E175" s="986"/>
      <c r="F175" s="259"/>
      <c r="G175" s="259"/>
      <c r="H175" s="186"/>
      <c r="I175" s="186"/>
    </row>
    <row r="176" spans="1:14" s="153" customFormat="1" x14ac:dyDescent="0.2">
      <c r="A176" s="987" t="s">
        <v>581</v>
      </c>
      <c r="B176" s="989" t="s">
        <v>2816</v>
      </c>
      <c r="C176" s="979" t="s">
        <v>0</v>
      </c>
      <c r="D176" s="979" t="s">
        <v>564</v>
      </c>
      <c r="E176" s="989" t="s">
        <v>2817</v>
      </c>
      <c r="F176" s="979" t="s">
        <v>416</v>
      </c>
      <c r="G176" s="979" t="s">
        <v>403</v>
      </c>
      <c r="H176" s="979" t="s">
        <v>582</v>
      </c>
      <c r="I176" s="979" t="s">
        <v>11</v>
      </c>
      <c r="J176" s="979" t="s">
        <v>12</v>
      </c>
      <c r="K176" s="979" t="s">
        <v>13</v>
      </c>
      <c r="L176" s="979" t="s">
        <v>428</v>
      </c>
      <c r="M176" s="979" t="s">
        <v>565</v>
      </c>
      <c r="N176" s="999"/>
    </row>
    <row r="177" spans="1:23" s="153" customFormat="1" ht="32.25" customHeight="1" thickBot="1" x14ac:dyDescent="0.25">
      <c r="A177" s="988"/>
      <c r="B177" s="990"/>
      <c r="C177" s="980"/>
      <c r="D177" s="980"/>
      <c r="E177" s="990"/>
      <c r="F177" s="980"/>
      <c r="G177" s="980"/>
      <c r="H177" s="980"/>
      <c r="I177" s="980"/>
      <c r="J177" s="980"/>
      <c r="K177" s="980"/>
      <c r="L177" s="980"/>
      <c r="M177" s="980"/>
      <c r="N177" s="1000"/>
    </row>
    <row r="178" spans="1:23" s="153" customFormat="1" x14ac:dyDescent="0.2">
      <c r="A178" s="172" t="s">
        <v>4</v>
      </c>
      <c r="B178" s="173" t="s">
        <v>308</v>
      </c>
      <c r="C178" s="507" t="s">
        <v>6</v>
      </c>
      <c r="D178" s="173">
        <v>10</v>
      </c>
      <c r="E178" s="173" t="s">
        <v>406</v>
      </c>
      <c r="F178" s="173" t="s">
        <v>409</v>
      </c>
      <c r="G178" s="173"/>
      <c r="H178" s="173"/>
      <c r="I178" s="173"/>
      <c r="J178" s="173"/>
      <c r="K178" s="173"/>
      <c r="L178" s="546" t="s">
        <v>1221</v>
      </c>
      <c r="M178" s="1023"/>
      <c r="N178" s="1024"/>
    </row>
    <row r="179" spans="1:23" s="153" customFormat="1" x14ac:dyDescent="0.2">
      <c r="A179" s="80"/>
      <c r="B179" s="182"/>
      <c r="C179" s="505"/>
      <c r="D179" s="182"/>
      <c r="E179" s="182"/>
      <c r="F179" s="182"/>
      <c r="G179" s="182"/>
      <c r="H179" s="182"/>
      <c r="I179" s="182"/>
      <c r="J179" s="182"/>
      <c r="K179" s="182"/>
      <c r="L179" s="260"/>
      <c r="M179" s="1008"/>
      <c r="N179" s="1009"/>
    </row>
    <row r="180" spans="1:23" s="153" customFormat="1" x14ac:dyDescent="0.2">
      <c r="A180" s="80"/>
      <c r="B180" s="182"/>
      <c r="C180" s="505"/>
      <c r="D180" s="182"/>
      <c r="E180" s="182"/>
      <c r="F180" s="182"/>
      <c r="G180" s="182"/>
      <c r="H180" s="182"/>
      <c r="I180" s="182"/>
      <c r="J180" s="182"/>
      <c r="K180" s="182"/>
      <c r="L180" s="260"/>
      <c r="M180" s="1008"/>
      <c r="N180" s="1009"/>
    </row>
    <row r="181" spans="1:23" s="153" customFormat="1" x14ac:dyDescent="0.2">
      <c r="A181" s="80"/>
      <c r="B181" s="182"/>
      <c r="C181" s="505"/>
      <c r="D181" s="182"/>
      <c r="E181" s="182"/>
      <c r="F181" s="182"/>
      <c r="G181" s="182"/>
      <c r="H181" s="182"/>
      <c r="I181" s="182"/>
      <c r="J181" s="182"/>
      <c r="K181" s="182"/>
      <c r="L181" s="260"/>
      <c r="M181" s="1008"/>
      <c r="N181" s="1009"/>
    </row>
    <row r="182" spans="1:23" s="153" customFormat="1" x14ac:dyDescent="0.2">
      <c r="A182" s="80"/>
      <c r="B182" s="182"/>
      <c r="C182" s="505"/>
      <c r="D182" s="182"/>
      <c r="E182" s="182"/>
      <c r="F182" s="182"/>
      <c r="G182" s="182"/>
      <c r="H182" s="182"/>
      <c r="I182" s="182"/>
      <c r="J182" s="182"/>
      <c r="K182" s="182"/>
      <c r="L182" s="260"/>
      <c r="M182" s="1008"/>
      <c r="N182" s="1009"/>
    </row>
    <row r="183" spans="1:23" s="153" customFormat="1" ht="13.5" thickBot="1" x14ac:dyDescent="0.25">
      <c r="A183" s="83"/>
      <c r="B183" s="158"/>
      <c r="C183" s="527"/>
      <c r="D183" s="158"/>
      <c r="E183" s="158"/>
      <c r="F183" s="158"/>
      <c r="G183" s="158"/>
      <c r="H183" s="158"/>
      <c r="I183" s="158"/>
      <c r="J183" s="158"/>
      <c r="K183" s="158"/>
      <c r="L183" s="261"/>
      <c r="M183" s="993"/>
      <c r="N183" s="994"/>
    </row>
    <row r="184" spans="1:23" s="153" customFormat="1" x14ac:dyDescent="0.2">
      <c r="F184" s="186"/>
      <c r="G184" s="186"/>
      <c r="H184" s="186"/>
      <c r="I184" s="186"/>
    </row>
    <row r="185" spans="1:23" s="153" customFormat="1" ht="13.5" thickBot="1" x14ac:dyDescent="0.25">
      <c r="F185" s="186"/>
      <c r="G185" s="186"/>
      <c r="H185" s="186"/>
      <c r="I185" s="186"/>
    </row>
    <row r="186" spans="1:23" s="153" customFormat="1" ht="13.5" thickBot="1" x14ac:dyDescent="0.25">
      <c r="A186" s="1002" t="s">
        <v>736</v>
      </c>
      <c r="B186" s="1003"/>
      <c r="C186" s="1003"/>
      <c r="D186" s="1003"/>
      <c r="E186" s="1003"/>
      <c r="F186" s="1003"/>
      <c r="G186" s="1004"/>
      <c r="H186" s="186"/>
      <c r="I186" s="186"/>
    </row>
    <row r="187" spans="1:23" s="153" customFormat="1" ht="13.5" thickBot="1" x14ac:dyDescent="0.25">
      <c r="F187" s="186"/>
      <c r="G187" s="186"/>
      <c r="H187" s="186"/>
      <c r="I187" s="186"/>
    </row>
    <row r="188" spans="1:23" s="153" customFormat="1" ht="13.5" thickBot="1" x14ac:dyDescent="0.25">
      <c r="A188" s="984" t="s">
        <v>1</v>
      </c>
      <c r="B188" s="985"/>
      <c r="C188" s="985"/>
      <c r="D188" s="985"/>
      <c r="E188" s="985"/>
      <c r="F188" s="985"/>
      <c r="G188" s="985"/>
      <c r="H188" s="986"/>
      <c r="I188" s="186"/>
    </row>
    <row r="189" spans="1:23" s="153" customFormat="1" ht="16.5" customHeight="1" thickBot="1" x14ac:dyDescent="0.25">
      <c r="A189" s="987" t="s">
        <v>581</v>
      </c>
      <c r="B189" s="989" t="s">
        <v>2816</v>
      </c>
      <c r="C189" s="979" t="s">
        <v>0</v>
      </c>
      <c r="D189" s="979" t="s">
        <v>564</v>
      </c>
      <c r="E189" s="989" t="s">
        <v>2817</v>
      </c>
      <c r="F189" s="979" t="s">
        <v>41</v>
      </c>
      <c r="G189" s="1001" t="s">
        <v>735</v>
      </c>
      <c r="H189" s="1001"/>
      <c r="I189" s="1001"/>
      <c r="J189" s="1001"/>
      <c r="K189" s="1001"/>
      <c r="L189" s="1001"/>
      <c r="M189" s="1001"/>
      <c r="N189" s="1001"/>
      <c r="O189" s="979" t="s">
        <v>416</v>
      </c>
      <c r="P189" s="979" t="s">
        <v>403</v>
      </c>
      <c r="Q189" s="979" t="s">
        <v>582</v>
      </c>
      <c r="R189" s="979" t="s">
        <v>11</v>
      </c>
      <c r="S189" s="979" t="s">
        <v>12</v>
      </c>
      <c r="T189" s="979" t="s">
        <v>13</v>
      </c>
      <c r="U189" s="979" t="s">
        <v>428</v>
      </c>
      <c r="V189" s="979" t="s">
        <v>565</v>
      </c>
      <c r="W189" s="999"/>
    </row>
    <row r="190" spans="1:23" s="153" customFormat="1" ht="13.5" thickBot="1" x14ac:dyDescent="0.25">
      <c r="A190" s="988"/>
      <c r="B190" s="990"/>
      <c r="C190" s="980"/>
      <c r="D190" s="980"/>
      <c r="E190" s="990"/>
      <c r="F190" s="980"/>
      <c r="G190" s="528" t="s">
        <v>412</v>
      </c>
      <c r="H190" s="528" t="s">
        <v>42</v>
      </c>
      <c r="I190" s="528" t="s">
        <v>413</v>
      </c>
      <c r="J190" s="528" t="s">
        <v>43</v>
      </c>
      <c r="K190" s="528" t="s">
        <v>414</v>
      </c>
      <c r="L190" s="528" t="s">
        <v>44</v>
      </c>
      <c r="M190" s="528" t="s">
        <v>415</v>
      </c>
      <c r="N190" s="528" t="s">
        <v>45</v>
      </c>
      <c r="O190" s="980"/>
      <c r="P190" s="980"/>
      <c r="Q190" s="980"/>
      <c r="R190" s="980"/>
      <c r="S190" s="980"/>
      <c r="T190" s="980"/>
      <c r="U190" s="980"/>
      <c r="V190" s="980"/>
      <c r="W190" s="1000"/>
    </row>
    <row r="191" spans="1:23" s="153" customFormat="1" x14ac:dyDescent="0.2">
      <c r="A191" s="172"/>
      <c r="B191" s="173"/>
      <c r="C191" s="507"/>
      <c r="D191" s="173"/>
      <c r="E191" s="173"/>
      <c r="F191" s="262"/>
      <c r="G191" s="173"/>
      <c r="H191" s="173"/>
      <c r="I191" s="173"/>
      <c r="J191" s="173"/>
      <c r="K191" s="173"/>
      <c r="L191" s="173"/>
      <c r="M191" s="173"/>
      <c r="N191" s="173"/>
      <c r="O191" s="173"/>
      <c r="P191" s="173"/>
      <c r="Q191" s="173"/>
      <c r="R191" s="173"/>
      <c r="S191" s="173"/>
      <c r="T191" s="173"/>
      <c r="U191" s="546"/>
      <c r="V191" s="995"/>
      <c r="W191" s="996"/>
    </row>
    <row r="192" spans="1:23" s="153" customFormat="1" x14ac:dyDescent="0.2">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997"/>
      <c r="W192" s="998"/>
    </row>
    <row r="193" spans="1:23" s="153" customFormat="1" x14ac:dyDescent="0.2">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997"/>
      <c r="W193" s="998"/>
    </row>
    <row r="194" spans="1:23" s="153" customFormat="1" x14ac:dyDescent="0.2">
      <c r="A194" s="80"/>
      <c r="B194" s="182"/>
      <c r="C194" s="505"/>
      <c r="D194" s="182"/>
      <c r="E194" s="182"/>
      <c r="F194" s="263"/>
      <c r="G194" s="182"/>
      <c r="H194" s="182"/>
      <c r="I194" s="182"/>
      <c r="J194" s="182"/>
      <c r="K194" s="182"/>
      <c r="L194" s="182"/>
      <c r="M194" s="182"/>
      <c r="N194" s="182"/>
      <c r="O194" s="182"/>
      <c r="P194" s="182"/>
      <c r="Q194" s="182"/>
      <c r="R194" s="182"/>
      <c r="S194" s="182"/>
      <c r="T194" s="182"/>
      <c r="U194" s="260"/>
      <c r="V194" s="997"/>
      <c r="W194" s="998"/>
    </row>
    <row r="195" spans="1:23" s="153" customFormat="1" x14ac:dyDescent="0.2">
      <c r="A195" s="80"/>
      <c r="B195" s="182"/>
      <c r="C195" s="505"/>
      <c r="D195" s="182"/>
      <c r="E195" s="182"/>
      <c r="F195" s="263"/>
      <c r="G195" s="182"/>
      <c r="H195" s="182"/>
      <c r="I195" s="182"/>
      <c r="J195" s="182"/>
      <c r="K195" s="182"/>
      <c r="L195" s="182"/>
      <c r="M195" s="182"/>
      <c r="N195" s="182"/>
      <c r="O195" s="182"/>
      <c r="P195" s="182"/>
      <c r="Q195" s="182"/>
      <c r="R195" s="182"/>
      <c r="S195" s="182"/>
      <c r="T195" s="182"/>
      <c r="U195" s="260"/>
      <c r="V195" s="997"/>
      <c r="W195" s="998"/>
    </row>
    <row r="196" spans="1:23" s="153" customFormat="1" ht="13.5" thickBot="1" x14ac:dyDescent="0.25">
      <c r="A196" s="83"/>
      <c r="B196" s="158"/>
      <c r="C196" s="527"/>
      <c r="D196" s="158"/>
      <c r="E196" s="158"/>
      <c r="F196" s="264"/>
      <c r="G196" s="158"/>
      <c r="H196" s="158"/>
      <c r="I196" s="158"/>
      <c r="J196" s="158"/>
      <c r="K196" s="158"/>
      <c r="L196" s="158"/>
      <c r="M196" s="158"/>
      <c r="N196" s="158"/>
      <c r="O196" s="158"/>
      <c r="P196" s="158"/>
      <c r="Q196" s="158"/>
      <c r="R196" s="158"/>
      <c r="S196" s="158"/>
      <c r="T196" s="158"/>
      <c r="U196" s="261"/>
      <c r="V196" s="991"/>
      <c r="W196" s="992"/>
    </row>
    <row r="197" spans="1:23" s="153" customFormat="1" x14ac:dyDescent="0.2">
      <c r="F197" s="186"/>
      <c r="G197" s="186"/>
      <c r="H197" s="186"/>
      <c r="I197" s="186"/>
    </row>
    <row r="198" spans="1:23" s="153" customFormat="1" x14ac:dyDescent="0.2">
      <c r="F198" s="186"/>
      <c r="G198" s="186"/>
      <c r="H198" s="186"/>
      <c r="I198" s="186"/>
    </row>
    <row r="199" spans="1:23" s="153" customFormat="1" ht="13.5" thickBot="1" x14ac:dyDescent="0.25">
      <c r="F199" s="186"/>
      <c r="G199" s="186"/>
      <c r="H199" s="186"/>
      <c r="I199" s="186"/>
    </row>
    <row r="200" spans="1:23" ht="13.5" thickBot="1" x14ac:dyDescent="0.25">
      <c r="A200" s="97" t="s">
        <v>432</v>
      </c>
      <c r="B200" s="265" t="s">
        <v>433</v>
      </c>
    </row>
    <row r="201" spans="1:23" x14ac:dyDescent="0.2">
      <c r="A201" s="100" t="s">
        <v>434</v>
      </c>
      <c r="B201" s="225" t="s">
        <v>50</v>
      </c>
    </row>
    <row r="202" spans="1:23" x14ac:dyDescent="0.2">
      <c r="A202" s="266" t="s">
        <v>64</v>
      </c>
      <c r="B202" s="82" t="s">
        <v>50</v>
      </c>
    </row>
    <row r="203" spans="1:23" x14ac:dyDescent="0.2">
      <c r="A203" s="266" t="s">
        <v>245</v>
      </c>
      <c r="B203" s="82" t="s">
        <v>50</v>
      </c>
    </row>
    <row r="204" spans="1:23" x14ac:dyDescent="0.2">
      <c r="A204" s="266" t="s">
        <v>246</v>
      </c>
      <c r="B204" s="82" t="s">
        <v>50</v>
      </c>
    </row>
    <row r="205" spans="1:23" x14ac:dyDescent="0.2">
      <c r="A205" s="266" t="s">
        <v>247</v>
      </c>
      <c r="B205" s="82" t="s">
        <v>52</v>
      </c>
    </row>
    <row r="206" spans="1:23" x14ac:dyDescent="0.2">
      <c r="A206" s="266" t="s">
        <v>269</v>
      </c>
      <c r="B206" s="82" t="s">
        <v>52</v>
      </c>
    </row>
    <row r="207" spans="1:23" x14ac:dyDescent="0.2">
      <c r="A207" s="267" t="s">
        <v>267</v>
      </c>
      <c r="B207" s="82" t="s">
        <v>52</v>
      </c>
    </row>
    <row r="208" spans="1:23" x14ac:dyDescent="0.2">
      <c r="A208" s="267" t="s">
        <v>435</v>
      </c>
      <c r="B208" s="82" t="s">
        <v>52</v>
      </c>
    </row>
    <row r="209" spans="1:2" ht="13.5" thickBot="1" x14ac:dyDescent="0.25">
      <c r="A209" s="268" t="s">
        <v>438</v>
      </c>
      <c r="B209" s="85" t="s">
        <v>50</v>
      </c>
    </row>
  </sheetData>
  <sheetProtection formatCells="0" formatColumns="0" formatRows="0" insertColumns="0" insertRows="0" deleteColumns="0" deleteRows="0" sort="0" autoFilter="0"/>
  <sortState xmlns:xlrd2="http://schemas.microsoft.com/office/spreadsheetml/2017/richdata2" ref="A90:A118">
    <sortCondition ref="A118"/>
  </sortState>
  <dataConsolidate>
    <dataRefs count="2">
      <dataRef ref="B9" sheet="APPENDIX B-1  (FE - USWC)" r:id="rId1"/>
      <dataRef ref="A14:A18" sheet="APPENDIX B-1  (FE - USWC)" r:id="rId3"/>
    </dataRefs>
  </dataConsolidate>
  <mergeCells count="258">
    <mergeCell ref="A176:A177"/>
    <mergeCell ref="C176:C177"/>
    <mergeCell ref="I176:I177"/>
    <mergeCell ref="L176:L177"/>
    <mergeCell ref="A145:F145"/>
    <mergeCell ref="B154:I154"/>
    <mergeCell ref="A151:I151"/>
    <mergeCell ref="B153:I153"/>
    <mergeCell ref="B167:I167"/>
    <mergeCell ref="A173:G173"/>
    <mergeCell ref="B157:I157"/>
    <mergeCell ref="B165:I165"/>
    <mergeCell ref="B159:I159"/>
    <mergeCell ref="B156:I156"/>
    <mergeCell ref="B162:I162"/>
    <mergeCell ref="B163:I163"/>
    <mergeCell ref="B164:I164"/>
    <mergeCell ref="Q189:Q190"/>
    <mergeCell ref="U189:U190"/>
    <mergeCell ref="A171:B171"/>
    <mergeCell ref="B166:I166"/>
    <mergeCell ref="B158:I158"/>
    <mergeCell ref="B155:I155"/>
    <mergeCell ref="A175:E175"/>
    <mergeCell ref="B160:I160"/>
    <mergeCell ref="B161:I161"/>
    <mergeCell ref="M176:N177"/>
    <mergeCell ref="M181:N181"/>
    <mergeCell ref="M182:N182"/>
    <mergeCell ref="F176:F177"/>
    <mergeCell ref="H176:H177"/>
    <mergeCell ref="A186:G186"/>
    <mergeCell ref="M179:N179"/>
    <mergeCell ref="M180:N180"/>
    <mergeCell ref="M178:N178"/>
    <mergeCell ref="K176:K177"/>
    <mergeCell ref="B176:B177"/>
    <mergeCell ref="D176:D177"/>
    <mergeCell ref="E176:E177"/>
    <mergeCell ref="J176:J177"/>
    <mergeCell ref="G176:G177"/>
    <mergeCell ref="J126:J127"/>
    <mergeCell ref="A126:D126"/>
    <mergeCell ref="E115:G115"/>
    <mergeCell ref="V196:W196"/>
    <mergeCell ref="M183:N183"/>
    <mergeCell ref="V191:W191"/>
    <mergeCell ref="V192:W192"/>
    <mergeCell ref="V193:W193"/>
    <mergeCell ref="V195:W195"/>
    <mergeCell ref="G189:N189"/>
    <mergeCell ref="V194:W194"/>
    <mergeCell ref="A188:H188"/>
    <mergeCell ref="C189:C190"/>
    <mergeCell ref="B189:B190"/>
    <mergeCell ref="D189:D190"/>
    <mergeCell ref="F189:F190"/>
    <mergeCell ref="E189:E190"/>
    <mergeCell ref="A189:A190"/>
    <mergeCell ref="V189:W190"/>
    <mergeCell ref="O189:O190"/>
    <mergeCell ref="P189:P190"/>
    <mergeCell ref="T189:T190"/>
    <mergeCell ref="S189:S190"/>
    <mergeCell ref="R189:R190"/>
    <mergeCell ref="F126:F127"/>
    <mergeCell ref="A133:D133"/>
    <mergeCell ref="A143:F143"/>
    <mergeCell ref="I133:I134"/>
    <mergeCell ref="A141:E141"/>
    <mergeCell ref="E133:E134"/>
    <mergeCell ref="B115:D115"/>
    <mergeCell ref="K126:K127"/>
    <mergeCell ref="K133:K134"/>
    <mergeCell ref="B116:D116"/>
    <mergeCell ref="E126:E127"/>
    <mergeCell ref="B122:D122"/>
    <mergeCell ref="A123:I123"/>
    <mergeCell ref="G133:G134"/>
    <mergeCell ref="E116:G116"/>
    <mergeCell ref="B118:D118"/>
    <mergeCell ref="E119:G119"/>
    <mergeCell ref="B121:D121"/>
    <mergeCell ref="E121:G121"/>
    <mergeCell ref="J133:J134"/>
    <mergeCell ref="F133:F134"/>
    <mergeCell ref="H133:H134"/>
    <mergeCell ref="B120:D120"/>
    <mergeCell ref="E120:G120"/>
    <mergeCell ref="D30:D31"/>
    <mergeCell ref="A92:G92"/>
    <mergeCell ref="H90:H92"/>
    <mergeCell ref="A90:G90"/>
    <mergeCell ref="B84:D84"/>
    <mergeCell ref="B100:D100"/>
    <mergeCell ref="E100:G100"/>
    <mergeCell ref="A144:F144"/>
    <mergeCell ref="E112:G112"/>
    <mergeCell ref="B119:D119"/>
    <mergeCell ref="B111:D111"/>
    <mergeCell ref="E111:G111"/>
    <mergeCell ref="B113:D113"/>
    <mergeCell ref="E113:G113"/>
    <mergeCell ref="E118:G118"/>
    <mergeCell ref="B112:D112"/>
    <mergeCell ref="E122:G122"/>
    <mergeCell ref="A124:I124"/>
    <mergeCell ref="B117:D117"/>
    <mergeCell ref="E117:G117"/>
    <mergeCell ref="H126:H127"/>
    <mergeCell ref="I126:I127"/>
    <mergeCell ref="G126:G127"/>
    <mergeCell ref="B114:D114"/>
    <mergeCell ref="C8:F8"/>
    <mergeCell ref="A12:J12"/>
    <mergeCell ref="B13:I13"/>
    <mergeCell ref="A57:C57"/>
    <mergeCell ref="B22:H22"/>
    <mergeCell ref="F30:F31"/>
    <mergeCell ref="E39:E40"/>
    <mergeCell ref="B24:H24"/>
    <mergeCell ref="G48:G49"/>
    <mergeCell ref="A47:D47"/>
    <mergeCell ref="C48:C49"/>
    <mergeCell ref="B39:B40"/>
    <mergeCell ref="A48:A49"/>
    <mergeCell ref="A39:A40"/>
    <mergeCell ref="C39:C40"/>
    <mergeCell ref="B17:I17"/>
    <mergeCell ref="B21:H21"/>
    <mergeCell ref="B20:H20"/>
    <mergeCell ref="B30:B31"/>
    <mergeCell ref="C30:C31"/>
    <mergeCell ref="H30:H31"/>
    <mergeCell ref="J48:J49"/>
    <mergeCell ref="E30:E31"/>
    <mergeCell ref="D39:D40"/>
    <mergeCell ref="L133:L134"/>
    <mergeCell ref="L16:M16"/>
    <mergeCell ref="B23:H23"/>
    <mergeCell ref="B16:I16"/>
    <mergeCell ref="J16:K16"/>
    <mergeCell ref="M133:M134"/>
    <mergeCell ref="L126:L127"/>
    <mergeCell ref="A91:G91"/>
    <mergeCell ref="G30:G31"/>
    <mergeCell ref="L17:M17"/>
    <mergeCell ref="B94:D94"/>
    <mergeCell ref="M90:M92"/>
    <mergeCell ref="A87:I87"/>
    <mergeCell ref="B82:D82"/>
    <mergeCell ref="A86:I86"/>
    <mergeCell ref="J17:K17"/>
    <mergeCell ref="H48:H49"/>
    <mergeCell ref="K30:K31"/>
    <mergeCell ref="B108:D108"/>
    <mergeCell ref="K39:K40"/>
    <mergeCell ref="K48:K49"/>
    <mergeCell ref="E99:G99"/>
    <mergeCell ref="E48:E49"/>
    <mergeCell ref="B99:D99"/>
    <mergeCell ref="A6:B6"/>
    <mergeCell ref="C6:F6"/>
    <mergeCell ref="L13:M13"/>
    <mergeCell ref="B14:I14"/>
    <mergeCell ref="J14:K14"/>
    <mergeCell ref="A30:A31"/>
    <mergeCell ref="A1:B1"/>
    <mergeCell ref="C1:F1"/>
    <mergeCell ref="A2:B2"/>
    <mergeCell ref="C2:F2"/>
    <mergeCell ref="A3:B3"/>
    <mergeCell ref="C3:F3"/>
    <mergeCell ref="A4:B4"/>
    <mergeCell ref="C4:F4"/>
    <mergeCell ref="A5:B5"/>
    <mergeCell ref="C5:F5"/>
    <mergeCell ref="J13:K13"/>
    <mergeCell ref="L14:M14"/>
    <mergeCell ref="B15:I15"/>
    <mergeCell ref="J15:K15"/>
    <mergeCell ref="L15:M15"/>
    <mergeCell ref="A7:B7"/>
    <mergeCell ref="C7:F7"/>
    <mergeCell ref="A8:B8"/>
    <mergeCell ref="AA30:AA31"/>
    <mergeCell ref="AA39:AA40"/>
    <mergeCell ref="F39:F40"/>
    <mergeCell ref="G39:G40"/>
    <mergeCell ref="X39:X40"/>
    <mergeCell ref="Z30:Z31"/>
    <mergeCell ref="Y39:Y40"/>
    <mergeCell ref="L30:L31"/>
    <mergeCell ref="I39:I40"/>
    <mergeCell ref="J39:J40"/>
    <mergeCell ref="Z39:Z40"/>
    <mergeCell ref="H39:H40"/>
    <mergeCell ref="J30:J31"/>
    <mergeCell ref="X30:X31"/>
    <mergeCell ref="Y30:Y31"/>
    <mergeCell ref="I30:I31"/>
    <mergeCell ref="AC48:AC49"/>
    <mergeCell ref="AA48:AA49"/>
    <mergeCell ref="B81:D81"/>
    <mergeCell ref="B68:D68"/>
    <mergeCell ref="AB48:AB49"/>
    <mergeCell ref="M48:M49"/>
    <mergeCell ref="Z48:Z49"/>
    <mergeCell ref="L48:L49"/>
    <mergeCell ref="D48:D49"/>
    <mergeCell ref="B48:B49"/>
    <mergeCell ref="A58:C58"/>
    <mergeCell ref="I48:I49"/>
    <mergeCell ref="B66:D66"/>
    <mergeCell ref="A72:C72"/>
    <mergeCell ref="B80:D80"/>
    <mergeCell ref="B69:D69"/>
    <mergeCell ref="A73:C73"/>
    <mergeCell ref="B65:D65"/>
    <mergeCell ref="B67:D67"/>
    <mergeCell ref="F48:F49"/>
    <mergeCell ref="L90:L92"/>
    <mergeCell ref="B83:D83"/>
    <mergeCell ref="E98:G98"/>
    <mergeCell ref="I90:I92"/>
    <mergeCell ref="B96:D96"/>
    <mergeCell ref="E96:G96"/>
    <mergeCell ref="B98:D98"/>
    <mergeCell ref="B95:D95"/>
    <mergeCell ref="E95:G95"/>
    <mergeCell ref="E94:G94"/>
    <mergeCell ref="E97:G97"/>
    <mergeCell ref="K90:K92"/>
    <mergeCell ref="B97:D97"/>
    <mergeCell ref="B88:I88"/>
    <mergeCell ref="J90:J92"/>
    <mergeCell ref="B93:D93"/>
    <mergeCell ref="E93:G93"/>
    <mergeCell ref="E114:G114"/>
    <mergeCell ref="B101:D101"/>
    <mergeCell ref="E101:G101"/>
    <mergeCell ref="E110:G110"/>
    <mergeCell ref="B102:D102"/>
    <mergeCell ref="E102:G102"/>
    <mergeCell ref="E108:G108"/>
    <mergeCell ref="B110:D110"/>
    <mergeCell ref="B109:D109"/>
    <mergeCell ref="E109:G109"/>
    <mergeCell ref="B105:D105"/>
    <mergeCell ref="E105:G105"/>
    <mergeCell ref="B106:D106"/>
    <mergeCell ref="E106:G106"/>
    <mergeCell ref="B103:D103"/>
    <mergeCell ref="E103:G103"/>
    <mergeCell ref="B104:D104"/>
    <mergeCell ref="E104:G104"/>
    <mergeCell ref="B107:D107"/>
    <mergeCell ref="E107:G107"/>
  </mergeCells>
  <phoneticPr fontId="3" type="noConversion"/>
  <dataValidations count="33">
    <dataValidation type="list" allowBlank="1" showInputMessage="1" showErrorMessage="1" sqref="B201:B209" xr:uid="{00000000-0002-0000-0C00-000000000000}">
      <formula1>Autom</formula1>
    </dataValidation>
    <dataValidation type="list" showInputMessage="1" showErrorMessage="1" sqref="C178:C183 C191:C196" xr:uid="{00000000-0002-0000-0C00-000001000000}">
      <formula1>IF($B178="I",DDTARIFFUS,DDTARIFF)</formula1>
    </dataValidation>
    <dataValidation type="list" allowBlank="1" showInputMessage="1" showErrorMessage="1" sqref="B191:B196 B178:B183" xr:uid="{00000000-0002-0000-0C00-000002000000}">
      <formula1>EXPIMP</formula1>
    </dataValidation>
    <dataValidation type="list" allowBlank="1" showInputMessage="1" showErrorMessage="1" sqref="O191:O196 F178:F183" xr:uid="{00000000-0002-0000-0C00-000003000000}">
      <formula1>EQTYPE</formula1>
    </dataValidation>
    <dataValidation type="list" allowBlank="1" showInputMessage="1" showErrorMessage="1" sqref="P191:P196 G178:G183" xr:uid="{00000000-0002-0000-0C00-000004000000}">
      <formula1>OPREEFER</formula1>
    </dataValidation>
    <dataValidation type="list" allowBlank="1" showInputMessage="1" showErrorMessage="1" sqref="F191:F196" xr:uid="{00000000-0002-0000-0C00-000005000000}">
      <formula1>CURRENCY</formula1>
    </dataValidation>
    <dataValidation type="whole" allowBlank="1" showInputMessage="1" showErrorMessage="1" error="Only whole numbers can be entered into this field" sqref="D178:D183 D191:D196" xr:uid="{00000000-0002-0000-0C00-000006000000}">
      <formula1>1</formula1>
      <formula2>99</formula2>
    </dataValidation>
    <dataValidation type="list" showInputMessage="1" showErrorMessage="1" sqref="E191:E196 E178:E183" xr:uid="{00000000-0002-0000-0C00-000007000000}">
      <formula1>DAYS</formula1>
    </dataValidation>
    <dataValidation type="whole" allowBlank="1" showInputMessage="1" showErrorMessage="1" error="Only whole numbers may be entered into this field_x000a_" sqref="G191:G196 M191:M196 K191:K196 I191:I196" xr:uid="{00000000-0002-0000-0C00-000008000000}">
      <formula1>1</formula1>
      <formula2>99</formula2>
    </dataValidation>
    <dataValidation type="decimal" allowBlank="1" showInputMessage="1" showErrorMessage="1" error="Only numbers may be entered into this field" sqref="H191:H196 N191:N196 L191:L196 J191:J196" xr:uid="{00000000-0002-0000-0C00-000009000000}">
      <formula1>1</formula1>
      <formula2>1000000000</formula2>
    </dataValidation>
    <dataValidation type="list" showInputMessage="1" showErrorMessage="1" sqref="K128:K131 K135:K138 N81:N84 A32:A35 A50:A53 A41:A44 N66:N69" xr:uid="{00000000-0002-0000-0C00-00000A000000}">
      <formula1>$A$14:$A$18</formula1>
    </dataValidation>
    <dataValidation type="list" allowBlank="1" showInputMessage="1" showErrorMessage="1" sqref="J128:J131 J135:J138" xr:uid="{00000000-0002-0000-0C00-00000B000000}">
      <formula1>GRIPSS</formula1>
    </dataValidation>
    <dataValidation type="decimal" allowBlank="1" showInputMessage="1" showErrorMessage="1" sqref="F135:I138 F128:I131 I50:L53 J81:M84 I41:K44 I32:L35" xr:uid="{00000000-0002-0000-0C00-00000C000000}">
      <formula1>0</formula1>
      <formula2>999999999999999</formula2>
    </dataValidation>
    <dataValidation type="list" allowBlank="1" showInputMessage="1" showErrorMessage="1" sqref="E128:E131 E135:E138" xr:uid="{00000000-0002-0000-0C00-00000D000000}">
      <formula1>GRIPSS_EQ</formula1>
    </dataValidation>
    <dataValidation type="list" showInputMessage="1" showErrorMessage="1" sqref="A178:A183 A191:A196" xr:uid="{00000000-0002-0000-0C00-00000E000000}">
      <formula1>BULLET</formula1>
    </dataValidation>
    <dataValidation type="date" allowBlank="1" showInputMessage="1" showErrorMessage="1" sqref="X32:Y35 J93:K122" xr:uid="{00000000-0002-0000-0C00-00000F000000}">
      <formula1>10101</formula1>
      <formula2>311299</formula2>
    </dataValidation>
    <dataValidation type="list" showDropDown="1" showErrorMessage="1" sqref="O65:P65 O80:P80" xr:uid="{00000000-0002-0000-0C00-000010000000}">
      <formula1>Charges</formula1>
    </dataValidation>
    <dataValidation type="list" allowBlank="1" showInputMessage="1" showErrorMessage="1" sqref="O66:P69 O81:P84" xr:uid="{00000000-0002-0000-0C00-000011000000}">
      <formula1 xml:space="preserve"> droppull</formula1>
    </dataValidation>
    <dataValidation type="list" allowBlank="1" showInputMessage="1" showErrorMessage="1" sqref="L41:L44 G81:G84 N41:N44 P50:P53 G66:G69" xr:uid="{00000000-0002-0000-0C00-000012000000}">
      <formula1>YesNo</formula1>
    </dataValidation>
    <dataValidation type="list" allowBlank="1" showInputMessage="1" showErrorMessage="1" sqref="M50:M53" xr:uid="{00000000-0002-0000-0C00-000013000000}">
      <formula1>Equip</formula1>
    </dataValidation>
    <dataValidation type="list" allowBlank="1" showInputMessage="1" showErrorMessage="1" sqref="F66:F69 F81:F84" xr:uid="{00000000-0002-0000-0C00-000014000000}">
      <formula1>ArbMode</formula1>
    </dataValidation>
    <dataValidation type="list" allowBlank="1" showInputMessage="1" showErrorMessage="1" sqref="G41:G44 G32:G35 G50:G53" xr:uid="{00000000-0002-0000-0C00-000015000000}">
      <formula1>SDD</formula1>
    </dataValidation>
    <dataValidation type="list" allowBlank="1" showInputMessage="1" showErrorMessage="1" sqref="M31:W31 Q49:Y49" xr:uid="{00000000-0002-0000-0C00-000016000000}">
      <formula1>Container</formula1>
    </dataValidation>
    <dataValidation type="list" allowBlank="1" showInputMessage="1" showErrorMessage="1" sqref="O40:W40" xr:uid="{00000000-0002-0000-0C00-000017000000}">
      <formula1>Reefer</formula1>
    </dataValidation>
    <dataValidation type="list" allowBlank="1" showInputMessage="1" showErrorMessage="1" sqref="F32:F35 F41:F44 F50:F53" xr:uid="{00000000-0002-0000-0C00-000018000000}">
      <formula1>Mode</formula1>
    </dataValidation>
    <dataValidation type="list" allowBlank="1" showInputMessage="1" showErrorMessage="1" sqref="M41:M44 O50:O53" xr:uid="{00000000-0002-0000-0C00-000019000000}">
      <formula1>ShipperOwn</formula1>
    </dataValidation>
    <dataValidation type="list" allowBlank="1" showInputMessage="1" showErrorMessage="1" sqref="N50:N53" xr:uid="{00000000-0002-0000-0C00-00001A000000}">
      <formula1>OOG</formula1>
    </dataValidation>
    <dataValidation type="list" allowBlank="1" showErrorMessage="1" sqref="M30:W30 O39:W39 Q48:Y48" xr:uid="{00000000-0002-0000-0C00-00001B000000}">
      <formula1>Exceptions</formula1>
    </dataValidation>
    <dataValidation type="list" allowBlank="1" showInputMessage="1" showErrorMessage="1" sqref="AA32:AA35 AA41:AA44 AC50:AC53" xr:uid="{00000000-0002-0000-0C00-00001C000000}">
      <formula1>CST</formula1>
    </dataValidation>
    <dataValidation type="list" allowBlank="1" showInputMessage="1" showErrorMessage="1" sqref="I93:I122" xr:uid="{00000000-0002-0000-0C00-00001D000000}">
      <formula1>$A$14:$A$18</formula1>
    </dataValidation>
    <dataValidation type="list" allowBlank="1" showErrorMessage="1" sqref="A93:A122" xr:uid="{00000000-0002-0000-0C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3:G122" xr:uid="{00000000-0002-0000-0C00-00001F000000}"/>
    <dataValidation type="list" allowBlank="1" showInputMessage="1" showErrorMessage="1" errorTitle="Pick up the list" promptTitle="Blank = ALL" sqref="H93:H122" xr:uid="{00000000-0002-0000-0C00-000020000000}">
      <formula1>Type_note2</formula1>
    </dataValidation>
  </dataValidations>
  <pageMargins left="0.25" right="0.25" top="0.25" bottom="0.25" header="0.5" footer="0"/>
  <pageSetup scale="28" fitToHeight="0" orientation="landscape" r:id="rId5"/>
  <headerFooter alignWithMargins="0"/>
  <rowBreaks count="1" manualBreakCount="1">
    <brk id="88" max="16383" man="1"/>
  </rowBreaks>
  <customProperties>
    <customPr name="EpmWorksheetKeyString_GUID" r:id="rId6"/>
  </customPropertie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BB21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ht="15.75" customHeight="1"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834</v>
      </c>
      <c r="D5" s="1090"/>
      <c r="E5" s="1090"/>
      <c r="F5" s="1091"/>
      <c r="G5" s="18"/>
      <c r="H5" s="18"/>
      <c r="I5" s="18"/>
    </row>
    <row r="6" spans="1:54" ht="15.75" customHeight="1" x14ac:dyDescent="0.2">
      <c r="A6" s="1087" t="s">
        <v>477</v>
      </c>
      <c r="B6" s="1088"/>
      <c r="C6" s="1089" t="s">
        <v>833</v>
      </c>
      <c r="D6" s="1090"/>
      <c r="E6" s="1090"/>
      <c r="F6" s="1091"/>
      <c r="G6" s="18"/>
      <c r="H6" s="18"/>
      <c r="I6" s="18"/>
    </row>
    <row r="7" spans="1:54" ht="15.75" customHeight="1" x14ac:dyDescent="0.2">
      <c r="A7" s="1087" t="s">
        <v>567</v>
      </c>
      <c r="B7" s="1088"/>
      <c r="C7" s="1089" t="s">
        <v>832</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c r="B21" s="1060"/>
      <c r="C21" s="1060"/>
      <c r="D21" s="1060"/>
      <c r="E21" s="1060"/>
      <c r="F21" s="1060"/>
      <c r="G21" s="1060"/>
      <c r="H21" s="1114"/>
      <c r="I21" s="113"/>
      <c r="J21" s="114"/>
      <c r="K21" s="115"/>
      <c r="L21" s="115"/>
      <c r="M21" s="115"/>
      <c r="N21" s="115"/>
      <c r="O21" s="115"/>
      <c r="P21" s="115"/>
      <c r="Q21" s="115"/>
    </row>
    <row r="22" spans="1:54" s="116" customFormat="1" x14ac:dyDescent="0.2">
      <c r="A22" s="626"/>
      <c r="B22" s="1060"/>
      <c r="C22" s="1060"/>
      <c r="D22" s="1060"/>
      <c r="E22" s="1060"/>
      <c r="F22" s="1060"/>
      <c r="G22" s="1060"/>
      <c r="H22" s="1114"/>
      <c r="I22" s="114"/>
      <c r="J22" s="114"/>
      <c r="K22" s="115"/>
      <c r="L22" s="115"/>
      <c r="M22" s="115"/>
      <c r="N22" s="115"/>
      <c r="O22" s="115"/>
      <c r="P22" s="115"/>
      <c r="Q22" s="115"/>
    </row>
    <row r="23" spans="1:54" s="116" customFormat="1" x14ac:dyDescent="0.2">
      <c r="A23" s="626"/>
      <c r="B23" s="909"/>
      <c r="C23" s="1049"/>
      <c r="D23" s="1049"/>
      <c r="E23" s="1049"/>
      <c r="F23" s="1049"/>
      <c r="G23" s="1049"/>
      <c r="H23" s="1050"/>
      <c r="I23" s="114"/>
      <c r="J23" s="114"/>
      <c r="K23" s="115"/>
      <c r="L23" s="115"/>
      <c r="M23" s="115"/>
      <c r="N23" s="115"/>
      <c r="O23" s="115"/>
      <c r="P23" s="115"/>
      <c r="Q23" s="115"/>
    </row>
    <row r="24" spans="1:54" s="116" customFormat="1" ht="13.5" thickBot="1" x14ac:dyDescent="0.25">
      <c r="A24" s="627"/>
      <c r="B24" s="932"/>
      <c r="C24" s="1053"/>
      <c r="D24" s="1053"/>
      <c r="E24" s="1053"/>
      <c r="F24" s="1053"/>
      <c r="G24" s="1053"/>
      <c r="H24" s="1054"/>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140" t="s">
        <v>581</v>
      </c>
      <c r="B30" s="1142" t="s">
        <v>582</v>
      </c>
      <c r="C30" s="1142" t="s">
        <v>11</v>
      </c>
      <c r="D30" s="1142" t="s">
        <v>12</v>
      </c>
      <c r="E30" s="1142" t="s">
        <v>13</v>
      </c>
      <c r="F30" s="1142" t="s">
        <v>14</v>
      </c>
      <c r="G30" s="1142" t="s">
        <v>15</v>
      </c>
      <c r="H30" s="1142" t="s">
        <v>16</v>
      </c>
      <c r="I30" s="1142" t="s">
        <v>17</v>
      </c>
      <c r="J30" s="1142" t="s">
        <v>18</v>
      </c>
      <c r="K30" s="1144" t="s">
        <v>19</v>
      </c>
      <c r="L30" s="1138" t="s">
        <v>20</v>
      </c>
      <c r="M30" s="491" t="s">
        <v>960</v>
      </c>
      <c r="N30" s="491" t="s">
        <v>520</v>
      </c>
      <c r="O30" s="491" t="s">
        <v>796</v>
      </c>
      <c r="P30" s="491"/>
      <c r="Q30" s="491"/>
      <c r="R30" s="491"/>
      <c r="S30" s="491"/>
      <c r="T30" s="491"/>
      <c r="U30" s="491"/>
      <c r="V30" s="491"/>
      <c r="W30" s="491"/>
      <c r="X30" s="1138" t="s">
        <v>22</v>
      </c>
      <c r="Y30" s="1138" t="s">
        <v>23</v>
      </c>
      <c r="Z30" s="1138" t="s">
        <v>24</v>
      </c>
      <c r="AA30" s="1138" t="s">
        <v>335</v>
      </c>
    </row>
    <row r="31" spans="1:54" s="143" customFormat="1" ht="13.5" thickBot="1" x14ac:dyDescent="0.25">
      <c r="A31" s="1141"/>
      <c r="B31" s="1139"/>
      <c r="C31" s="1139"/>
      <c r="D31" s="1139"/>
      <c r="E31" s="1139"/>
      <c r="F31" s="1139"/>
      <c r="G31" s="1143"/>
      <c r="H31" s="1139"/>
      <c r="I31" s="1139"/>
      <c r="J31" s="1139"/>
      <c r="K31" s="1145"/>
      <c r="L31" s="1139"/>
      <c r="M31" s="492" t="s">
        <v>83</v>
      </c>
      <c r="N31" s="492" t="s">
        <v>83</v>
      </c>
      <c r="O31" s="492" t="s">
        <v>83</v>
      </c>
      <c r="P31" s="492"/>
      <c r="Q31" s="492"/>
      <c r="R31" s="492"/>
      <c r="S31" s="492"/>
      <c r="T31" s="492"/>
      <c r="U31" s="492"/>
      <c r="V31" s="492"/>
      <c r="W31" s="492"/>
      <c r="X31" s="1139"/>
      <c r="Y31" s="1139"/>
      <c r="Z31" s="1139"/>
      <c r="AA31" s="1139"/>
    </row>
    <row r="32" spans="1:54" s="153" customFormat="1" x14ac:dyDescent="0.2">
      <c r="A32" s="557" t="s">
        <v>1434</v>
      </c>
      <c r="B32" s="262"/>
      <c r="C32" s="262" t="s">
        <v>1471</v>
      </c>
      <c r="D32" s="262" t="s">
        <v>1499</v>
      </c>
      <c r="E32" s="262"/>
      <c r="F32" s="262" t="s">
        <v>51</v>
      </c>
      <c r="G32" s="173" t="s">
        <v>47</v>
      </c>
      <c r="H32" s="262" t="s">
        <v>1203</v>
      </c>
      <c r="I32" s="272"/>
      <c r="J32" s="272">
        <v>3010</v>
      </c>
      <c r="K32" s="272">
        <v>3010</v>
      </c>
      <c r="L32" s="272"/>
      <c r="M32" s="573" t="s">
        <v>52</v>
      </c>
      <c r="N32" s="173"/>
      <c r="O32" s="173"/>
      <c r="P32" s="173"/>
      <c r="Q32" s="173"/>
      <c r="R32" s="173"/>
      <c r="S32" s="173"/>
      <c r="T32" s="173"/>
      <c r="U32" s="173"/>
      <c r="V32" s="173"/>
      <c r="W32" s="173"/>
      <c r="X32" s="547"/>
      <c r="Y32" s="547"/>
      <c r="Z32" s="173" t="s">
        <v>1177</v>
      </c>
      <c r="AA32" s="225" t="s">
        <v>395</v>
      </c>
    </row>
    <row r="33" spans="1:27" s="153" customFormat="1" x14ac:dyDescent="0.2">
      <c r="A33" s="175" t="s">
        <v>1434</v>
      </c>
      <c r="B33" s="263"/>
      <c r="C33" s="263" t="s">
        <v>1471</v>
      </c>
      <c r="D33" s="263" t="s">
        <v>2805</v>
      </c>
      <c r="E33" s="263"/>
      <c r="F33" s="263" t="s">
        <v>51</v>
      </c>
      <c r="G33" s="182" t="s">
        <v>47</v>
      </c>
      <c r="H33" s="263" t="s">
        <v>1203</v>
      </c>
      <c r="I33" s="213"/>
      <c r="J33" s="213">
        <v>3910</v>
      </c>
      <c r="K33" s="213">
        <v>3910</v>
      </c>
      <c r="L33" s="213"/>
      <c r="M33" s="575" t="s">
        <v>52</v>
      </c>
      <c r="N33" s="182"/>
      <c r="O33" s="182"/>
      <c r="P33" s="182"/>
      <c r="Q33" s="182"/>
      <c r="R33" s="182"/>
      <c r="S33" s="182"/>
      <c r="T33" s="182"/>
      <c r="U33" s="182"/>
      <c r="V33" s="182"/>
      <c r="W33" s="182"/>
      <c r="X33" s="549"/>
      <c r="Y33" s="549"/>
      <c r="Z33" s="182" t="s">
        <v>1177</v>
      </c>
      <c r="AA33" s="82" t="s">
        <v>395</v>
      </c>
    </row>
    <row r="34" spans="1:27" s="153" customFormat="1" x14ac:dyDescent="0.2">
      <c r="A34" s="175" t="s">
        <v>1434</v>
      </c>
      <c r="B34" s="263"/>
      <c r="C34" s="263" t="s">
        <v>1474</v>
      </c>
      <c r="D34" s="263" t="s">
        <v>1499</v>
      </c>
      <c r="E34" s="263"/>
      <c r="F34" s="263" t="s">
        <v>51</v>
      </c>
      <c r="G34" s="182" t="s">
        <v>47</v>
      </c>
      <c r="H34" s="263" t="s">
        <v>1203</v>
      </c>
      <c r="I34" s="213"/>
      <c r="J34" s="213">
        <v>6210</v>
      </c>
      <c r="K34" s="213">
        <v>6210</v>
      </c>
      <c r="L34" s="213"/>
      <c r="M34" s="182" t="s">
        <v>50</v>
      </c>
      <c r="N34" s="182" t="s">
        <v>50</v>
      </c>
      <c r="O34" s="182" t="s">
        <v>50</v>
      </c>
      <c r="P34" s="182"/>
      <c r="Q34" s="182"/>
      <c r="R34" s="182"/>
      <c r="S34" s="182"/>
      <c r="T34" s="182"/>
      <c r="U34" s="182"/>
      <c r="V34" s="182"/>
      <c r="W34" s="182"/>
      <c r="X34" s="549"/>
      <c r="Y34" s="549"/>
      <c r="Z34" s="182" t="s">
        <v>1177</v>
      </c>
      <c r="AA34" s="82" t="s">
        <v>395</v>
      </c>
    </row>
    <row r="35" spans="1:27" s="153" customFormat="1" x14ac:dyDescent="0.2">
      <c r="A35" s="175" t="s">
        <v>1434</v>
      </c>
      <c r="B35" s="263"/>
      <c r="C35" s="263" t="s">
        <v>1472</v>
      </c>
      <c r="D35" s="263" t="s">
        <v>1499</v>
      </c>
      <c r="E35" s="263"/>
      <c r="F35" s="263" t="s">
        <v>51</v>
      </c>
      <c r="G35" s="182" t="s">
        <v>47</v>
      </c>
      <c r="H35" s="263" t="s">
        <v>1203</v>
      </c>
      <c r="I35" s="213"/>
      <c r="J35" s="213">
        <v>3010</v>
      </c>
      <c r="K35" s="213">
        <v>3010</v>
      </c>
      <c r="L35" s="213"/>
      <c r="M35" s="575" t="s">
        <v>52</v>
      </c>
      <c r="N35" s="182"/>
      <c r="O35" s="182"/>
      <c r="P35" s="182"/>
      <c r="Q35" s="182"/>
      <c r="R35" s="182"/>
      <c r="S35" s="182"/>
      <c r="T35" s="182"/>
      <c r="U35" s="182"/>
      <c r="V35" s="182"/>
      <c r="W35" s="182"/>
      <c r="X35" s="549"/>
      <c r="Y35" s="549"/>
      <c r="Z35" s="182" t="s">
        <v>1177</v>
      </c>
      <c r="AA35" s="82" t="s">
        <v>395</v>
      </c>
    </row>
    <row r="36" spans="1:27" s="153" customFormat="1" x14ac:dyDescent="0.2">
      <c r="A36" s="175" t="s">
        <v>1434</v>
      </c>
      <c r="B36" s="263"/>
      <c r="C36" s="263" t="s">
        <v>1473</v>
      </c>
      <c r="D36" s="263" t="s">
        <v>1499</v>
      </c>
      <c r="E36" s="263"/>
      <c r="F36" s="263" t="s">
        <v>51</v>
      </c>
      <c r="G36" s="182" t="s">
        <v>47</v>
      </c>
      <c r="H36" s="263" t="s">
        <v>1203</v>
      </c>
      <c r="I36" s="213"/>
      <c r="J36" s="213">
        <v>3660</v>
      </c>
      <c r="K36" s="213">
        <v>3660</v>
      </c>
      <c r="L36" s="213"/>
      <c r="M36" s="575" t="s">
        <v>52</v>
      </c>
      <c r="N36" s="182"/>
      <c r="O36" s="182"/>
      <c r="P36" s="182"/>
      <c r="Q36" s="182"/>
      <c r="R36" s="182"/>
      <c r="S36" s="182"/>
      <c r="T36" s="182"/>
      <c r="U36" s="182"/>
      <c r="V36" s="182"/>
      <c r="W36" s="182"/>
      <c r="X36" s="549"/>
      <c r="Y36" s="549"/>
      <c r="Z36" s="182" t="s">
        <v>1177</v>
      </c>
      <c r="AA36" s="82" t="s">
        <v>395</v>
      </c>
    </row>
    <row r="37" spans="1:27" s="153" customFormat="1" x14ac:dyDescent="0.2">
      <c r="A37" s="175" t="s">
        <v>1434</v>
      </c>
      <c r="B37" s="263"/>
      <c r="C37" s="263" t="s">
        <v>1473</v>
      </c>
      <c r="D37" s="263" t="s">
        <v>1497</v>
      </c>
      <c r="E37" s="263"/>
      <c r="F37" s="263" t="s">
        <v>51</v>
      </c>
      <c r="G37" s="182" t="s">
        <v>47</v>
      </c>
      <c r="H37" s="263" t="s">
        <v>1203</v>
      </c>
      <c r="I37" s="213"/>
      <c r="J37" s="213">
        <v>3610</v>
      </c>
      <c r="K37" s="213">
        <v>3610</v>
      </c>
      <c r="L37" s="213"/>
      <c r="M37" s="575" t="s">
        <v>52</v>
      </c>
      <c r="N37" s="182"/>
      <c r="O37" s="182"/>
      <c r="P37" s="182"/>
      <c r="Q37" s="182"/>
      <c r="R37" s="182"/>
      <c r="S37" s="182"/>
      <c r="T37" s="182"/>
      <c r="U37" s="182"/>
      <c r="V37" s="182"/>
      <c r="W37" s="182"/>
      <c r="X37" s="549"/>
      <c r="Y37" s="549"/>
      <c r="Z37" s="182" t="s">
        <v>1177</v>
      </c>
      <c r="AA37" s="82" t="s">
        <v>395</v>
      </c>
    </row>
    <row r="38" spans="1:27" s="153" customFormat="1" x14ac:dyDescent="0.2">
      <c r="A38" s="175" t="s">
        <v>1434</v>
      </c>
      <c r="B38" s="263"/>
      <c r="C38" s="263" t="s">
        <v>1473</v>
      </c>
      <c r="D38" s="263" t="s">
        <v>1500</v>
      </c>
      <c r="E38" s="263" t="s">
        <v>2806</v>
      </c>
      <c r="F38" s="263" t="s">
        <v>53</v>
      </c>
      <c r="G38" s="182" t="s">
        <v>47</v>
      </c>
      <c r="H38" s="263" t="s">
        <v>1203</v>
      </c>
      <c r="I38" s="213"/>
      <c r="J38" s="213">
        <v>6510</v>
      </c>
      <c r="K38" s="213">
        <v>6510</v>
      </c>
      <c r="L38" s="213"/>
      <c r="M38" s="575" t="s">
        <v>52</v>
      </c>
      <c r="N38" s="182"/>
      <c r="O38" s="182"/>
      <c r="P38" s="182"/>
      <c r="Q38" s="182"/>
      <c r="R38" s="182"/>
      <c r="S38" s="182"/>
      <c r="T38" s="182"/>
      <c r="U38" s="182"/>
      <c r="V38" s="182"/>
      <c r="W38" s="182"/>
      <c r="X38" s="549"/>
      <c r="Y38" s="549"/>
      <c r="Z38" s="182" t="s">
        <v>1177</v>
      </c>
      <c r="AA38" s="82" t="s">
        <v>395</v>
      </c>
    </row>
    <row r="39" spans="1:27" s="153" customFormat="1" x14ac:dyDescent="0.2">
      <c r="A39" s="175" t="s">
        <v>1434</v>
      </c>
      <c r="B39" s="263"/>
      <c r="C39" s="263" t="s">
        <v>1471</v>
      </c>
      <c r="D39" s="263" t="s">
        <v>2822</v>
      </c>
      <c r="E39" s="263"/>
      <c r="F39" s="263" t="s">
        <v>51</v>
      </c>
      <c r="G39" s="182" t="s">
        <v>47</v>
      </c>
      <c r="H39" s="263" t="s">
        <v>1203</v>
      </c>
      <c r="I39" s="213">
        <v>1200</v>
      </c>
      <c r="J39" s="213">
        <v>2200</v>
      </c>
      <c r="K39" s="213">
        <v>2200</v>
      </c>
      <c r="L39" s="213"/>
      <c r="M39" s="182"/>
      <c r="N39" s="182"/>
      <c r="O39" s="182" t="s">
        <v>50</v>
      </c>
      <c r="P39" s="182"/>
      <c r="Q39" s="182"/>
      <c r="R39" s="182"/>
      <c r="S39" s="182"/>
      <c r="T39" s="182"/>
      <c r="U39" s="182"/>
      <c r="V39" s="182"/>
      <c r="W39" s="182"/>
      <c r="X39" s="549"/>
      <c r="Y39" s="549"/>
      <c r="Z39" s="182" t="s">
        <v>1177</v>
      </c>
      <c r="AA39" s="82" t="s">
        <v>395</v>
      </c>
    </row>
    <row r="40" spans="1:27" s="153" customFormat="1" x14ac:dyDescent="0.2">
      <c r="A40" s="175" t="s">
        <v>1434</v>
      </c>
      <c r="B40" s="263"/>
      <c r="C40" s="263" t="s">
        <v>1474</v>
      </c>
      <c r="D40" s="263" t="s">
        <v>2822</v>
      </c>
      <c r="E40" s="263"/>
      <c r="F40" s="263" t="s">
        <v>51</v>
      </c>
      <c r="G40" s="182" t="s">
        <v>47</v>
      </c>
      <c r="H40" s="263" t="s">
        <v>1203</v>
      </c>
      <c r="I40" s="213">
        <v>2900</v>
      </c>
      <c r="J40" s="213">
        <v>5000</v>
      </c>
      <c r="K40" s="213">
        <v>5000</v>
      </c>
      <c r="L40" s="213"/>
      <c r="M40" s="182"/>
      <c r="N40" s="182"/>
      <c r="O40" s="182"/>
      <c r="P40" s="182"/>
      <c r="Q40" s="182"/>
      <c r="R40" s="182"/>
      <c r="S40" s="182"/>
      <c r="T40" s="182"/>
      <c r="U40" s="182"/>
      <c r="V40" s="182"/>
      <c r="W40" s="182"/>
      <c r="X40" s="549"/>
      <c r="Y40" s="549"/>
      <c r="Z40" s="182" t="s">
        <v>1177</v>
      </c>
      <c r="AA40" s="82" t="s">
        <v>395</v>
      </c>
    </row>
    <row r="41" spans="1:27" x14ac:dyDescent="0.2">
      <c r="A41" s="175" t="s">
        <v>1434</v>
      </c>
      <c r="B41" s="577"/>
      <c r="C41" s="263" t="s">
        <v>1474</v>
      </c>
      <c r="D41" s="263" t="s">
        <v>2805</v>
      </c>
      <c r="E41" s="577"/>
      <c r="F41" s="263" t="s">
        <v>51</v>
      </c>
      <c r="G41" s="182" t="s">
        <v>47</v>
      </c>
      <c r="H41" s="263" t="s">
        <v>1203</v>
      </c>
      <c r="I41" s="213">
        <v>4863</v>
      </c>
      <c r="J41" s="213">
        <v>8526</v>
      </c>
      <c r="K41" s="213">
        <v>8526</v>
      </c>
      <c r="L41" s="575"/>
      <c r="M41" s="575" t="s">
        <v>52</v>
      </c>
      <c r="N41" s="575"/>
      <c r="O41" s="182"/>
      <c r="P41" s="182"/>
      <c r="Q41" s="182"/>
      <c r="R41" s="182"/>
      <c r="S41" s="182"/>
      <c r="T41" s="182"/>
      <c r="U41" s="182"/>
      <c r="V41" s="182"/>
      <c r="W41" s="519"/>
      <c r="X41" s="578"/>
      <c r="Y41" s="578"/>
      <c r="Z41" s="182" t="s">
        <v>1177</v>
      </c>
      <c r="AA41" s="82" t="s">
        <v>395</v>
      </c>
    </row>
    <row r="42" spans="1:27" ht="13.5" thickBot="1" x14ac:dyDescent="0.25">
      <c r="A42" s="154" t="s">
        <v>1434</v>
      </c>
      <c r="B42" s="579"/>
      <c r="C42" s="264" t="s">
        <v>1471</v>
      </c>
      <c r="D42" s="264" t="s">
        <v>1497</v>
      </c>
      <c r="E42" s="264" t="s">
        <v>2805</v>
      </c>
      <c r="F42" s="264" t="s">
        <v>53</v>
      </c>
      <c r="G42" s="158" t="s">
        <v>47</v>
      </c>
      <c r="H42" s="264" t="s">
        <v>1203</v>
      </c>
      <c r="I42" s="556">
        <v>2513</v>
      </c>
      <c r="J42" s="556">
        <v>3926</v>
      </c>
      <c r="K42" s="556">
        <v>3926</v>
      </c>
      <c r="L42" s="580"/>
      <c r="M42" s="581" t="s">
        <v>52</v>
      </c>
      <c r="N42" s="581"/>
      <c r="O42" s="158"/>
      <c r="P42" s="158"/>
      <c r="Q42" s="158"/>
      <c r="R42" s="158"/>
      <c r="S42" s="158"/>
      <c r="T42" s="158"/>
      <c r="U42" s="158"/>
      <c r="V42" s="158"/>
      <c r="W42" s="520"/>
      <c r="X42" s="580"/>
      <c r="Y42" s="580"/>
      <c r="Z42" s="158" t="s">
        <v>1177</v>
      </c>
      <c r="AA42" s="85" t="s">
        <v>395</v>
      </c>
    </row>
    <row r="43" spans="1:27" ht="13.5" thickBot="1" x14ac:dyDescent="0.25">
      <c r="A43" s="582" t="s">
        <v>25</v>
      </c>
      <c r="B43" s="96"/>
      <c r="C43" s="96"/>
      <c r="D43" s="96"/>
      <c r="E43" s="96"/>
      <c r="F43" s="96"/>
      <c r="J43" s="162"/>
      <c r="K43" s="162"/>
      <c r="M43" s="162"/>
      <c r="N43" s="162"/>
      <c r="O43" s="186"/>
      <c r="P43" s="153"/>
      <c r="Q43" s="153"/>
      <c r="R43" s="153"/>
      <c r="S43" s="153"/>
      <c r="T43" s="153"/>
      <c r="U43" s="153"/>
      <c r="V43" s="153"/>
      <c r="W43" s="186"/>
    </row>
    <row r="44" spans="1:27" ht="15.75" customHeight="1" x14ac:dyDescent="0.2">
      <c r="A44" s="1043" t="s">
        <v>581</v>
      </c>
      <c r="B44" s="982" t="s">
        <v>582</v>
      </c>
      <c r="C44" s="982" t="s">
        <v>11</v>
      </c>
      <c r="D44" s="982" t="s">
        <v>12</v>
      </c>
      <c r="E44" s="982" t="s">
        <v>13</v>
      </c>
      <c r="F44" s="982" t="s">
        <v>14</v>
      </c>
      <c r="G44" s="982" t="s">
        <v>15</v>
      </c>
      <c r="H44" s="982" t="s">
        <v>16</v>
      </c>
      <c r="I44" s="982" t="s">
        <v>26</v>
      </c>
      <c r="J44" s="982" t="s">
        <v>27</v>
      </c>
      <c r="K44" s="1082" t="s">
        <v>281</v>
      </c>
      <c r="L44" s="583" t="s">
        <v>62</v>
      </c>
      <c r="M44" s="543" t="s">
        <v>63</v>
      </c>
      <c r="N44" s="584" t="s">
        <v>64</v>
      </c>
      <c r="O44" s="507"/>
      <c r="P44" s="507"/>
      <c r="Q44" s="507"/>
      <c r="R44" s="507"/>
      <c r="S44" s="507"/>
      <c r="T44" s="507"/>
      <c r="U44" s="507"/>
      <c r="V44" s="507"/>
      <c r="W44" s="507"/>
      <c r="X44" s="982" t="s">
        <v>22</v>
      </c>
      <c r="Y44" s="982" t="s">
        <v>23</v>
      </c>
      <c r="Z44" s="982" t="s">
        <v>24</v>
      </c>
      <c r="AA44" s="1075" t="s">
        <v>335</v>
      </c>
    </row>
    <row r="45" spans="1:27" ht="32.1" customHeight="1" thickBot="1" x14ac:dyDescent="0.25">
      <c r="A45" s="1044"/>
      <c r="B45" s="1045"/>
      <c r="C45" s="1045"/>
      <c r="D45" s="1045"/>
      <c r="E45" s="1045"/>
      <c r="F45" s="1045"/>
      <c r="G45" s="1046"/>
      <c r="H45" s="1045"/>
      <c r="I45" s="1045"/>
      <c r="J45" s="1045"/>
      <c r="K45" s="1083"/>
      <c r="L45" s="517" t="s">
        <v>65</v>
      </c>
      <c r="M45" s="518" t="s">
        <v>66</v>
      </c>
      <c r="N45" s="523" t="s">
        <v>67</v>
      </c>
      <c r="O45" s="165"/>
      <c r="P45" s="144"/>
      <c r="Q45" s="144"/>
      <c r="R45" s="144"/>
      <c r="S45" s="144"/>
      <c r="T45" s="144"/>
      <c r="U45" s="144"/>
      <c r="V45" s="144"/>
      <c r="W45" s="144"/>
      <c r="X45" s="1045"/>
      <c r="Y45" s="1045"/>
      <c r="Z45" s="1045"/>
      <c r="AA45" s="1076"/>
    </row>
    <row r="46" spans="1:27" s="153" customFormat="1" x14ac:dyDescent="0.2">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5" thickBot="1" x14ac:dyDescent="0.25">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5" thickBot="1" x14ac:dyDescent="0.25">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25">
      <c r="A52" s="1011" t="s">
        <v>293</v>
      </c>
      <c r="B52" s="1102"/>
      <c r="C52" s="1102"/>
      <c r="D52" s="1103"/>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
      <c r="A53" s="1043" t="s">
        <v>581</v>
      </c>
      <c r="B53" s="982" t="s">
        <v>582</v>
      </c>
      <c r="C53" s="982" t="s">
        <v>11</v>
      </c>
      <c r="D53" s="982" t="s">
        <v>12</v>
      </c>
      <c r="E53" s="982" t="s">
        <v>13</v>
      </c>
      <c r="F53" s="982" t="s">
        <v>14</v>
      </c>
      <c r="G53" s="982" t="s">
        <v>15</v>
      </c>
      <c r="H53" s="982" t="s">
        <v>16</v>
      </c>
      <c r="I53" s="982">
        <v>20</v>
      </c>
      <c r="J53" s="982">
        <v>40</v>
      </c>
      <c r="K53" s="982" t="s">
        <v>19</v>
      </c>
      <c r="L53" s="1075" t="s">
        <v>20</v>
      </c>
      <c r="M53" s="1070" t="s">
        <v>28</v>
      </c>
      <c r="N53" s="187" t="s">
        <v>68</v>
      </c>
      <c r="O53" s="510" t="s">
        <v>63</v>
      </c>
      <c r="P53" s="522" t="s">
        <v>64</v>
      </c>
      <c r="Q53" s="142"/>
      <c r="R53" s="142"/>
      <c r="S53" s="142"/>
      <c r="T53" s="142"/>
      <c r="U53" s="142"/>
      <c r="V53" s="142"/>
      <c r="W53" s="142"/>
      <c r="X53" s="142"/>
      <c r="Y53" s="142"/>
      <c r="Z53" s="982" t="s">
        <v>22</v>
      </c>
      <c r="AA53" s="982" t="s">
        <v>23</v>
      </c>
      <c r="AB53" s="982" t="s">
        <v>24</v>
      </c>
      <c r="AC53" s="1075" t="s">
        <v>335</v>
      </c>
    </row>
    <row r="54" spans="1:29" ht="39" thickBot="1" x14ac:dyDescent="0.25">
      <c r="A54" s="1044"/>
      <c r="B54" s="1045"/>
      <c r="C54" s="1045"/>
      <c r="D54" s="1045"/>
      <c r="E54" s="1045"/>
      <c r="F54" s="1045"/>
      <c r="G54" s="1046"/>
      <c r="H54" s="1045"/>
      <c r="I54" s="1045"/>
      <c r="J54" s="1045"/>
      <c r="K54" s="1045"/>
      <c r="L54" s="1076"/>
      <c r="M54" s="1071"/>
      <c r="N54" s="188" t="s">
        <v>69</v>
      </c>
      <c r="O54" s="518" t="s">
        <v>66</v>
      </c>
      <c r="P54" s="523" t="s">
        <v>67</v>
      </c>
      <c r="Q54" s="165"/>
      <c r="R54" s="144"/>
      <c r="S54" s="144"/>
      <c r="T54" s="144"/>
      <c r="U54" s="144"/>
      <c r="V54" s="144"/>
      <c r="W54" s="144"/>
      <c r="X54" s="144"/>
      <c r="Y54" s="144"/>
      <c r="Z54" s="1046"/>
      <c r="AA54" s="1046"/>
      <c r="AB54" s="1046"/>
      <c r="AC54" s="1076"/>
    </row>
    <row r="55" spans="1:29" s="153" customFormat="1" x14ac:dyDescent="0.2">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5" thickBot="1" x14ac:dyDescent="0.25">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
      <c r="A59" s="161"/>
      <c r="B59" s="161"/>
      <c r="C59" s="161"/>
      <c r="D59" s="161"/>
      <c r="E59" s="161"/>
      <c r="F59" s="161"/>
      <c r="G59" s="141"/>
      <c r="H59" s="141"/>
      <c r="I59" s="141"/>
      <c r="J59" s="141"/>
      <c r="K59" s="141"/>
      <c r="M59" s="141"/>
      <c r="V59" s="141"/>
      <c r="W59" s="141"/>
    </row>
    <row r="60" spans="1:29" x14ac:dyDescent="0.2">
      <c r="A60" s="161"/>
      <c r="B60" s="161"/>
      <c r="C60" s="161"/>
      <c r="D60" s="161"/>
      <c r="E60" s="161"/>
      <c r="F60" s="141"/>
      <c r="G60" s="141"/>
      <c r="H60" s="141"/>
      <c r="I60" s="141"/>
      <c r="J60" s="141"/>
      <c r="K60" s="162"/>
      <c r="L60" s="141"/>
      <c r="M60" s="141"/>
      <c r="N60" s="141"/>
      <c r="S60" s="141"/>
      <c r="T60" s="141"/>
      <c r="U60" s="141"/>
    </row>
    <row r="61" spans="1:29" ht="13.5" thickBot="1" x14ac:dyDescent="0.25">
      <c r="A61" s="161"/>
      <c r="B61" s="161"/>
      <c r="C61" s="161"/>
      <c r="D61" s="161"/>
      <c r="E61" s="141"/>
      <c r="F61" s="141"/>
      <c r="G61" s="141"/>
      <c r="H61" s="141"/>
      <c r="I61" s="141"/>
      <c r="J61" s="162"/>
      <c r="K61" s="162"/>
      <c r="L61" s="162"/>
      <c r="M61" s="162"/>
      <c r="R61" s="162"/>
    </row>
    <row r="62" spans="1:29" ht="13.5" thickBot="1" x14ac:dyDescent="0.25">
      <c r="A62" s="1011" t="s">
        <v>29</v>
      </c>
      <c r="B62" s="1102"/>
      <c r="C62" s="1103"/>
      <c r="D62" s="161"/>
      <c r="E62" s="161"/>
      <c r="F62" s="141"/>
      <c r="G62" s="141"/>
      <c r="H62" s="141"/>
      <c r="I62" s="141"/>
      <c r="J62" s="141"/>
      <c r="K62" s="162"/>
      <c r="L62" s="162"/>
      <c r="M62" s="162"/>
      <c r="N62" s="162"/>
      <c r="S62" s="162"/>
      <c r="T62" s="162"/>
      <c r="U62" s="162"/>
    </row>
    <row r="63" spans="1:29" ht="13.5" thickBot="1" x14ac:dyDescent="0.25">
      <c r="A63" s="1002" t="s">
        <v>579</v>
      </c>
      <c r="B63" s="1003"/>
      <c r="C63" s="1004"/>
      <c r="D63" s="161"/>
      <c r="E63" s="161"/>
      <c r="F63" s="161"/>
      <c r="G63" s="141"/>
      <c r="H63" s="141"/>
      <c r="I63" s="141"/>
      <c r="J63" s="141"/>
      <c r="K63" s="141"/>
      <c r="L63" s="162"/>
      <c r="N63" s="162"/>
      <c r="O63" s="162"/>
      <c r="V63" s="162"/>
    </row>
    <row r="64" spans="1:29" x14ac:dyDescent="0.2">
      <c r="A64" s="192" t="s">
        <v>30</v>
      </c>
      <c r="B64" s="193"/>
      <c r="C64" s="194" t="s">
        <v>151</v>
      </c>
      <c r="D64" s="195"/>
      <c r="E64" s="195"/>
      <c r="F64" s="196"/>
      <c r="G64" s="196"/>
      <c r="H64" s="195"/>
      <c r="I64" s="196"/>
      <c r="J64" s="195"/>
      <c r="K64" s="197"/>
      <c r="L64" s="198"/>
      <c r="N64" s="162"/>
      <c r="O64" s="162"/>
      <c r="P64" s="162"/>
    </row>
    <row r="65" spans="1:24" x14ac:dyDescent="0.2">
      <c r="A65" s="127" t="s">
        <v>580</v>
      </c>
      <c r="B65" s="199"/>
      <c r="C65" s="199"/>
      <c r="D65" s="200"/>
      <c r="E65" s="200"/>
      <c r="F65" s="201"/>
      <c r="G65" s="201"/>
      <c r="H65" s="200"/>
      <c r="I65" s="201"/>
      <c r="J65" s="200"/>
      <c r="K65" s="202"/>
      <c r="L65" s="203"/>
      <c r="N65" s="162"/>
      <c r="O65" s="162"/>
      <c r="P65" s="162"/>
    </row>
    <row r="66" spans="1:24" x14ac:dyDescent="0.2">
      <c r="A66" s="127" t="s">
        <v>167</v>
      </c>
      <c r="B66" s="199"/>
      <c r="C66" s="199"/>
      <c r="D66" s="200"/>
      <c r="E66" s="200"/>
      <c r="F66" s="201"/>
      <c r="G66" s="201"/>
      <c r="H66" s="200"/>
      <c r="I66" s="201"/>
      <c r="J66" s="200"/>
      <c r="K66" s="202"/>
      <c r="L66" s="203"/>
      <c r="N66" s="162"/>
      <c r="O66" s="162"/>
      <c r="P66" s="162"/>
    </row>
    <row r="67" spans="1:24" x14ac:dyDescent="0.2">
      <c r="A67" s="127" t="s">
        <v>904</v>
      </c>
      <c r="B67" s="199"/>
      <c r="C67" s="199"/>
      <c r="D67" s="200"/>
      <c r="E67" s="200"/>
      <c r="F67" s="201"/>
      <c r="G67" s="201"/>
      <c r="H67" s="200"/>
      <c r="I67" s="201"/>
      <c r="J67" s="200"/>
      <c r="K67" s="202"/>
      <c r="L67" s="203"/>
      <c r="N67" s="162"/>
      <c r="O67" s="162"/>
      <c r="P67" s="162"/>
    </row>
    <row r="68" spans="1:24" ht="13.5" thickBot="1" x14ac:dyDescent="0.25">
      <c r="A68" s="526" t="s">
        <v>905</v>
      </c>
      <c r="B68" s="204"/>
      <c r="C68" s="204"/>
      <c r="D68" s="205"/>
      <c r="E68" s="205"/>
      <c r="F68" s="206"/>
      <c r="G68" s="206"/>
      <c r="H68" s="205"/>
      <c r="I68" s="206"/>
      <c r="J68" s="205"/>
      <c r="K68" s="207"/>
      <c r="L68" s="208"/>
      <c r="N68" s="162"/>
      <c r="O68" s="162"/>
      <c r="P68" s="162"/>
    </row>
    <row r="69" spans="1:24" ht="13.5" thickBot="1" x14ac:dyDescent="0.25">
      <c r="A69" s="209"/>
      <c r="B69" s="96"/>
      <c r="C69" s="162"/>
      <c r="D69" s="161"/>
      <c r="E69" s="161"/>
      <c r="F69" s="161"/>
      <c r="G69" s="161"/>
      <c r="H69" s="141"/>
      <c r="I69" s="141"/>
      <c r="J69" s="141"/>
      <c r="K69" s="141"/>
      <c r="L69" s="141"/>
      <c r="M69" s="162"/>
      <c r="O69" s="162"/>
      <c r="P69" s="162"/>
      <c r="Q69" s="141"/>
    </row>
    <row r="70" spans="1:24" s="143" customFormat="1" ht="26.25" thickBot="1" x14ac:dyDescent="0.25">
      <c r="A70" s="210" t="s">
        <v>31</v>
      </c>
      <c r="B70" s="1112" t="s">
        <v>582</v>
      </c>
      <c r="C70" s="1112"/>
      <c r="D70" s="1113"/>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
      <c r="A71" s="172"/>
      <c r="B71" s="977"/>
      <c r="C71" s="977"/>
      <c r="D71" s="977"/>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
      <c r="A72" s="80"/>
      <c r="B72" s="972"/>
      <c r="C72" s="972"/>
      <c r="D72" s="972"/>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
      <c r="A73" s="80"/>
      <c r="B73" s="972"/>
      <c r="C73" s="972"/>
      <c r="D73" s="972"/>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5" thickBot="1" x14ac:dyDescent="0.25">
      <c r="A74" s="83"/>
      <c r="B74" s="1104"/>
      <c r="C74" s="1104"/>
      <c r="D74" s="1104"/>
      <c r="E74" s="158"/>
      <c r="F74" s="158"/>
      <c r="G74" s="158"/>
      <c r="H74" s="158"/>
      <c r="I74" s="158"/>
      <c r="J74" s="215"/>
      <c r="K74" s="157"/>
      <c r="L74" s="157"/>
      <c r="M74" s="216"/>
      <c r="N74" s="520"/>
      <c r="O74" s="156"/>
      <c r="P74" s="160"/>
      <c r="Q74" s="163"/>
      <c r="R74" s="163"/>
      <c r="S74" s="163"/>
      <c r="T74" s="163"/>
      <c r="U74" s="163"/>
      <c r="V74" s="186"/>
      <c r="W74" s="186"/>
      <c r="X74" s="186"/>
    </row>
    <row r="75" spans="1:24" x14ac:dyDescent="0.2">
      <c r="A75" s="162"/>
      <c r="B75" s="162"/>
      <c r="E75" s="162"/>
      <c r="J75" s="162"/>
      <c r="K75" s="162"/>
      <c r="L75" s="162"/>
      <c r="M75" s="162"/>
      <c r="O75" s="141"/>
      <c r="P75" s="141"/>
      <c r="Q75" s="141"/>
      <c r="R75" s="141"/>
      <c r="S75" s="141"/>
      <c r="T75" s="141"/>
      <c r="U75" s="141"/>
      <c r="V75" s="162"/>
      <c r="W75" s="162"/>
      <c r="X75" s="162"/>
    </row>
    <row r="76" spans="1:24" ht="13.5" thickBot="1" x14ac:dyDescent="0.25">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5" thickBot="1" x14ac:dyDescent="0.25">
      <c r="A77" s="1011" t="s">
        <v>34</v>
      </c>
      <c r="B77" s="1102"/>
      <c r="C77" s="1103"/>
      <c r="D77" s="217"/>
      <c r="E77" s="161"/>
      <c r="F77" s="161"/>
      <c r="G77" s="161"/>
      <c r="H77" s="161"/>
      <c r="I77" s="141"/>
      <c r="J77" s="141"/>
      <c r="K77" s="141"/>
      <c r="L77" s="141"/>
      <c r="M77" s="141"/>
      <c r="N77" s="162"/>
      <c r="O77" s="162"/>
      <c r="P77" s="162"/>
      <c r="Q77" s="162"/>
      <c r="R77" s="162"/>
      <c r="S77" s="162"/>
      <c r="T77" s="162"/>
      <c r="U77" s="162"/>
      <c r="V77" s="162"/>
      <c r="W77" s="141"/>
    </row>
    <row r="78" spans="1:24" ht="13.5" thickBot="1" x14ac:dyDescent="0.25">
      <c r="A78" s="1002" t="s">
        <v>579</v>
      </c>
      <c r="B78" s="1003"/>
      <c r="C78" s="1004"/>
      <c r="D78" s="93"/>
      <c r="E78" s="93"/>
      <c r="F78" s="93"/>
      <c r="G78" s="93"/>
      <c r="H78" s="94"/>
      <c r="I78" s="94"/>
      <c r="J78" s="93"/>
      <c r="K78" s="94"/>
      <c r="L78" s="93"/>
      <c r="M78" s="141"/>
      <c r="N78" s="162"/>
      <c r="O78" s="162"/>
      <c r="P78" s="162"/>
      <c r="Q78" s="162"/>
      <c r="R78" s="162"/>
      <c r="S78" s="162"/>
      <c r="T78" s="162"/>
      <c r="U78" s="162"/>
      <c r="V78" s="162"/>
      <c r="W78" s="141"/>
    </row>
    <row r="79" spans="1:24" x14ac:dyDescent="0.2">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5" thickBot="1" x14ac:dyDescent="0.25">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5" thickBot="1" x14ac:dyDescent="0.25">
      <c r="A84" s="221"/>
      <c r="E84" s="93"/>
      <c r="F84" s="93"/>
      <c r="G84" s="93"/>
      <c r="H84" s="94"/>
      <c r="I84" s="96"/>
      <c r="J84" s="93"/>
      <c r="K84" s="94"/>
      <c r="L84" s="93"/>
      <c r="M84" s="141"/>
      <c r="N84" s="162"/>
      <c r="O84" s="162"/>
      <c r="P84" s="162"/>
      <c r="Q84" s="162"/>
      <c r="R84" s="141"/>
      <c r="V84" s="222"/>
      <c r="W84" s="222"/>
    </row>
    <row r="85" spans="1:23" s="143" customFormat="1" ht="26.25" thickBot="1" x14ac:dyDescent="0.25">
      <c r="A85" s="210" t="s">
        <v>31</v>
      </c>
      <c r="B85" s="1112" t="s">
        <v>13</v>
      </c>
      <c r="C85" s="1112"/>
      <c r="D85" s="1113"/>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
      <c r="A86" s="172"/>
      <c r="B86" s="977"/>
      <c r="C86" s="977"/>
      <c r="D86" s="977"/>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
      <c r="A87" s="80"/>
      <c r="B87" s="972"/>
      <c r="C87" s="972"/>
      <c r="D87" s="972"/>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
      <c r="A88" s="80"/>
      <c r="B88" s="972"/>
      <c r="C88" s="972"/>
      <c r="D88" s="972"/>
      <c r="E88" s="182"/>
      <c r="F88" s="182"/>
      <c r="G88" s="182"/>
      <c r="H88" s="182"/>
      <c r="I88" s="182"/>
      <c r="J88" s="178"/>
      <c r="K88" s="178"/>
      <c r="L88" s="178"/>
      <c r="M88" s="178"/>
      <c r="N88" s="519"/>
      <c r="O88" s="182"/>
      <c r="P88" s="82"/>
      <c r="Q88" s="186"/>
      <c r="R88" s="186"/>
      <c r="S88" s="186"/>
      <c r="T88" s="186"/>
      <c r="U88" s="186"/>
      <c r="V88" s="186"/>
      <c r="W88" s="163"/>
    </row>
    <row r="89" spans="1:23" s="153" customFormat="1" ht="13.5" thickBot="1" x14ac:dyDescent="0.25">
      <c r="A89" s="83"/>
      <c r="B89" s="1104"/>
      <c r="C89" s="1104"/>
      <c r="D89" s="1104"/>
      <c r="E89" s="158"/>
      <c r="F89" s="158"/>
      <c r="G89" s="158"/>
      <c r="H89" s="158"/>
      <c r="I89" s="158"/>
      <c r="J89" s="157"/>
      <c r="K89" s="157"/>
      <c r="L89" s="157"/>
      <c r="M89" s="157"/>
      <c r="N89" s="520"/>
      <c r="O89" s="156"/>
      <c r="P89" s="160"/>
      <c r="Q89" s="186"/>
      <c r="R89" s="186"/>
      <c r="S89" s="186"/>
      <c r="T89" s="186"/>
      <c r="U89" s="186"/>
      <c r="V89" s="186"/>
      <c r="W89" s="163"/>
    </row>
    <row r="90" spans="1:23" ht="13.5" thickBot="1" x14ac:dyDescent="0.25">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5" thickBot="1" x14ac:dyDescent="0.25">
      <c r="A91" s="1011" t="s">
        <v>36</v>
      </c>
      <c r="B91" s="1012"/>
      <c r="C91" s="1012"/>
      <c r="D91" s="1012"/>
      <c r="E91" s="1012"/>
      <c r="F91" s="1012"/>
      <c r="G91" s="1012"/>
      <c r="H91" s="1012"/>
      <c r="I91" s="1013"/>
      <c r="K91" s="141"/>
      <c r="L91" s="162"/>
      <c r="M91" s="162"/>
      <c r="N91" s="162"/>
      <c r="O91" s="162"/>
      <c r="P91" s="162"/>
      <c r="Q91" s="162"/>
      <c r="R91" s="162"/>
      <c r="S91" s="141"/>
      <c r="T91" s="141"/>
      <c r="U91" s="141"/>
    </row>
    <row r="92" spans="1:23" ht="13.5" thickBot="1" x14ac:dyDescent="0.25">
      <c r="A92" s="1065" t="s">
        <v>37</v>
      </c>
      <c r="B92" s="1066"/>
      <c r="C92" s="1066"/>
      <c r="D92" s="1066"/>
      <c r="E92" s="1066"/>
      <c r="F92" s="1066"/>
      <c r="G92" s="1066"/>
      <c r="H92" s="1066"/>
      <c r="I92" s="1067"/>
      <c r="J92" s="94"/>
      <c r="K92" s="141"/>
      <c r="L92" s="162"/>
      <c r="M92" s="162"/>
      <c r="N92" s="162"/>
      <c r="O92" s="162"/>
      <c r="P92" s="162"/>
      <c r="Q92" s="162"/>
      <c r="R92" s="162"/>
      <c r="S92" s="141"/>
      <c r="T92" s="141"/>
      <c r="U92" s="141"/>
    </row>
    <row r="93" spans="1:23" s="525" customFormat="1" ht="15.75" customHeight="1" thickBot="1" x14ac:dyDescent="0.25">
      <c r="A93" s="226" t="s">
        <v>282</v>
      </c>
      <c r="B93" s="1062" t="s">
        <v>1024</v>
      </c>
      <c r="C93" s="1063"/>
      <c r="D93" s="1063"/>
      <c r="E93" s="1063"/>
      <c r="F93" s="1063"/>
      <c r="G93" s="1063"/>
      <c r="H93" s="1063"/>
      <c r="I93" s="1064"/>
      <c r="J93" s="227"/>
      <c r="K93" s="228"/>
      <c r="L93" s="20"/>
      <c r="M93" s="20"/>
      <c r="N93" s="20"/>
      <c r="O93" s="20"/>
      <c r="P93" s="20"/>
      <c r="Q93" s="20"/>
      <c r="R93" s="20"/>
      <c r="S93" s="228"/>
      <c r="T93" s="228"/>
      <c r="U93" s="228"/>
    </row>
    <row r="94" spans="1:23" ht="13.5" thickBot="1" x14ac:dyDescent="0.25">
      <c r="A94" s="221"/>
      <c r="J94" s="162"/>
      <c r="K94" s="141"/>
      <c r="L94" s="162"/>
      <c r="M94" s="162"/>
      <c r="N94" s="162"/>
      <c r="O94" s="162"/>
      <c r="P94" s="162"/>
      <c r="Q94" s="141"/>
    </row>
    <row r="95" spans="1:23" ht="16.5" customHeight="1" thickBot="1" x14ac:dyDescent="0.25">
      <c r="A95" s="1110" t="s">
        <v>206</v>
      </c>
      <c r="B95" s="1111"/>
      <c r="C95" s="1111"/>
      <c r="D95" s="1111"/>
      <c r="E95" s="1111"/>
      <c r="F95" s="1111"/>
      <c r="G95" s="1111"/>
      <c r="H95" s="1058" t="s">
        <v>218</v>
      </c>
      <c r="I95" s="979" t="s">
        <v>581</v>
      </c>
      <c r="J95" s="979" t="s">
        <v>207</v>
      </c>
      <c r="K95" s="979" t="s">
        <v>23</v>
      </c>
      <c r="L95" s="979" t="s">
        <v>288</v>
      </c>
      <c r="M95" s="999" t="s">
        <v>82</v>
      </c>
      <c r="N95" s="162"/>
      <c r="O95" s="141"/>
      <c r="Q95" s="222"/>
      <c r="R95" s="222"/>
    </row>
    <row r="96" spans="1:23" s="95" customFormat="1" ht="13.5" thickBot="1" x14ac:dyDescent="0.25">
      <c r="A96" s="974" t="s">
        <v>2815</v>
      </c>
      <c r="B96" s="975"/>
      <c r="C96" s="975"/>
      <c r="D96" s="975"/>
      <c r="E96" s="975"/>
      <c r="F96" s="975"/>
      <c r="G96" s="976"/>
      <c r="H96" s="1059"/>
      <c r="I96" s="1077"/>
      <c r="J96" s="1077"/>
      <c r="K96" s="1077"/>
      <c r="L96" s="1077"/>
      <c r="M96" s="1105"/>
      <c r="N96" s="229"/>
      <c r="O96" s="229"/>
      <c r="P96" s="229"/>
      <c r="Q96" s="229"/>
      <c r="R96" s="229"/>
    </row>
    <row r="97" spans="1:18" s="95" customFormat="1" ht="15.75" customHeight="1" thickBot="1" x14ac:dyDescent="0.25">
      <c r="A97" s="1107" t="s">
        <v>336</v>
      </c>
      <c r="B97" s="1108"/>
      <c r="C97" s="1108"/>
      <c r="D97" s="1108"/>
      <c r="E97" s="1108"/>
      <c r="F97" s="1108"/>
      <c r="G97" s="1109"/>
      <c r="H97" s="1059"/>
      <c r="I97" s="1077"/>
      <c r="J97" s="1077"/>
      <c r="K97" s="1077"/>
      <c r="L97" s="1077"/>
      <c r="M97" s="1105"/>
      <c r="N97" s="229"/>
      <c r="O97" s="229"/>
      <c r="P97" s="229"/>
      <c r="Q97" s="229"/>
      <c r="R97" s="229"/>
    </row>
    <row r="98" spans="1:18" s="153" customFormat="1" ht="15.75" customHeight="1" x14ac:dyDescent="0.2">
      <c r="A98" s="230" t="s">
        <v>99</v>
      </c>
      <c r="B98" s="977" t="str">
        <f>IF($A98="","",VLOOKUP($A98,Listes!$A$4:$C$200,2,FALSE))</f>
        <v>Alameda Corridor Surcharge import</v>
      </c>
      <c r="C98" s="977"/>
      <c r="D98" s="977"/>
      <c r="E98" s="978" t="s">
        <v>52</v>
      </c>
      <c r="F98" s="978"/>
      <c r="G98" s="978"/>
      <c r="H98" s="508"/>
      <c r="I98" s="547"/>
      <c r="J98" s="547"/>
      <c r="K98" s="547"/>
      <c r="L98" s="547"/>
      <c r="M98" s="548"/>
      <c r="N98" s="186"/>
      <c r="O98" s="186"/>
      <c r="P98" s="186"/>
      <c r="Q98" s="186"/>
      <c r="R98" s="163"/>
    </row>
    <row r="99" spans="1:18" s="153" customFormat="1" ht="15.75" customHeight="1" x14ac:dyDescent="0.2">
      <c r="A99" s="231" t="s">
        <v>224</v>
      </c>
      <c r="B99" s="972" t="str">
        <f>IF($A99="","",VLOOKUP($A99,Listes!$A$4:$C$200,2,FALSE))</f>
        <v>Bunker Adjustment Factor</v>
      </c>
      <c r="C99" s="972"/>
      <c r="D99" s="972"/>
      <c r="E99" s="973" t="s">
        <v>50</v>
      </c>
      <c r="F99" s="973"/>
      <c r="G99" s="973"/>
      <c r="H99" s="506"/>
      <c r="I99" s="549"/>
      <c r="J99" s="549"/>
      <c r="K99" s="549"/>
      <c r="L99" s="549"/>
      <c r="M99" s="550"/>
      <c r="N99" s="186"/>
      <c r="O99" s="186"/>
      <c r="P99" s="186"/>
      <c r="Q99" s="186"/>
      <c r="R99" s="163"/>
    </row>
    <row r="100" spans="1:18" s="153" customFormat="1" ht="15.75" customHeight="1" x14ac:dyDescent="0.2">
      <c r="A100" s="231" t="s">
        <v>85</v>
      </c>
      <c r="B100" s="972" t="str">
        <f>IF($A100="","",VLOOKUP($A100,Listes!$A$4:$C$200,2,FALSE))</f>
        <v>Currency Adjustment Factor</v>
      </c>
      <c r="C100" s="972"/>
      <c r="D100" s="972"/>
      <c r="E100" s="973" t="s">
        <v>52</v>
      </c>
      <c r="F100" s="973"/>
      <c r="G100" s="973"/>
      <c r="H100" s="506"/>
      <c r="I100" s="549"/>
      <c r="J100" s="549"/>
      <c r="K100" s="549"/>
      <c r="L100" s="549"/>
      <c r="M100" s="550"/>
      <c r="N100" s="186"/>
      <c r="O100" s="186"/>
      <c r="P100" s="186"/>
      <c r="Q100" s="186"/>
      <c r="R100" s="163"/>
    </row>
    <row r="101" spans="1:18" s="153" customFormat="1" ht="15.75" customHeight="1" x14ac:dyDescent="0.2">
      <c r="A101" s="231" t="s">
        <v>520</v>
      </c>
      <c r="B101" s="972" t="str">
        <f>IF($A101="","",VLOOKUP($A101,Listes!$A$4:$C$200,2,FALSE))</f>
        <v>Cargo Facility Charge</v>
      </c>
      <c r="C101" s="972"/>
      <c r="D101" s="972"/>
      <c r="E101" s="973" t="s">
        <v>52</v>
      </c>
      <c r="F101" s="973"/>
      <c r="G101" s="973"/>
      <c r="H101" s="506"/>
      <c r="I101" s="549"/>
      <c r="J101" s="549"/>
      <c r="K101" s="549"/>
      <c r="L101" s="549"/>
      <c r="M101" s="550"/>
      <c r="N101" s="186"/>
      <c r="O101" s="186"/>
      <c r="P101" s="186"/>
      <c r="Q101" s="186"/>
      <c r="R101" s="163"/>
    </row>
    <row r="102" spans="1:18" s="153" customFormat="1" ht="15.75" customHeight="1" x14ac:dyDescent="0.2">
      <c r="A102" s="231" t="s">
        <v>1112</v>
      </c>
      <c r="B102" s="972" t="str">
        <f>IF($A102="","",VLOOKUP($A102,Listes!$A$4:$C$200,2,FALSE))</f>
        <v>Container Cleaning Surcharge Origin</v>
      </c>
      <c r="C102" s="972"/>
      <c r="D102" s="972"/>
      <c r="E102" s="973" t="s">
        <v>50</v>
      </c>
      <c r="F102" s="973"/>
      <c r="G102" s="973"/>
      <c r="H102" s="506"/>
      <c r="I102" s="549"/>
      <c r="J102" s="549"/>
      <c r="K102" s="549"/>
      <c r="L102" s="549"/>
      <c r="M102" s="550"/>
      <c r="N102" s="186"/>
      <c r="O102" s="186"/>
      <c r="P102" s="186"/>
      <c r="Q102" s="186"/>
      <c r="R102" s="163"/>
    </row>
    <row r="103" spans="1:18" s="153" customFormat="1" ht="15.75" customHeight="1" x14ac:dyDescent="0.2">
      <c r="A103" s="231" t="s">
        <v>1004</v>
      </c>
      <c r="B103" s="972" t="str">
        <f>IF($A103="","",VLOOKUP($A103,Listes!$A$4:$C$200,2,FALSE))</f>
        <v>Chassis Administration Fee On-Carriage</v>
      </c>
      <c r="C103" s="972"/>
      <c r="D103" s="972"/>
      <c r="E103" s="973" t="s">
        <v>50</v>
      </c>
      <c r="F103" s="973"/>
      <c r="G103" s="973"/>
      <c r="H103" s="506"/>
      <c r="I103" s="549"/>
      <c r="J103" s="549"/>
      <c r="K103" s="549"/>
      <c r="L103" s="549"/>
      <c r="M103" s="550"/>
      <c r="N103" s="186"/>
      <c r="O103" s="186"/>
      <c r="P103" s="186"/>
      <c r="Q103" s="186"/>
      <c r="R103" s="163"/>
    </row>
    <row r="104" spans="1:18" s="153" customFormat="1" ht="15.75" customHeight="1" x14ac:dyDescent="0.2">
      <c r="A104" s="231" t="s">
        <v>514</v>
      </c>
      <c r="B104" s="972" t="str">
        <f>IF($A104="","",VLOOKUP($A104,Listes!$A$4:$C$200,2,FALSE))</f>
        <v>Chassis Provision Charge</v>
      </c>
      <c r="C104" s="972"/>
      <c r="D104" s="972"/>
      <c r="E104" s="973" t="s">
        <v>50</v>
      </c>
      <c r="F104" s="973"/>
      <c r="G104" s="973"/>
      <c r="H104" s="506"/>
      <c r="I104" s="549"/>
      <c r="J104" s="549"/>
      <c r="K104" s="549"/>
      <c r="L104" s="549"/>
      <c r="M104" s="550"/>
      <c r="N104" s="186"/>
      <c r="O104" s="186"/>
      <c r="P104" s="186"/>
      <c r="Q104" s="186"/>
      <c r="R104" s="163"/>
    </row>
    <row r="105" spans="1:18" s="153" customFormat="1" ht="15.75" customHeight="1" x14ac:dyDescent="0.2">
      <c r="A105" s="231" t="s">
        <v>251</v>
      </c>
      <c r="B105" s="972" t="str">
        <f>IF($A105="","",VLOOKUP($A105,Listes!$A$4:$C$200,2,FALSE))</f>
        <v>Carrier Security Charge</v>
      </c>
      <c r="C105" s="972"/>
      <c r="D105" s="972"/>
      <c r="E105" s="973" t="s">
        <v>52</v>
      </c>
      <c r="F105" s="973"/>
      <c r="G105" s="973"/>
      <c r="H105" s="506"/>
      <c r="I105" s="549"/>
      <c r="J105" s="549"/>
      <c r="K105" s="549"/>
      <c r="L105" s="549"/>
      <c r="M105" s="550"/>
      <c r="N105" s="186"/>
      <c r="O105" s="186"/>
      <c r="P105" s="186"/>
      <c r="Q105" s="186"/>
      <c r="R105" s="163"/>
    </row>
    <row r="106" spans="1:18" s="153" customFormat="1" ht="15.75" customHeight="1" x14ac:dyDescent="0.2">
      <c r="A106" s="231" t="s">
        <v>1048</v>
      </c>
      <c r="B106" s="972" t="str">
        <f>IF($A106="","",VLOOKUP($A106,Listes!$A$4:$C$200,2,FALSE))</f>
        <v>Container Maintenance Charge Destination</v>
      </c>
      <c r="C106" s="972"/>
      <c r="D106" s="972"/>
      <c r="E106" s="973" t="s">
        <v>52</v>
      </c>
      <c r="F106" s="973"/>
      <c r="G106" s="973"/>
      <c r="H106" s="506"/>
      <c r="I106" s="549"/>
      <c r="J106" s="549"/>
      <c r="K106" s="549"/>
      <c r="L106" s="549"/>
      <c r="M106" s="550"/>
      <c r="N106" s="186"/>
      <c r="O106" s="186"/>
      <c r="P106" s="186"/>
      <c r="Q106" s="186"/>
      <c r="R106" s="163"/>
    </row>
    <row r="107" spans="1:18" s="153" customFormat="1" ht="15.75" customHeight="1" x14ac:dyDescent="0.2">
      <c r="A107" s="231" t="s">
        <v>222</v>
      </c>
      <c r="B107" s="972" t="str">
        <f>IF($A107="","",VLOOKUP($A107,Listes!$A$4:$C$200,2,FALSE))</f>
        <v>Destination THC / Destination Receiving Charge</v>
      </c>
      <c r="C107" s="972"/>
      <c r="D107" s="972"/>
      <c r="E107" s="973" t="s">
        <v>52</v>
      </c>
      <c r="F107" s="973"/>
      <c r="G107" s="973"/>
      <c r="H107" s="506"/>
      <c r="I107" s="549"/>
      <c r="J107" s="549"/>
      <c r="K107" s="549"/>
      <c r="L107" s="549"/>
      <c r="M107" s="550"/>
      <c r="N107" s="186"/>
      <c r="O107" s="186"/>
      <c r="P107" s="186"/>
      <c r="Q107" s="186"/>
      <c r="R107" s="163"/>
    </row>
    <row r="108" spans="1:18" s="153" customFormat="1" ht="15.75" customHeight="1" x14ac:dyDescent="0.2">
      <c r="A108" s="231" t="s">
        <v>982</v>
      </c>
      <c r="B108" s="972" t="str">
        <f>IF($A108="","",VLOOKUP($A108,Listes!$A$4:$C$200,2,FALSE))</f>
        <v>Equipment Imbalance Surcharge at Origin</v>
      </c>
      <c r="C108" s="972"/>
      <c r="D108" s="972"/>
      <c r="E108" s="973" t="s">
        <v>52</v>
      </c>
      <c r="F108" s="973"/>
      <c r="G108" s="973"/>
      <c r="H108" s="506"/>
      <c r="I108" s="549"/>
      <c r="J108" s="549"/>
      <c r="K108" s="549"/>
      <c r="L108" s="549"/>
      <c r="M108" s="550"/>
      <c r="N108" s="186"/>
      <c r="O108" s="186"/>
      <c r="P108" s="186"/>
      <c r="Q108" s="186"/>
      <c r="R108" s="163"/>
    </row>
    <row r="109" spans="1:18" s="153" customFormat="1" ht="15.75" customHeight="1" x14ac:dyDescent="0.2">
      <c r="A109" s="231" t="s">
        <v>983</v>
      </c>
      <c r="B109" s="972" t="str">
        <f>IF($A109="","",VLOOKUP($A109,Listes!$A$4:$C$200,2,FALSE))</f>
        <v>Equipment Imbalance Surcharge at Destination</v>
      </c>
      <c r="C109" s="972"/>
      <c r="D109" s="972"/>
      <c r="E109" s="973" t="s">
        <v>52</v>
      </c>
      <c r="F109" s="973"/>
      <c r="G109" s="973"/>
      <c r="H109" s="506"/>
      <c r="I109" s="549"/>
      <c r="J109" s="549"/>
      <c r="K109" s="549"/>
      <c r="L109" s="549"/>
      <c r="M109" s="550"/>
      <c r="N109" s="186"/>
      <c r="O109" s="186"/>
      <c r="P109" s="186"/>
      <c r="Q109" s="186"/>
      <c r="R109" s="163"/>
    </row>
    <row r="110" spans="1:18" s="153" customFormat="1" ht="15.75" customHeight="1" x14ac:dyDescent="0.2">
      <c r="A110" s="231" t="s">
        <v>813</v>
      </c>
      <c r="B110" s="972" t="str">
        <f>IF($A110="","",VLOOKUP($A110,Listes!$A$4:$C$200,2,FALSE))</f>
        <v>Export Documentation Fees - Carrier</v>
      </c>
      <c r="C110" s="972"/>
      <c r="D110" s="972"/>
      <c r="E110" s="973" t="s">
        <v>50</v>
      </c>
      <c r="F110" s="973"/>
      <c r="G110" s="973"/>
      <c r="H110" s="506"/>
      <c r="I110" s="549"/>
      <c r="J110" s="549"/>
      <c r="K110" s="549"/>
      <c r="L110" s="549"/>
      <c r="M110" s="550"/>
      <c r="N110" s="186"/>
      <c r="O110" s="186"/>
      <c r="P110" s="186"/>
      <c r="Q110" s="186"/>
      <c r="R110" s="163"/>
    </row>
    <row r="111" spans="1:18" s="153" customFormat="1" ht="15.75" customHeight="1" x14ac:dyDescent="0.2">
      <c r="A111" s="231" t="s">
        <v>796</v>
      </c>
      <c r="B111" s="972" t="str">
        <f>IF($A111="","",VLOOKUP($A111,Listes!$A$4:$C$200,2,FALSE))</f>
        <v>Export Declaration Surcharge</v>
      </c>
      <c r="C111" s="972"/>
      <c r="D111" s="972"/>
      <c r="E111" s="973" t="s">
        <v>52</v>
      </c>
      <c r="F111" s="973"/>
      <c r="G111" s="973"/>
      <c r="H111" s="506"/>
      <c r="I111" s="549"/>
      <c r="J111" s="549"/>
      <c r="K111" s="549"/>
      <c r="L111" s="549"/>
      <c r="M111" s="550"/>
      <c r="N111" s="186"/>
      <c r="O111" s="186"/>
      <c r="P111" s="186"/>
      <c r="Q111" s="186"/>
      <c r="R111" s="163"/>
    </row>
    <row r="112" spans="1:18" s="153" customFormat="1" ht="15.75" customHeight="1" x14ac:dyDescent="0.2">
      <c r="A112" s="231" t="s">
        <v>1098</v>
      </c>
      <c r="B112" s="972" t="str">
        <f>IF($A112="","",VLOOKUP($A112,Listes!$A$4:$C$200,2,FALSE))</f>
        <v>Export Seal Fee</v>
      </c>
      <c r="C112" s="972"/>
      <c r="D112" s="972"/>
      <c r="E112" s="973" t="s">
        <v>50</v>
      </c>
      <c r="F112" s="973"/>
      <c r="G112" s="973"/>
      <c r="H112" s="506"/>
      <c r="I112" s="549"/>
      <c r="J112" s="549"/>
      <c r="K112" s="549"/>
      <c r="L112" s="549"/>
      <c r="M112" s="550"/>
      <c r="N112" s="186"/>
      <c r="O112" s="186"/>
      <c r="P112" s="186"/>
      <c r="Q112" s="186"/>
      <c r="R112" s="163"/>
    </row>
    <row r="113" spans="1:18" s="153" customFormat="1" ht="15.75" customHeight="1" x14ac:dyDescent="0.2">
      <c r="A113" s="231" t="s">
        <v>188</v>
      </c>
      <c r="B113" s="972" t="str">
        <f>IF($A113="","",VLOOKUP($A113,Listes!$A$4:$C$200,2,FALSE))</f>
        <v>Extra Container Handling Charge Origin</v>
      </c>
      <c r="C113" s="972"/>
      <c r="D113" s="972"/>
      <c r="E113" s="973" t="s">
        <v>52</v>
      </c>
      <c r="F113" s="973"/>
      <c r="G113" s="973"/>
      <c r="H113" s="506"/>
      <c r="I113" s="549"/>
      <c r="J113" s="549"/>
      <c r="K113" s="549"/>
      <c r="L113" s="549"/>
      <c r="M113" s="550"/>
      <c r="N113" s="186"/>
      <c r="O113" s="186"/>
      <c r="P113" s="186"/>
      <c r="Q113" s="186"/>
      <c r="R113" s="163"/>
    </row>
    <row r="114" spans="1:18" s="153" customFormat="1" ht="15.75" customHeight="1" x14ac:dyDescent="0.2">
      <c r="A114" s="231" t="s">
        <v>70</v>
      </c>
      <c r="B114" s="972" t="str">
        <f>IF($A114="","",VLOOKUP($A114,Listes!$A$4:$C$200,2,FALSE))</f>
        <v>Flat Rack</v>
      </c>
      <c r="C114" s="972"/>
      <c r="D114" s="972"/>
      <c r="E114" s="973" t="s">
        <v>50</v>
      </c>
      <c r="F114" s="973"/>
      <c r="G114" s="973"/>
      <c r="H114" s="506"/>
      <c r="I114" s="549"/>
      <c r="J114" s="549"/>
      <c r="K114" s="549"/>
      <c r="L114" s="549"/>
      <c r="M114" s="550"/>
      <c r="N114" s="186"/>
      <c r="O114" s="186"/>
      <c r="P114" s="186"/>
      <c r="Q114" s="186"/>
      <c r="R114" s="163"/>
    </row>
    <row r="115" spans="1:18" s="153" customFormat="1" ht="15.75" customHeight="1" x14ac:dyDescent="0.2">
      <c r="A115" s="231" t="s">
        <v>81</v>
      </c>
      <c r="B115" s="972" t="str">
        <f>IF($A115="","",VLOOKUP($A115,Listes!$A$4:$C$200,2,FALSE))</f>
        <v>General Rate Increase</v>
      </c>
      <c r="C115" s="972"/>
      <c r="D115" s="972"/>
      <c r="E115" s="973" t="s">
        <v>52</v>
      </c>
      <c r="F115" s="973"/>
      <c r="G115" s="973"/>
      <c r="H115" s="506"/>
      <c r="I115" s="549"/>
      <c r="J115" s="549"/>
      <c r="K115" s="549"/>
      <c r="L115" s="549"/>
      <c r="M115" s="550"/>
      <c r="N115" s="186"/>
      <c r="O115" s="186"/>
      <c r="P115" s="186"/>
      <c r="Q115" s="186"/>
      <c r="R115" s="163"/>
    </row>
    <row r="116" spans="1:18" s="153" customFormat="1" ht="15.75" customHeight="1" x14ac:dyDescent="0.2">
      <c r="A116" s="231" t="s">
        <v>248</v>
      </c>
      <c r="B116" s="972" t="str">
        <f>IF($A116="","",VLOOKUP($A116,Listes!$A$4:$C$200,2,FALSE))</f>
        <v>Hazardous Fees (Ocean)</v>
      </c>
      <c r="C116" s="972"/>
      <c r="D116" s="972"/>
      <c r="E116" s="973" t="s">
        <v>50</v>
      </c>
      <c r="F116" s="973"/>
      <c r="G116" s="973"/>
      <c r="H116" s="506"/>
      <c r="I116" s="549"/>
      <c r="J116" s="549"/>
      <c r="K116" s="549"/>
      <c r="L116" s="549"/>
      <c r="M116" s="550"/>
      <c r="N116" s="186"/>
      <c r="O116" s="186"/>
      <c r="P116" s="186"/>
      <c r="Q116" s="186"/>
      <c r="R116" s="163"/>
    </row>
    <row r="117" spans="1:18" s="153" customFormat="1" ht="15.75" customHeight="1" x14ac:dyDescent="0.2">
      <c r="A117" s="231" t="s">
        <v>829</v>
      </c>
      <c r="B117" s="972" t="str">
        <f>IF($A117="","",VLOOKUP($A117,Listes!$A$4:$C$200,2,FALSE))</f>
        <v>Oncarriage Additional Intermodal Door Delivery Surcharge</v>
      </c>
      <c r="C117" s="972"/>
      <c r="D117" s="972"/>
      <c r="E117" s="973" t="s">
        <v>52</v>
      </c>
      <c r="F117" s="973"/>
      <c r="G117" s="973"/>
      <c r="H117" s="506"/>
      <c r="I117" s="549"/>
      <c r="J117" s="549"/>
      <c r="K117" s="549"/>
      <c r="L117" s="549"/>
      <c r="M117" s="550"/>
      <c r="N117" s="186"/>
      <c r="O117" s="186"/>
      <c r="P117" s="186"/>
      <c r="Q117" s="186"/>
      <c r="R117" s="163"/>
    </row>
    <row r="118" spans="1:18" s="153" customFormat="1" ht="15.75" customHeight="1" x14ac:dyDescent="0.2">
      <c r="A118" s="231" t="s">
        <v>91</v>
      </c>
      <c r="B118" s="972" t="str">
        <f>IF($A118="","",VLOOKUP($A118,Listes!$A$4:$C$200,2,FALSE))</f>
        <v>Oncarriage Inland Fuel Charge</v>
      </c>
      <c r="C118" s="972"/>
      <c r="D118" s="972"/>
      <c r="E118" s="973" t="s">
        <v>52</v>
      </c>
      <c r="F118" s="973"/>
      <c r="G118" s="973"/>
      <c r="H118" s="506"/>
      <c r="I118" s="549"/>
      <c r="J118" s="549"/>
      <c r="K118" s="549"/>
      <c r="L118" s="549"/>
      <c r="M118" s="550"/>
      <c r="N118" s="186"/>
      <c r="O118" s="186"/>
      <c r="P118" s="186"/>
      <c r="Q118" s="186"/>
      <c r="R118" s="163"/>
    </row>
    <row r="119" spans="1:18" s="153" customFormat="1" x14ac:dyDescent="0.2">
      <c r="A119" s="231" t="s">
        <v>965</v>
      </c>
      <c r="B119" s="972" t="str">
        <f>IF($A119="","",VLOOKUP($A119,Listes!$A$4:$C$200,2,FALSE))</f>
        <v>On-Carriage Emergency Inland Fuel Surcharge</v>
      </c>
      <c r="C119" s="972"/>
      <c r="D119" s="972"/>
      <c r="E119" s="973" t="s">
        <v>52</v>
      </c>
      <c r="F119" s="973"/>
      <c r="G119" s="973"/>
      <c r="H119" s="506"/>
      <c r="I119" s="549"/>
      <c r="J119" s="549"/>
      <c r="K119" s="549"/>
      <c r="L119" s="549"/>
      <c r="M119" s="550"/>
      <c r="N119" s="186"/>
      <c r="O119" s="186"/>
      <c r="P119" s="186"/>
      <c r="Q119" s="186"/>
      <c r="R119" s="163"/>
    </row>
    <row r="120" spans="1:18" s="153" customFormat="1" ht="25.5" x14ac:dyDescent="0.2">
      <c r="A120" s="231" t="s">
        <v>989</v>
      </c>
      <c r="B120" s="972" t="str">
        <f>IF($A120="","",VLOOKUP($A120,Listes!$A$4:$C$200,2,FALSE))</f>
        <v>On-Carriage Emergency Intermodal Surcharge</v>
      </c>
      <c r="C120" s="972"/>
      <c r="D120" s="972"/>
      <c r="E120" s="973" t="s">
        <v>52</v>
      </c>
      <c r="F120" s="973"/>
      <c r="G120" s="973"/>
      <c r="H120" s="506"/>
      <c r="I120" s="549"/>
      <c r="J120" s="549"/>
      <c r="K120" s="549"/>
      <c r="L120" s="549"/>
      <c r="M120" s="550"/>
      <c r="N120" s="186"/>
      <c r="O120" s="186"/>
      <c r="P120" s="186"/>
      <c r="Q120" s="186"/>
      <c r="R120" s="163"/>
    </row>
    <row r="121" spans="1:18" s="153" customFormat="1" ht="15.75" customHeight="1" x14ac:dyDescent="0.2">
      <c r="A121" s="231" t="s">
        <v>464</v>
      </c>
      <c r="B121" s="972" t="str">
        <f>IF($A121="","",VLOOKUP($A121,Listes!$A$4:$C$200,2,FALSE))</f>
        <v>Inland Hazardous Charge Oncarriage</v>
      </c>
      <c r="C121" s="972"/>
      <c r="D121" s="972"/>
      <c r="E121" s="973" t="s">
        <v>50</v>
      </c>
      <c r="F121" s="973"/>
      <c r="G121" s="973"/>
      <c r="H121" s="506"/>
      <c r="I121" s="549"/>
      <c r="J121" s="549"/>
      <c r="K121" s="549"/>
      <c r="L121" s="549"/>
      <c r="M121" s="550"/>
      <c r="N121" s="186"/>
      <c r="O121" s="186"/>
      <c r="P121" s="186"/>
      <c r="Q121" s="186"/>
      <c r="R121" s="163"/>
    </row>
    <row r="122" spans="1:18" s="153" customFormat="1" ht="15.75" customHeight="1" x14ac:dyDescent="0.2">
      <c r="A122" s="231" t="s">
        <v>143</v>
      </c>
      <c r="B122" s="972" t="str">
        <f>IF($A122="","",VLOOKUP($A122,Listes!$A$4:$C$200,2,FALSE))</f>
        <v>Open Top</v>
      </c>
      <c r="C122" s="972"/>
      <c r="D122" s="972"/>
      <c r="E122" s="973" t="s">
        <v>50</v>
      </c>
      <c r="F122" s="973"/>
      <c r="G122" s="973"/>
      <c r="H122" s="506"/>
      <c r="I122" s="549"/>
      <c r="J122" s="549"/>
      <c r="K122" s="549"/>
      <c r="L122" s="549"/>
      <c r="M122" s="550"/>
      <c r="N122" s="186"/>
      <c r="O122" s="186"/>
      <c r="P122" s="186"/>
      <c r="Q122" s="186"/>
      <c r="R122" s="163"/>
    </row>
    <row r="123" spans="1:18" s="153" customFormat="1" ht="15.75" customHeight="1" x14ac:dyDescent="0.2">
      <c r="A123" s="231" t="s">
        <v>88</v>
      </c>
      <c r="B123" s="972" t="str">
        <f>IF($A123="","",VLOOKUP($A123,Listes!$A$4:$C$200,2,FALSE))</f>
        <v>Origin THC / Origin Receiving Charge</v>
      </c>
      <c r="C123" s="972"/>
      <c r="D123" s="972"/>
      <c r="E123" s="973" t="s">
        <v>50</v>
      </c>
      <c r="F123" s="973"/>
      <c r="G123" s="973"/>
      <c r="H123" s="506"/>
      <c r="I123" s="549"/>
      <c r="J123" s="549"/>
      <c r="K123" s="549"/>
      <c r="L123" s="549"/>
      <c r="M123" s="550"/>
      <c r="N123" s="186"/>
      <c r="O123" s="186"/>
      <c r="P123" s="186"/>
      <c r="Q123" s="186"/>
      <c r="R123" s="163"/>
    </row>
    <row r="124" spans="1:18" s="153" customFormat="1" ht="15.75" customHeight="1" x14ac:dyDescent="0.2">
      <c r="A124" s="231" t="s">
        <v>774</v>
      </c>
      <c r="B124" s="972" t="str">
        <f>IF($A124="","",VLOOKUP($A124,Listes!$A$4:$C$200,2,FALSE))</f>
        <v>Port Congestion Surcharge Destination</v>
      </c>
      <c r="C124" s="972"/>
      <c r="D124" s="972"/>
      <c r="E124" s="973" t="s">
        <v>52</v>
      </c>
      <c r="F124" s="973"/>
      <c r="G124" s="973"/>
      <c r="H124" s="506"/>
      <c r="I124" s="549"/>
      <c r="J124" s="549"/>
      <c r="K124" s="549"/>
      <c r="L124" s="549"/>
      <c r="M124" s="550"/>
      <c r="N124" s="186"/>
      <c r="O124" s="186"/>
      <c r="P124" s="186"/>
      <c r="Q124" s="186"/>
      <c r="R124" s="163"/>
    </row>
    <row r="125" spans="1:18" s="153" customFormat="1" ht="15.75" customHeight="1" x14ac:dyDescent="0.2">
      <c r="A125" s="231" t="s">
        <v>771</v>
      </c>
      <c r="B125" s="972" t="str">
        <f>IF($A125="","",VLOOKUP($A125,Listes!$A$4:$C$200,2,FALSE))</f>
        <v>Port Congestion Surcharge Origin</v>
      </c>
      <c r="C125" s="972"/>
      <c r="D125" s="972"/>
      <c r="E125" s="973" t="s">
        <v>52</v>
      </c>
      <c r="F125" s="973"/>
      <c r="G125" s="973"/>
      <c r="H125" s="506"/>
      <c r="I125" s="549"/>
      <c r="J125" s="549"/>
      <c r="K125" s="549"/>
      <c r="L125" s="549"/>
      <c r="M125" s="550"/>
      <c r="N125" s="186"/>
      <c r="O125" s="186"/>
      <c r="P125" s="186"/>
      <c r="Q125" s="186"/>
      <c r="R125" s="163"/>
    </row>
    <row r="126" spans="1:18" s="153" customFormat="1" ht="15.75" customHeight="1" x14ac:dyDescent="0.2">
      <c r="A126" s="231" t="s">
        <v>467</v>
      </c>
      <c r="B126" s="972" t="str">
        <f>IF($A126="","",VLOOKUP($A126,Listes!$A$4:$C$200,2,FALSE))</f>
        <v>Inland Hazardous Charge Precarriage</v>
      </c>
      <c r="C126" s="972"/>
      <c r="D126" s="972"/>
      <c r="E126" s="973" t="s">
        <v>50</v>
      </c>
      <c r="F126" s="973"/>
      <c r="G126" s="973"/>
      <c r="H126" s="506"/>
      <c r="I126" s="549"/>
      <c r="J126" s="549"/>
      <c r="K126" s="549"/>
      <c r="L126" s="549"/>
      <c r="M126" s="550"/>
      <c r="N126" s="186"/>
      <c r="O126" s="186"/>
      <c r="P126" s="186"/>
      <c r="Q126" s="186"/>
      <c r="R126" s="163"/>
    </row>
    <row r="127" spans="1:18" s="153" customFormat="1" ht="15.75" customHeight="1" x14ac:dyDescent="0.2">
      <c r="A127" s="231" t="s">
        <v>266</v>
      </c>
      <c r="B127" s="972" t="str">
        <f>IF($A127="","",VLOOKUP($A127,Listes!$A$4:$C$200,2,FALSE))</f>
        <v>Destination Terminal Security Charge</v>
      </c>
      <c r="C127" s="972"/>
      <c r="D127" s="972"/>
      <c r="E127" s="973" t="s">
        <v>52</v>
      </c>
      <c r="F127" s="973"/>
      <c r="G127" s="973"/>
      <c r="H127" s="506"/>
      <c r="I127" s="549"/>
      <c r="J127" s="549"/>
      <c r="K127" s="549"/>
      <c r="L127" s="549"/>
      <c r="M127" s="550"/>
      <c r="N127" s="186"/>
      <c r="O127" s="186"/>
      <c r="P127" s="186"/>
      <c r="Q127" s="186"/>
      <c r="R127" s="163"/>
    </row>
    <row r="128" spans="1:18" s="153" customFormat="1" ht="25.5" x14ac:dyDescent="0.2">
      <c r="A128" s="231" t="s">
        <v>350</v>
      </c>
      <c r="B128" s="972" t="str">
        <f>IF($A128="","",VLOOKUP($A128,Listes!$A$4:$C$200,2,FALSE))</f>
        <v>Tri-Axle / Super Chassis Oncarriage Surcharge</v>
      </c>
      <c r="C128" s="972"/>
      <c r="D128" s="972"/>
      <c r="E128" s="973" t="s">
        <v>50</v>
      </c>
      <c r="F128" s="973"/>
      <c r="G128" s="973"/>
      <c r="H128" s="506"/>
      <c r="I128" s="549"/>
      <c r="J128" s="549"/>
      <c r="K128" s="549"/>
      <c r="L128" s="549"/>
      <c r="M128" s="550"/>
      <c r="N128" s="186"/>
      <c r="O128" s="186"/>
      <c r="P128" s="186"/>
      <c r="Q128" s="186"/>
      <c r="R128" s="163"/>
    </row>
    <row r="129" spans="1:23" s="153" customFormat="1" ht="15.75" customHeight="1" x14ac:dyDescent="0.2">
      <c r="A129" s="231" t="s">
        <v>688</v>
      </c>
      <c r="B129" s="972" t="str">
        <f>IF($A129="","",VLOOKUP($A129,Listes!$A$4:$C$200,2,FALSE))</f>
        <v>Wharfage (Destination)</v>
      </c>
      <c r="C129" s="972"/>
      <c r="D129" s="972"/>
      <c r="E129" s="973" t="s">
        <v>52</v>
      </c>
      <c r="F129" s="973"/>
      <c r="G129" s="973"/>
      <c r="H129" s="506"/>
      <c r="I129" s="549"/>
      <c r="J129" s="549"/>
      <c r="K129" s="549"/>
      <c r="L129" s="549"/>
      <c r="M129" s="550"/>
      <c r="N129" s="186"/>
      <c r="O129" s="186"/>
      <c r="P129" s="186"/>
      <c r="Q129" s="186"/>
      <c r="R129" s="163"/>
    </row>
    <row r="130" spans="1:23" s="153" customFormat="1" ht="13.5" thickBot="1" x14ac:dyDescent="0.25">
      <c r="A130" s="269" t="s">
        <v>775</v>
      </c>
      <c r="B130" s="1104" t="str">
        <f>IF($A130="","",VLOOKUP($A130,Listes!$A$4:$C$200,2,FALSE))</f>
        <v>Wharfage (Origin)</v>
      </c>
      <c r="C130" s="1104"/>
      <c r="D130" s="1104"/>
      <c r="E130" s="1118" t="s">
        <v>52</v>
      </c>
      <c r="F130" s="1118"/>
      <c r="G130" s="1118"/>
      <c r="H130" s="529"/>
      <c r="I130" s="563"/>
      <c r="J130" s="563"/>
      <c r="K130" s="563"/>
      <c r="L130" s="563"/>
      <c r="M130" s="570"/>
      <c r="N130" s="186"/>
      <c r="O130" s="186"/>
      <c r="P130" s="186"/>
      <c r="Q130" s="186"/>
      <c r="R130" s="163"/>
    </row>
    <row r="131" spans="1:23" ht="13.5" thickBot="1" x14ac:dyDescent="0.25">
      <c r="A131" s="1040" t="s">
        <v>208</v>
      </c>
      <c r="B131" s="1041"/>
      <c r="C131" s="1041"/>
      <c r="D131" s="1041"/>
      <c r="E131" s="1041"/>
      <c r="F131" s="1041"/>
      <c r="G131" s="1041"/>
      <c r="H131" s="1041"/>
      <c r="I131" s="1042"/>
      <c r="K131" s="141"/>
      <c r="L131" s="162"/>
      <c r="M131" s="162"/>
      <c r="N131" s="162"/>
      <c r="O131" s="162"/>
      <c r="P131" s="162"/>
      <c r="Q131" s="141"/>
    </row>
    <row r="132" spans="1:23" ht="13.5" thickBot="1" x14ac:dyDescent="0.25">
      <c r="A132" s="1034" t="s">
        <v>554</v>
      </c>
      <c r="B132" s="1021"/>
      <c r="C132" s="1021"/>
      <c r="D132" s="1021"/>
      <c r="E132" s="1021"/>
      <c r="F132" s="1021"/>
      <c r="G132" s="1021"/>
      <c r="H132" s="1021"/>
      <c r="I132" s="1022"/>
      <c r="K132" s="162"/>
      <c r="L132" s="162"/>
      <c r="M132" s="162"/>
      <c r="N132" s="162"/>
      <c r="O132" s="141"/>
    </row>
    <row r="133" spans="1:23" ht="13.5" thickBot="1" x14ac:dyDescent="0.25">
      <c r="A133" s="96"/>
      <c r="B133" s="96"/>
      <c r="C133" s="232"/>
      <c r="D133" s="93"/>
      <c r="E133" s="94"/>
      <c r="F133" s="94"/>
      <c r="G133" s="94"/>
      <c r="H133" s="94"/>
      <c r="I133" s="94"/>
      <c r="J133" s="93"/>
      <c r="L133" s="141"/>
      <c r="M133" s="162"/>
      <c r="N133" s="162"/>
      <c r="O133" s="162"/>
      <c r="P133" s="162"/>
      <c r="Q133" s="162"/>
      <c r="R133" s="141"/>
    </row>
    <row r="134" spans="1:23" ht="15.6" customHeight="1" x14ac:dyDescent="0.2">
      <c r="A134" s="1031" t="s">
        <v>488</v>
      </c>
      <c r="B134" s="1032"/>
      <c r="C134" s="1032"/>
      <c r="D134" s="1032"/>
      <c r="E134" s="982" t="s">
        <v>276</v>
      </c>
      <c r="F134" s="982">
        <v>20</v>
      </c>
      <c r="G134" s="982">
        <v>40</v>
      </c>
      <c r="H134" s="982" t="s">
        <v>19</v>
      </c>
      <c r="I134" s="982" t="s">
        <v>20</v>
      </c>
      <c r="J134" s="1007" t="s">
        <v>283</v>
      </c>
      <c r="K134" s="1007" t="s">
        <v>33</v>
      </c>
      <c r="L134" s="1005" t="s">
        <v>209</v>
      </c>
      <c r="M134" s="93"/>
      <c r="N134" s="162"/>
      <c r="O134" s="162"/>
      <c r="P134" s="162"/>
      <c r="Q134" s="162"/>
      <c r="R134" s="162"/>
      <c r="S134" s="162"/>
      <c r="T134" s="162"/>
      <c r="U134" s="162"/>
    </row>
    <row r="135" spans="1:23" x14ac:dyDescent="0.2">
      <c r="A135" s="410" t="s">
        <v>210</v>
      </c>
      <c r="B135" s="530" t="s">
        <v>11</v>
      </c>
      <c r="C135" s="530" t="s">
        <v>12</v>
      </c>
      <c r="D135" s="530" t="s">
        <v>211</v>
      </c>
      <c r="E135" s="983"/>
      <c r="F135" s="983"/>
      <c r="G135" s="983"/>
      <c r="H135" s="983"/>
      <c r="I135" s="983"/>
      <c r="J135" s="983"/>
      <c r="K135" s="983"/>
      <c r="L135" s="1006"/>
      <c r="M135" s="93"/>
      <c r="N135" s="162"/>
      <c r="O135" s="162"/>
      <c r="P135" s="162"/>
      <c r="Q135" s="162"/>
      <c r="R135" s="162"/>
      <c r="S135" s="162"/>
      <c r="T135" s="162"/>
      <c r="U135" s="162"/>
    </row>
    <row r="136" spans="1:23" s="153" customFormat="1" x14ac:dyDescent="0.2">
      <c r="A136" s="233"/>
      <c r="B136" s="505"/>
      <c r="C136" s="505"/>
      <c r="D136" s="505"/>
      <c r="E136" s="505"/>
      <c r="F136" s="213"/>
      <c r="G136" s="213"/>
      <c r="H136" s="213"/>
      <c r="I136" s="213"/>
      <c r="J136" s="505"/>
      <c r="K136" s="519"/>
      <c r="L136" s="19"/>
      <c r="M136" s="234"/>
      <c r="N136" s="186"/>
      <c r="O136" s="186"/>
      <c r="P136" s="186"/>
      <c r="Q136" s="186"/>
      <c r="R136" s="186"/>
      <c r="S136" s="186"/>
      <c r="T136" s="186"/>
      <c r="U136" s="186"/>
    </row>
    <row r="137" spans="1:23" s="153" customFormat="1" x14ac:dyDescent="0.2">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x14ac:dyDescent="0.2">
      <c r="A138" s="233"/>
      <c r="B138" s="505"/>
      <c r="C138" s="505"/>
      <c r="D138" s="505"/>
      <c r="E138" s="505"/>
      <c r="F138" s="178"/>
      <c r="G138" s="178"/>
      <c r="H138" s="178"/>
      <c r="I138" s="178"/>
      <c r="J138" s="505"/>
      <c r="K138" s="519"/>
      <c r="L138" s="19"/>
      <c r="M138" s="186"/>
      <c r="N138" s="186"/>
      <c r="O138" s="186"/>
      <c r="P138" s="186"/>
      <c r="Q138" s="186"/>
      <c r="R138" s="186"/>
      <c r="S138" s="186"/>
      <c r="T138" s="186"/>
      <c r="U138" s="186"/>
    </row>
    <row r="139" spans="1:23" s="153" customFormat="1" ht="13.5" thickBot="1" x14ac:dyDescent="0.25">
      <c r="A139" s="235"/>
      <c r="B139" s="527"/>
      <c r="C139" s="527"/>
      <c r="D139" s="527"/>
      <c r="E139" s="527"/>
      <c r="F139" s="157"/>
      <c r="G139" s="157"/>
      <c r="H139" s="157"/>
      <c r="I139" s="157"/>
      <c r="J139" s="527"/>
      <c r="K139" s="520"/>
      <c r="L139" s="88"/>
      <c r="M139" s="186"/>
      <c r="N139" s="186"/>
      <c r="O139" s="186"/>
      <c r="P139" s="186"/>
      <c r="Q139" s="186"/>
      <c r="R139" s="186"/>
      <c r="S139" s="186"/>
      <c r="T139" s="186"/>
      <c r="U139" s="186"/>
    </row>
    <row r="140" spans="1:23" s="153" customFormat="1" x14ac:dyDescent="0.2">
      <c r="A140" s="20"/>
      <c r="B140" s="20"/>
      <c r="C140" s="20"/>
      <c r="D140" s="20"/>
      <c r="E140" s="20"/>
      <c r="F140" s="20"/>
      <c r="G140" s="20"/>
      <c r="H140" s="20"/>
      <c r="I140" s="20"/>
      <c r="J140" s="20"/>
      <c r="K140" s="20"/>
      <c r="L140" s="89"/>
      <c r="M140" s="186"/>
      <c r="N140" s="186"/>
      <c r="O140" s="186"/>
      <c r="P140" s="186"/>
      <c r="Q140" s="186"/>
      <c r="R140" s="186"/>
      <c r="S140" s="186"/>
      <c r="T140" s="186"/>
      <c r="U140" s="186"/>
    </row>
    <row r="141" spans="1:23" ht="15.6" customHeight="1" x14ac:dyDescent="0.2">
      <c r="A141" s="1010" t="s">
        <v>553</v>
      </c>
      <c r="B141" s="1010"/>
      <c r="C141" s="1010"/>
      <c r="D141" s="1010"/>
      <c r="E141" s="1010" t="s">
        <v>276</v>
      </c>
      <c r="F141" s="1010">
        <v>20</v>
      </c>
      <c r="G141" s="1010">
        <v>40</v>
      </c>
      <c r="H141" s="1010" t="s">
        <v>19</v>
      </c>
      <c r="I141" s="1010" t="s">
        <v>20</v>
      </c>
      <c r="J141" s="1025" t="s">
        <v>283</v>
      </c>
      <c r="K141" s="1025" t="s">
        <v>33</v>
      </c>
      <c r="L141" s="1010" t="s">
        <v>209</v>
      </c>
      <c r="M141" s="1010" t="s">
        <v>23</v>
      </c>
      <c r="O141" s="141"/>
      <c r="P141" s="162"/>
      <c r="Q141" s="162"/>
      <c r="R141" s="162"/>
      <c r="S141" s="162"/>
      <c r="T141" s="162"/>
      <c r="U141" s="162"/>
      <c r="V141" s="162"/>
      <c r="W141" s="162"/>
    </row>
    <row r="142" spans="1:23" x14ac:dyDescent="0.2">
      <c r="A142" s="513" t="s">
        <v>210</v>
      </c>
      <c r="B142" s="513" t="s">
        <v>11</v>
      </c>
      <c r="C142" s="513" t="s">
        <v>12</v>
      </c>
      <c r="D142" s="513" t="s">
        <v>211</v>
      </c>
      <c r="E142" s="1010"/>
      <c r="F142" s="1010"/>
      <c r="G142" s="1010"/>
      <c r="H142" s="1010"/>
      <c r="I142" s="1010"/>
      <c r="J142" s="1010"/>
      <c r="K142" s="1010"/>
      <c r="L142" s="1010"/>
      <c r="M142" s="1010"/>
      <c r="O142" s="141"/>
      <c r="P142" s="162"/>
      <c r="Q142" s="162"/>
      <c r="R142" s="162"/>
      <c r="S142" s="162"/>
      <c r="T142" s="162"/>
      <c r="U142" s="162"/>
      <c r="V142" s="162"/>
      <c r="W142" s="162"/>
    </row>
    <row r="143" spans="1:23" s="153" customFormat="1" x14ac:dyDescent="0.2">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
      <c r="A145" s="21"/>
      <c r="B145" s="21"/>
      <c r="C145" s="21"/>
      <c r="D145" s="21"/>
      <c r="E145" s="21"/>
      <c r="F145" s="236"/>
      <c r="G145" s="236"/>
      <c r="H145" s="236"/>
      <c r="I145" s="236"/>
      <c r="J145" s="21"/>
      <c r="K145" s="237"/>
      <c r="L145" s="22"/>
      <c r="M145" s="22"/>
      <c r="O145" s="163"/>
      <c r="P145" s="186"/>
      <c r="Q145" s="186"/>
      <c r="R145" s="186"/>
      <c r="S145" s="186"/>
      <c r="T145" s="186"/>
      <c r="U145" s="186"/>
      <c r="V145" s="186"/>
      <c r="W145" s="186"/>
    </row>
    <row r="146" spans="1:23" s="153" customFormat="1" x14ac:dyDescent="0.2">
      <c r="A146" s="21"/>
      <c r="B146" s="21"/>
      <c r="C146" s="21"/>
      <c r="D146" s="21"/>
      <c r="E146" s="21"/>
      <c r="F146" s="236"/>
      <c r="G146" s="236"/>
      <c r="H146" s="236"/>
      <c r="I146" s="236"/>
      <c r="J146" s="21"/>
      <c r="K146" s="237"/>
      <c r="L146" s="22"/>
      <c r="M146" s="22"/>
      <c r="N146" s="186"/>
      <c r="O146" s="163"/>
      <c r="P146" s="186"/>
      <c r="Q146" s="186"/>
      <c r="R146" s="186"/>
      <c r="S146" s="186"/>
      <c r="T146" s="186"/>
      <c r="U146" s="186"/>
      <c r="V146" s="186"/>
      <c r="W146" s="186"/>
    </row>
    <row r="147" spans="1:23" x14ac:dyDescent="0.2">
      <c r="F147" s="94"/>
      <c r="G147" s="18"/>
      <c r="H147" s="143"/>
      <c r="I147" s="143"/>
      <c r="J147" s="162"/>
      <c r="K147" s="141"/>
      <c r="L147" s="162"/>
      <c r="M147" s="162"/>
      <c r="N147" s="162"/>
      <c r="O147" s="162"/>
      <c r="P147" s="162"/>
      <c r="Q147" s="162"/>
    </row>
    <row r="148" spans="1:23" ht="13.5" thickBot="1" x14ac:dyDescent="0.25">
      <c r="A148" s="221"/>
      <c r="B148" s="238"/>
      <c r="C148" s="239"/>
      <c r="D148" s="239"/>
      <c r="J148" s="94"/>
      <c r="K148" s="141"/>
      <c r="L148" s="162"/>
      <c r="M148" s="162"/>
      <c r="N148" s="162"/>
      <c r="O148" s="162"/>
      <c r="P148" s="162"/>
      <c r="Q148" s="162"/>
      <c r="R148" s="162"/>
      <c r="S148" s="141"/>
      <c r="T148" s="141"/>
      <c r="U148" s="141"/>
    </row>
    <row r="149" spans="1:23" ht="13.5" thickBot="1" x14ac:dyDescent="0.25">
      <c r="A149" s="1011" t="s">
        <v>212</v>
      </c>
      <c r="B149" s="1012"/>
      <c r="C149" s="1012"/>
      <c r="D149" s="1012"/>
      <c r="E149" s="1013"/>
      <c r="J149" s="94"/>
      <c r="K149" s="141"/>
      <c r="L149" s="162"/>
      <c r="M149" s="162"/>
      <c r="N149" s="162"/>
      <c r="O149" s="162"/>
      <c r="P149" s="162"/>
      <c r="Q149" s="162"/>
      <c r="R149" s="162"/>
      <c r="S149" s="141"/>
      <c r="T149" s="141"/>
      <c r="U149" s="141"/>
    </row>
    <row r="150" spans="1:23" ht="13.5" thickBot="1" x14ac:dyDescent="0.25">
      <c r="A150" s="232"/>
      <c r="F150" s="94"/>
      <c r="G150" s="18"/>
      <c r="H150" s="93"/>
      <c r="I150" s="94"/>
      <c r="J150" s="94"/>
      <c r="K150" s="141"/>
      <c r="L150" s="162"/>
      <c r="M150" s="162"/>
      <c r="N150" s="162"/>
      <c r="O150" s="162"/>
      <c r="P150" s="162"/>
      <c r="Q150" s="162"/>
      <c r="R150" s="162"/>
      <c r="S150" s="141"/>
      <c r="T150" s="141"/>
      <c r="U150" s="141"/>
    </row>
    <row r="151" spans="1:23" ht="13.5" thickBot="1" x14ac:dyDescent="0.25">
      <c r="A151" s="1029" t="s">
        <v>213</v>
      </c>
      <c r="B151" s="1038"/>
      <c r="C151" s="1038"/>
      <c r="D151" s="1038"/>
      <c r="E151" s="1038"/>
      <c r="F151" s="1039"/>
      <c r="G151" s="18"/>
      <c r="H151" s="93"/>
      <c r="I151" s="94"/>
      <c r="J151" s="94"/>
      <c r="K151" s="141"/>
      <c r="L151" s="162"/>
      <c r="M151" s="162"/>
      <c r="N151" s="162"/>
      <c r="O151" s="162"/>
      <c r="P151" s="162"/>
      <c r="Q151" s="162"/>
      <c r="R151" s="162"/>
      <c r="S151" s="141"/>
      <c r="T151" s="141"/>
      <c r="U151" s="141"/>
    </row>
    <row r="152" spans="1:23" ht="16.5" customHeight="1" x14ac:dyDescent="0.2">
      <c r="A152" s="1017" t="s">
        <v>214</v>
      </c>
      <c r="B152" s="1018"/>
      <c r="C152" s="1018"/>
      <c r="D152" s="1018"/>
      <c r="E152" s="1018"/>
      <c r="F152" s="1019"/>
      <c r="G152" s="18"/>
      <c r="H152" s="240"/>
      <c r="I152" s="94"/>
      <c r="J152" s="94"/>
      <c r="K152" s="141"/>
      <c r="L152" s="162"/>
      <c r="M152" s="162"/>
      <c r="N152" s="162"/>
      <c r="O152" s="162"/>
      <c r="P152" s="162"/>
      <c r="Q152" s="162"/>
      <c r="R152" s="162"/>
      <c r="S152" s="141"/>
      <c r="T152" s="141"/>
      <c r="U152" s="141"/>
    </row>
    <row r="153" spans="1:23" ht="13.5" thickBot="1" x14ac:dyDescent="0.25">
      <c r="A153" s="1020" t="s">
        <v>215</v>
      </c>
      <c r="B153" s="1021"/>
      <c r="C153" s="1021"/>
      <c r="D153" s="1021"/>
      <c r="E153" s="1021"/>
      <c r="F153" s="1022"/>
    </row>
    <row r="154" spans="1:23" x14ac:dyDescent="0.2">
      <c r="A154" s="241" t="s">
        <v>216</v>
      </c>
      <c r="B154" s="100" t="s">
        <v>217</v>
      </c>
      <c r="C154" s="521" t="s">
        <v>218</v>
      </c>
      <c r="D154" s="242" t="s">
        <v>219</v>
      </c>
      <c r="E154" s="162"/>
      <c r="H154" s="18"/>
      <c r="I154" s="18"/>
    </row>
    <row r="155" spans="1:23" s="153" customFormat="1" x14ac:dyDescent="0.2">
      <c r="A155" s="243"/>
      <c r="B155" s="244" t="s">
        <v>329</v>
      </c>
      <c r="C155" s="494" t="s">
        <v>61</v>
      </c>
      <c r="D155" s="408">
        <v>0.8</v>
      </c>
      <c r="E155" s="186"/>
      <c r="F155" s="186"/>
      <c r="G155" s="186"/>
    </row>
    <row r="156" spans="1:23" s="153" customFormat="1" x14ac:dyDescent="0.2">
      <c r="A156" s="243"/>
      <c r="B156" s="244" t="s">
        <v>329</v>
      </c>
      <c r="C156" s="494" t="s">
        <v>400</v>
      </c>
      <c r="D156" s="408">
        <v>1.125</v>
      </c>
      <c r="E156" s="186"/>
      <c r="F156" s="186"/>
      <c r="G156" s="186"/>
    </row>
    <row r="157" spans="1:23" s="153" customFormat="1" ht="13.5" thickBot="1" x14ac:dyDescent="0.25">
      <c r="A157" s="246"/>
      <c r="B157" s="247" t="s">
        <v>329</v>
      </c>
      <c r="C157" s="248" t="s">
        <v>401</v>
      </c>
      <c r="D157" s="409">
        <v>1.266</v>
      </c>
      <c r="E157" s="186"/>
      <c r="F157" s="186"/>
      <c r="G157" s="186"/>
    </row>
    <row r="158" spans="1:23" ht="13.5" thickBot="1" x14ac:dyDescent="0.25"/>
    <row r="159" spans="1:23" ht="13.5" thickBot="1" x14ac:dyDescent="0.25">
      <c r="A159" s="1011" t="s">
        <v>220</v>
      </c>
      <c r="B159" s="1012"/>
      <c r="C159" s="1012"/>
      <c r="D159" s="1012"/>
      <c r="E159" s="1012"/>
      <c r="F159" s="1012"/>
      <c r="G159" s="1012"/>
      <c r="H159" s="1012"/>
      <c r="I159" s="1013"/>
      <c r="K159" s="141"/>
      <c r="L159" s="162"/>
      <c r="M159" s="162"/>
      <c r="N159" s="162"/>
      <c r="O159" s="162"/>
      <c r="P159" s="162"/>
      <c r="Q159" s="162"/>
      <c r="R159" s="162"/>
      <c r="S159" s="141"/>
      <c r="T159" s="141"/>
      <c r="U159" s="141"/>
    </row>
    <row r="160" spans="1:23" ht="13.5" thickBot="1" x14ac:dyDescent="0.25">
      <c r="A160" s="250" t="s">
        <v>221</v>
      </c>
      <c r="B160" s="251"/>
      <c r="C160" s="90"/>
      <c r="D160" s="90"/>
      <c r="E160" s="90"/>
      <c r="F160" s="90"/>
      <c r="G160" s="201"/>
      <c r="H160" s="90"/>
      <c r="I160" s="252"/>
      <c r="J160" s="94"/>
      <c r="K160" s="141"/>
      <c r="L160" s="162"/>
      <c r="M160" s="162"/>
      <c r="N160" s="162"/>
      <c r="O160" s="162"/>
      <c r="P160" s="162"/>
      <c r="Q160" s="162"/>
      <c r="R160" s="162"/>
      <c r="S160" s="141"/>
      <c r="T160" s="141"/>
      <c r="U160" s="141"/>
    </row>
    <row r="161" spans="1:21" s="525" customFormat="1" x14ac:dyDescent="0.2">
      <c r="A161" s="253" t="s">
        <v>450</v>
      </c>
      <c r="B161" s="1035" t="s">
        <v>1468</v>
      </c>
      <c r="C161" s="1036"/>
      <c r="D161" s="1036"/>
      <c r="E161" s="1036"/>
      <c r="F161" s="1036"/>
      <c r="G161" s="1036"/>
      <c r="H161" s="1036"/>
      <c r="I161" s="1037"/>
      <c r="J161" s="227"/>
      <c r="K161" s="228"/>
      <c r="L161" s="20"/>
      <c r="M161" s="20"/>
      <c r="N161" s="20"/>
      <c r="O161" s="20"/>
      <c r="P161" s="20"/>
      <c r="Q161" s="20"/>
      <c r="R161" s="20"/>
      <c r="S161" s="228"/>
      <c r="T161" s="228"/>
      <c r="U161" s="228"/>
    </row>
    <row r="162" spans="1:21" s="153" customFormat="1" x14ac:dyDescent="0.2">
      <c r="A162" s="254"/>
      <c r="B162" s="1014"/>
      <c r="C162" s="1015"/>
      <c r="D162" s="1015"/>
      <c r="E162" s="1015"/>
      <c r="F162" s="1015"/>
      <c r="G162" s="1015"/>
      <c r="H162" s="1015"/>
      <c r="I162" s="1016"/>
    </row>
    <row r="163" spans="1:21" s="153" customFormat="1" x14ac:dyDescent="0.2">
      <c r="A163" s="254"/>
      <c r="B163" s="1014"/>
      <c r="C163" s="1015"/>
      <c r="D163" s="1015"/>
      <c r="E163" s="1015"/>
      <c r="F163" s="1015"/>
      <c r="G163" s="1015"/>
      <c r="H163" s="1015"/>
      <c r="I163" s="1016"/>
    </row>
    <row r="164" spans="1:21" s="153" customFormat="1" x14ac:dyDescent="0.2">
      <c r="A164" s="254"/>
      <c r="B164" s="1014"/>
      <c r="C164" s="1015"/>
      <c r="D164" s="1015"/>
      <c r="E164" s="1015"/>
      <c r="F164" s="1015"/>
      <c r="G164" s="1015"/>
      <c r="H164" s="1015"/>
      <c r="I164" s="1016"/>
    </row>
    <row r="165" spans="1:21" s="153" customFormat="1" x14ac:dyDescent="0.2">
      <c r="A165" s="254"/>
      <c r="B165" s="1014"/>
      <c r="C165" s="1015"/>
      <c r="D165" s="1015"/>
      <c r="E165" s="1015"/>
      <c r="F165" s="1015"/>
      <c r="G165" s="1015"/>
      <c r="H165" s="1015"/>
      <c r="I165" s="1016"/>
    </row>
    <row r="166" spans="1:21" s="153" customFormat="1" x14ac:dyDescent="0.2">
      <c r="A166" s="254"/>
      <c r="B166" s="1014"/>
      <c r="C166" s="1015"/>
      <c r="D166" s="1015"/>
      <c r="E166" s="1015"/>
      <c r="F166" s="1015"/>
      <c r="G166" s="1015"/>
      <c r="H166" s="1015"/>
      <c r="I166" s="1016"/>
    </row>
    <row r="167" spans="1:21" s="153" customFormat="1" x14ac:dyDescent="0.2">
      <c r="A167" s="254"/>
      <c r="B167" s="1014"/>
      <c r="C167" s="1015"/>
      <c r="D167" s="1015"/>
      <c r="E167" s="1015"/>
      <c r="F167" s="1015"/>
      <c r="G167" s="1015"/>
      <c r="H167" s="1015"/>
      <c r="I167" s="1016"/>
    </row>
    <row r="168" spans="1:21" s="153" customFormat="1" x14ac:dyDescent="0.2">
      <c r="A168" s="254"/>
      <c r="B168" s="1014"/>
      <c r="C168" s="1015"/>
      <c r="D168" s="1015"/>
      <c r="E168" s="1015"/>
      <c r="F168" s="1015"/>
      <c r="G168" s="1015"/>
      <c r="H168" s="1015"/>
      <c r="I168" s="1016"/>
    </row>
    <row r="169" spans="1:21" s="153" customFormat="1" x14ac:dyDescent="0.2">
      <c r="A169" s="254"/>
      <c r="B169" s="1014"/>
      <c r="C169" s="1015"/>
      <c r="D169" s="1015"/>
      <c r="E169" s="1015"/>
      <c r="F169" s="1015"/>
      <c r="G169" s="1015"/>
      <c r="H169" s="1015"/>
      <c r="I169" s="1016"/>
    </row>
    <row r="170" spans="1:21" s="153" customFormat="1" x14ac:dyDescent="0.2">
      <c r="A170" s="254"/>
      <c r="B170" s="1014"/>
      <c r="C170" s="1015"/>
      <c r="D170" s="1015"/>
      <c r="E170" s="1015"/>
      <c r="F170" s="1015"/>
      <c r="G170" s="1015"/>
      <c r="H170" s="1015"/>
      <c r="I170" s="1016"/>
    </row>
    <row r="171" spans="1:21" s="153" customFormat="1" x14ac:dyDescent="0.2">
      <c r="A171" s="254"/>
      <c r="B171" s="1014"/>
      <c r="C171" s="1015"/>
      <c r="D171" s="1015"/>
      <c r="E171" s="1015"/>
      <c r="F171" s="1015"/>
      <c r="G171" s="1015"/>
      <c r="H171" s="1015"/>
      <c r="I171" s="1016"/>
    </row>
    <row r="172" spans="1:21" s="153" customFormat="1" x14ac:dyDescent="0.2">
      <c r="A172" s="254"/>
      <c r="B172" s="1014"/>
      <c r="C172" s="1015"/>
      <c r="D172" s="1015"/>
      <c r="E172" s="1015"/>
      <c r="F172" s="1015"/>
      <c r="G172" s="1015"/>
      <c r="H172" s="1015"/>
      <c r="I172" s="1016"/>
    </row>
    <row r="173" spans="1:21" s="153" customFormat="1" x14ac:dyDescent="0.2">
      <c r="A173" s="254"/>
      <c r="B173" s="1014"/>
      <c r="C173" s="1015"/>
      <c r="D173" s="1015"/>
      <c r="E173" s="1015"/>
      <c r="F173" s="1015"/>
      <c r="G173" s="1015"/>
      <c r="H173" s="1015"/>
      <c r="I173" s="1016"/>
    </row>
    <row r="174" spans="1:21" s="153" customFormat="1" x14ac:dyDescent="0.2">
      <c r="A174" s="254"/>
      <c r="B174" s="1014"/>
      <c r="C174" s="1015"/>
      <c r="D174" s="1015"/>
      <c r="E174" s="1015"/>
      <c r="F174" s="1015"/>
      <c r="G174" s="1015"/>
      <c r="H174" s="1015"/>
      <c r="I174" s="1016"/>
    </row>
    <row r="175" spans="1:21" s="153" customFormat="1" ht="13.5" thickBot="1" x14ac:dyDescent="0.25">
      <c r="A175" s="255"/>
      <c r="B175" s="1026"/>
      <c r="C175" s="1027"/>
      <c r="D175" s="1027"/>
      <c r="E175" s="1027"/>
      <c r="F175" s="1027"/>
      <c r="G175" s="1027"/>
      <c r="H175" s="1027"/>
      <c r="I175" s="1028"/>
    </row>
    <row r="177" spans="1:14" s="153" customFormat="1" x14ac:dyDescent="0.2">
      <c r="F177" s="186"/>
      <c r="G177" s="186"/>
      <c r="H177" s="186"/>
      <c r="I177" s="186"/>
    </row>
    <row r="178" spans="1:14" s="153" customFormat="1" ht="13.5" thickBot="1" x14ac:dyDescent="0.25">
      <c r="F178" s="186"/>
      <c r="G178" s="186"/>
      <c r="H178" s="186"/>
      <c r="I178" s="186"/>
    </row>
    <row r="179" spans="1:14" s="153" customFormat="1" ht="13.5" thickBot="1" x14ac:dyDescent="0.25">
      <c r="A179" s="1029" t="s">
        <v>3</v>
      </c>
      <c r="B179" s="1030"/>
      <c r="F179" s="186"/>
      <c r="G179" s="186"/>
      <c r="H179" s="186"/>
      <c r="I179" s="186"/>
    </row>
    <row r="180" spans="1:14" s="257" customFormat="1" ht="13.5" thickBot="1" x14ac:dyDescent="0.25">
      <c r="A180" s="256"/>
      <c r="B180" s="256"/>
      <c r="F180" s="258"/>
      <c r="G180" s="258"/>
      <c r="H180" s="258"/>
      <c r="I180" s="258"/>
    </row>
    <row r="181" spans="1:14" s="153" customFormat="1" ht="15.75" customHeight="1" thickBot="1" x14ac:dyDescent="0.25">
      <c r="A181" s="1002" t="s">
        <v>2</v>
      </c>
      <c r="B181" s="1003"/>
      <c r="C181" s="1003"/>
      <c r="D181" s="1003"/>
      <c r="E181" s="1003"/>
      <c r="F181" s="1003"/>
      <c r="G181" s="1004"/>
      <c r="H181" s="186"/>
      <c r="I181" s="186"/>
    </row>
    <row r="182" spans="1:14" s="257" customFormat="1" ht="15.75" customHeight="1" thickBot="1" x14ac:dyDescent="0.25">
      <c r="A182" s="256"/>
      <c r="B182" s="256"/>
      <c r="C182" s="256"/>
      <c r="D182" s="256"/>
      <c r="E182" s="256"/>
      <c r="F182" s="256"/>
      <c r="G182" s="256"/>
      <c r="H182" s="258"/>
      <c r="I182" s="258"/>
    </row>
    <row r="183" spans="1:14" s="153" customFormat="1" ht="15.75" customHeight="1" thickBot="1" x14ac:dyDescent="0.25">
      <c r="A183" s="984" t="s">
        <v>1</v>
      </c>
      <c r="B183" s="985"/>
      <c r="C183" s="985"/>
      <c r="D183" s="985"/>
      <c r="E183" s="986"/>
      <c r="F183" s="259"/>
      <c r="G183" s="259"/>
      <c r="H183" s="186"/>
      <c r="I183" s="186"/>
    </row>
    <row r="184" spans="1:14" s="153" customFormat="1" x14ac:dyDescent="0.2">
      <c r="A184" s="987" t="s">
        <v>581</v>
      </c>
      <c r="B184" s="989" t="s">
        <v>2816</v>
      </c>
      <c r="C184" s="979" t="s">
        <v>0</v>
      </c>
      <c r="D184" s="979" t="s">
        <v>564</v>
      </c>
      <c r="E184" s="989" t="s">
        <v>2817</v>
      </c>
      <c r="F184" s="979" t="s">
        <v>416</v>
      </c>
      <c r="G184" s="979" t="s">
        <v>403</v>
      </c>
      <c r="H184" s="979" t="s">
        <v>582</v>
      </c>
      <c r="I184" s="979" t="s">
        <v>11</v>
      </c>
      <c r="J184" s="979" t="s">
        <v>12</v>
      </c>
      <c r="K184" s="979" t="s">
        <v>13</v>
      </c>
      <c r="L184" s="979" t="s">
        <v>428</v>
      </c>
      <c r="M184" s="979" t="s">
        <v>565</v>
      </c>
      <c r="N184" s="999"/>
    </row>
    <row r="185" spans="1:14" s="153" customFormat="1" ht="32.25" customHeight="1" thickBot="1" x14ac:dyDescent="0.25">
      <c r="A185" s="988"/>
      <c r="B185" s="990"/>
      <c r="C185" s="980"/>
      <c r="D185" s="980"/>
      <c r="E185" s="990"/>
      <c r="F185" s="980"/>
      <c r="G185" s="980"/>
      <c r="H185" s="980"/>
      <c r="I185" s="980"/>
      <c r="J185" s="980"/>
      <c r="K185" s="980"/>
      <c r="L185" s="980"/>
      <c r="M185" s="980"/>
      <c r="N185" s="1000"/>
    </row>
    <row r="186" spans="1:14" s="153" customFormat="1" x14ac:dyDescent="0.2">
      <c r="A186" s="172" t="s">
        <v>4</v>
      </c>
      <c r="B186" s="173" t="s">
        <v>308</v>
      </c>
      <c r="C186" s="507" t="s">
        <v>6</v>
      </c>
      <c r="D186" s="173">
        <v>10</v>
      </c>
      <c r="E186" s="173" t="s">
        <v>406</v>
      </c>
      <c r="F186" s="173" t="s">
        <v>409</v>
      </c>
      <c r="G186" s="173"/>
      <c r="H186" s="173"/>
      <c r="I186" s="173"/>
      <c r="J186" s="173"/>
      <c r="K186" s="173"/>
      <c r="L186" s="546" t="s">
        <v>1221</v>
      </c>
      <c r="M186" s="1023"/>
      <c r="N186" s="1024"/>
    </row>
    <row r="187" spans="1:14" s="153" customFormat="1" x14ac:dyDescent="0.2">
      <c r="A187" s="80"/>
      <c r="B187" s="182"/>
      <c r="C187" s="505"/>
      <c r="D187" s="182"/>
      <c r="E187" s="182"/>
      <c r="F187" s="182"/>
      <c r="G187" s="182"/>
      <c r="H187" s="182"/>
      <c r="I187" s="182"/>
      <c r="J187" s="182"/>
      <c r="K187" s="182"/>
      <c r="L187" s="260"/>
      <c r="M187" s="1008"/>
      <c r="N187" s="1009"/>
    </row>
    <row r="188" spans="1:14" s="153" customFormat="1" x14ac:dyDescent="0.2">
      <c r="A188" s="80"/>
      <c r="B188" s="182"/>
      <c r="C188" s="505"/>
      <c r="D188" s="182"/>
      <c r="E188" s="182"/>
      <c r="F188" s="182"/>
      <c r="G188" s="182"/>
      <c r="H188" s="182"/>
      <c r="I188" s="182"/>
      <c r="J188" s="182"/>
      <c r="K188" s="182"/>
      <c r="L188" s="260"/>
      <c r="M188" s="1008"/>
      <c r="N188" s="1009"/>
    </row>
    <row r="189" spans="1:14" s="153" customFormat="1" x14ac:dyDescent="0.2">
      <c r="A189" s="80"/>
      <c r="B189" s="182"/>
      <c r="C189" s="505"/>
      <c r="D189" s="182"/>
      <c r="E189" s="182"/>
      <c r="F189" s="182"/>
      <c r="G189" s="182"/>
      <c r="H189" s="182"/>
      <c r="I189" s="182"/>
      <c r="J189" s="182"/>
      <c r="K189" s="182"/>
      <c r="L189" s="260"/>
      <c r="M189" s="1008"/>
      <c r="N189" s="1009"/>
    </row>
    <row r="190" spans="1:14" s="153" customFormat="1" x14ac:dyDescent="0.2">
      <c r="A190" s="80"/>
      <c r="B190" s="182"/>
      <c r="C190" s="505"/>
      <c r="D190" s="182"/>
      <c r="E190" s="182"/>
      <c r="F190" s="182"/>
      <c r="G190" s="182"/>
      <c r="H190" s="182"/>
      <c r="I190" s="182"/>
      <c r="J190" s="182"/>
      <c r="K190" s="182"/>
      <c r="L190" s="260"/>
      <c r="M190" s="1008"/>
      <c r="N190" s="1009"/>
    </row>
    <row r="191" spans="1:14" s="153" customFormat="1" ht="13.5" thickBot="1" x14ac:dyDescent="0.25">
      <c r="A191" s="83"/>
      <c r="B191" s="158"/>
      <c r="C191" s="527"/>
      <c r="D191" s="158"/>
      <c r="E191" s="158"/>
      <c r="F191" s="158"/>
      <c r="G191" s="158"/>
      <c r="H191" s="158"/>
      <c r="I191" s="158"/>
      <c r="J191" s="158"/>
      <c r="K191" s="158"/>
      <c r="L191" s="261"/>
      <c r="M191" s="993"/>
      <c r="N191" s="994"/>
    </row>
    <row r="192" spans="1:14" s="153" customFormat="1" x14ac:dyDescent="0.2">
      <c r="F192" s="186"/>
      <c r="G192" s="186"/>
      <c r="H192" s="186"/>
      <c r="I192" s="186"/>
    </row>
    <row r="193" spans="1:23" s="153" customFormat="1" ht="13.5" thickBot="1" x14ac:dyDescent="0.25">
      <c r="F193" s="186"/>
      <c r="G193" s="186"/>
      <c r="H193" s="186"/>
      <c r="I193" s="186"/>
    </row>
    <row r="194" spans="1:23" s="153" customFormat="1" ht="13.5" thickBot="1" x14ac:dyDescent="0.25">
      <c r="A194" s="1002" t="s">
        <v>736</v>
      </c>
      <c r="B194" s="1003"/>
      <c r="C194" s="1003"/>
      <c r="D194" s="1003"/>
      <c r="E194" s="1003"/>
      <c r="F194" s="1003"/>
      <c r="G194" s="1004"/>
      <c r="H194" s="186"/>
      <c r="I194" s="186"/>
    </row>
    <row r="195" spans="1:23" s="153" customFormat="1" ht="13.5" thickBot="1" x14ac:dyDescent="0.25">
      <c r="F195" s="186"/>
      <c r="G195" s="186"/>
      <c r="H195" s="186"/>
      <c r="I195" s="186"/>
    </row>
    <row r="196" spans="1:23" s="153" customFormat="1" ht="13.5" thickBot="1" x14ac:dyDescent="0.25">
      <c r="A196" s="984" t="s">
        <v>1</v>
      </c>
      <c r="B196" s="985"/>
      <c r="C196" s="985"/>
      <c r="D196" s="985"/>
      <c r="E196" s="985"/>
      <c r="F196" s="985"/>
      <c r="G196" s="985"/>
      <c r="H196" s="986"/>
      <c r="I196" s="186"/>
    </row>
    <row r="197" spans="1:23" s="153" customFormat="1" ht="16.5" customHeight="1" thickBot="1" x14ac:dyDescent="0.25">
      <c r="A197" s="987" t="s">
        <v>581</v>
      </c>
      <c r="B197" s="989" t="s">
        <v>2816</v>
      </c>
      <c r="C197" s="979" t="s">
        <v>0</v>
      </c>
      <c r="D197" s="979" t="s">
        <v>564</v>
      </c>
      <c r="E197" s="989" t="s">
        <v>2817</v>
      </c>
      <c r="F197" s="979" t="s">
        <v>41</v>
      </c>
      <c r="G197" s="1001" t="s">
        <v>735</v>
      </c>
      <c r="H197" s="1001"/>
      <c r="I197" s="1001"/>
      <c r="J197" s="1001"/>
      <c r="K197" s="1001"/>
      <c r="L197" s="1001"/>
      <c r="M197" s="1001"/>
      <c r="N197" s="1001"/>
      <c r="O197" s="979" t="s">
        <v>416</v>
      </c>
      <c r="P197" s="979" t="s">
        <v>403</v>
      </c>
      <c r="Q197" s="979" t="s">
        <v>582</v>
      </c>
      <c r="R197" s="979" t="s">
        <v>11</v>
      </c>
      <c r="S197" s="979" t="s">
        <v>12</v>
      </c>
      <c r="T197" s="979" t="s">
        <v>13</v>
      </c>
      <c r="U197" s="979" t="s">
        <v>428</v>
      </c>
      <c r="V197" s="979" t="s">
        <v>565</v>
      </c>
      <c r="W197" s="999"/>
    </row>
    <row r="198" spans="1:23" s="153" customFormat="1" ht="13.5" thickBot="1" x14ac:dyDescent="0.25">
      <c r="A198" s="988"/>
      <c r="B198" s="990"/>
      <c r="C198" s="980"/>
      <c r="D198" s="980"/>
      <c r="E198" s="990"/>
      <c r="F198" s="980"/>
      <c r="G198" s="528" t="s">
        <v>412</v>
      </c>
      <c r="H198" s="528" t="s">
        <v>42</v>
      </c>
      <c r="I198" s="528" t="s">
        <v>413</v>
      </c>
      <c r="J198" s="528" t="s">
        <v>43</v>
      </c>
      <c r="K198" s="528" t="s">
        <v>414</v>
      </c>
      <c r="L198" s="528" t="s">
        <v>44</v>
      </c>
      <c r="M198" s="528" t="s">
        <v>415</v>
      </c>
      <c r="N198" s="528" t="s">
        <v>45</v>
      </c>
      <c r="O198" s="980"/>
      <c r="P198" s="980"/>
      <c r="Q198" s="980"/>
      <c r="R198" s="980"/>
      <c r="S198" s="980"/>
      <c r="T198" s="980"/>
      <c r="U198" s="980"/>
      <c r="V198" s="980"/>
      <c r="W198" s="1000"/>
    </row>
    <row r="199" spans="1:23" s="153" customFormat="1" x14ac:dyDescent="0.2">
      <c r="A199" s="172"/>
      <c r="B199" s="173"/>
      <c r="C199" s="507"/>
      <c r="D199" s="173"/>
      <c r="E199" s="173"/>
      <c r="F199" s="262"/>
      <c r="G199" s="173"/>
      <c r="H199" s="173"/>
      <c r="I199" s="173"/>
      <c r="J199" s="173"/>
      <c r="K199" s="173"/>
      <c r="L199" s="173"/>
      <c r="M199" s="173"/>
      <c r="N199" s="173"/>
      <c r="O199" s="173"/>
      <c r="P199" s="173"/>
      <c r="Q199" s="173"/>
      <c r="R199" s="173"/>
      <c r="S199" s="173"/>
      <c r="T199" s="173"/>
      <c r="U199" s="546"/>
      <c r="V199" s="995"/>
      <c r="W199" s="996"/>
    </row>
    <row r="200" spans="1:23" s="153" customFormat="1" x14ac:dyDescent="0.2">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997"/>
      <c r="W200" s="998"/>
    </row>
    <row r="201" spans="1:23" s="153" customFormat="1" x14ac:dyDescent="0.2">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997"/>
      <c r="W201" s="998"/>
    </row>
    <row r="202" spans="1:23" s="153" customFormat="1" x14ac:dyDescent="0.2">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997"/>
      <c r="W202" s="998"/>
    </row>
    <row r="203" spans="1:23" s="153" customFormat="1" x14ac:dyDescent="0.2">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997"/>
      <c r="W203" s="998"/>
    </row>
    <row r="204" spans="1:23" s="153" customFormat="1" ht="13.5" thickBot="1" x14ac:dyDescent="0.25">
      <c r="A204" s="83"/>
      <c r="B204" s="158"/>
      <c r="C204" s="527"/>
      <c r="D204" s="158"/>
      <c r="E204" s="158"/>
      <c r="F204" s="264"/>
      <c r="G204" s="158"/>
      <c r="H204" s="158"/>
      <c r="I204" s="158"/>
      <c r="J204" s="158"/>
      <c r="K204" s="158"/>
      <c r="L204" s="158"/>
      <c r="M204" s="158"/>
      <c r="N204" s="158"/>
      <c r="O204" s="158"/>
      <c r="P204" s="158"/>
      <c r="Q204" s="158"/>
      <c r="R204" s="158"/>
      <c r="S204" s="158"/>
      <c r="T204" s="158"/>
      <c r="U204" s="261"/>
      <c r="V204" s="991"/>
      <c r="W204" s="992"/>
    </row>
    <row r="205" spans="1:23" s="153" customFormat="1" x14ac:dyDescent="0.2">
      <c r="F205" s="186"/>
      <c r="G205" s="186"/>
      <c r="H205" s="186"/>
      <c r="I205" s="186"/>
    </row>
    <row r="206" spans="1:23" s="153" customFormat="1" x14ac:dyDescent="0.2">
      <c r="F206" s="186"/>
      <c r="G206" s="186"/>
      <c r="H206" s="186"/>
      <c r="I206" s="186"/>
    </row>
    <row r="207" spans="1:23" s="153" customFormat="1" ht="13.5" thickBot="1" x14ac:dyDescent="0.25">
      <c r="F207" s="186"/>
      <c r="G207" s="186"/>
      <c r="H207" s="186"/>
      <c r="I207" s="186"/>
    </row>
    <row r="208" spans="1:23" ht="13.5" thickBot="1" x14ac:dyDescent="0.25">
      <c r="A208" s="97" t="s">
        <v>432</v>
      </c>
      <c r="B208" s="265" t="s">
        <v>433</v>
      </c>
    </row>
    <row r="209" spans="1:2" x14ac:dyDescent="0.2">
      <c r="A209" s="100" t="s">
        <v>434</v>
      </c>
      <c r="B209" s="225" t="s">
        <v>50</v>
      </c>
    </row>
    <row r="210" spans="1:2" x14ac:dyDescent="0.2">
      <c r="A210" s="266" t="s">
        <v>64</v>
      </c>
      <c r="B210" s="82" t="s">
        <v>50</v>
      </c>
    </row>
    <row r="211" spans="1:2" x14ac:dyDescent="0.2">
      <c r="A211" s="266" t="s">
        <v>245</v>
      </c>
      <c r="B211" s="82" t="s">
        <v>50</v>
      </c>
    </row>
    <row r="212" spans="1:2" x14ac:dyDescent="0.2">
      <c r="A212" s="266" t="s">
        <v>246</v>
      </c>
      <c r="B212" s="82" t="s">
        <v>50</v>
      </c>
    </row>
    <row r="213" spans="1:2" x14ac:dyDescent="0.2">
      <c r="A213" s="266" t="s">
        <v>247</v>
      </c>
      <c r="B213" s="82" t="s">
        <v>52</v>
      </c>
    </row>
    <row r="214" spans="1:2" x14ac:dyDescent="0.2">
      <c r="A214" s="266" t="s">
        <v>269</v>
      </c>
      <c r="B214" s="82" t="s">
        <v>52</v>
      </c>
    </row>
    <row r="215" spans="1:2" x14ac:dyDescent="0.2">
      <c r="A215" s="267" t="s">
        <v>267</v>
      </c>
      <c r="B215" s="82" t="s">
        <v>52</v>
      </c>
    </row>
    <row r="216" spans="1:2" x14ac:dyDescent="0.2">
      <c r="A216" s="267" t="s">
        <v>435</v>
      </c>
      <c r="B216" s="82" t="s">
        <v>52</v>
      </c>
    </row>
    <row r="217" spans="1:2" ht="13.5" thickBot="1" x14ac:dyDescent="0.25">
      <c r="A217" s="268" t="s">
        <v>438</v>
      </c>
      <c r="B217" s="85"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4">
    <mergeCell ref="M187:N187"/>
    <mergeCell ref="M188:N188"/>
    <mergeCell ref="M189:N189"/>
    <mergeCell ref="M190:N190"/>
    <mergeCell ref="M191:N191"/>
    <mergeCell ref="A194:G194"/>
    <mergeCell ref="A196:H196"/>
    <mergeCell ref="A197:A198"/>
    <mergeCell ref="B197:B198"/>
    <mergeCell ref="C197:C198"/>
    <mergeCell ref="D197:D198"/>
    <mergeCell ref="E197:E198"/>
    <mergeCell ref="F197:F198"/>
    <mergeCell ref="G197:N197"/>
    <mergeCell ref="O197:O198"/>
    <mergeCell ref="P197:P198"/>
    <mergeCell ref="Q197:Q198"/>
    <mergeCell ref="R197:R198"/>
    <mergeCell ref="S197:S198"/>
    <mergeCell ref="T197:T198"/>
    <mergeCell ref="V204:W204"/>
    <mergeCell ref="V197:W198"/>
    <mergeCell ref="V199:W199"/>
    <mergeCell ref="V200:W200"/>
    <mergeCell ref="V201:W201"/>
    <mergeCell ref="V202:W202"/>
    <mergeCell ref="V203:W203"/>
    <mergeCell ref="U197:U198"/>
    <mergeCell ref="M186:N186"/>
    <mergeCell ref="B165:I165"/>
    <mergeCell ref="B166:I166"/>
    <mergeCell ref="B167:I167"/>
    <mergeCell ref="B168:I168"/>
    <mergeCell ref="B169:I169"/>
    <mergeCell ref="B170:I170"/>
    <mergeCell ref="B171:I171"/>
    <mergeCell ref="B172:I172"/>
    <mergeCell ref="B173:I173"/>
    <mergeCell ref="B174:I174"/>
    <mergeCell ref="B175:I175"/>
    <mergeCell ref="A179:B179"/>
    <mergeCell ref="A181:G181"/>
    <mergeCell ref="A183:E183"/>
    <mergeCell ref="A184:A185"/>
    <mergeCell ref="B184:B185"/>
    <mergeCell ref="C184:C185"/>
    <mergeCell ref="D184:D185"/>
    <mergeCell ref="E184:E185"/>
    <mergeCell ref="F184:F185"/>
    <mergeCell ref="G184:G185"/>
    <mergeCell ref="L184:L185"/>
    <mergeCell ref="M141:M142"/>
    <mergeCell ref="A149:E149"/>
    <mergeCell ref="A151:F151"/>
    <mergeCell ref="A152:F152"/>
    <mergeCell ref="A153:F153"/>
    <mergeCell ref="A159:I159"/>
    <mergeCell ref="B161:I161"/>
    <mergeCell ref="H184:H185"/>
    <mergeCell ref="I184:I185"/>
    <mergeCell ref="J184:J185"/>
    <mergeCell ref="K184:K185"/>
    <mergeCell ref="M184:N185"/>
    <mergeCell ref="B164:I164"/>
    <mergeCell ref="J134:J135"/>
    <mergeCell ref="K134:K135"/>
    <mergeCell ref="L134:L135"/>
    <mergeCell ref="A141:D141"/>
    <mergeCell ref="E141:E142"/>
    <mergeCell ref="F141:F142"/>
    <mergeCell ref="G141:G142"/>
    <mergeCell ref="H141:H142"/>
    <mergeCell ref="I141:I142"/>
    <mergeCell ref="J141:J142"/>
    <mergeCell ref="K141:K142"/>
    <mergeCell ref="L141:L142"/>
    <mergeCell ref="A132:I132"/>
    <mergeCell ref="A134:D134"/>
    <mergeCell ref="E134:E135"/>
    <mergeCell ref="F134:F135"/>
    <mergeCell ref="G134:G135"/>
    <mergeCell ref="H134:H135"/>
    <mergeCell ref="I134:I135"/>
    <mergeCell ref="B162:I162"/>
    <mergeCell ref="B163:I163"/>
    <mergeCell ref="B127:D127"/>
    <mergeCell ref="E127:G127"/>
    <mergeCell ref="B129:D129"/>
    <mergeCell ref="E129:G129"/>
    <mergeCell ref="B99:D99"/>
    <mergeCell ref="E99:G99"/>
    <mergeCell ref="B130:D130"/>
    <mergeCell ref="E130:G130"/>
    <mergeCell ref="A131:I131"/>
    <mergeCell ref="B107:D107"/>
    <mergeCell ref="E107:G107"/>
    <mergeCell ref="B128:D128"/>
    <mergeCell ref="E128:G128"/>
    <mergeCell ref="B110:D110"/>
    <mergeCell ref="E110:G110"/>
    <mergeCell ref="B121:D121"/>
    <mergeCell ref="E121:G121"/>
    <mergeCell ref="B122:D122"/>
    <mergeCell ref="E122:G122"/>
    <mergeCell ref="B124:D124"/>
    <mergeCell ref="E124:G124"/>
    <mergeCell ref="B125:D125"/>
    <mergeCell ref="E125:G125"/>
    <mergeCell ref="B126:D126"/>
    <mergeCell ref="E126:G126"/>
    <mergeCell ref="B108:D108"/>
    <mergeCell ref="E108:G108"/>
    <mergeCell ref="B109:D109"/>
    <mergeCell ref="E109:G109"/>
    <mergeCell ref="E115:G115"/>
    <mergeCell ref="B116:D116"/>
    <mergeCell ref="E116:G116"/>
    <mergeCell ref="B112:D112"/>
    <mergeCell ref="E112:G112"/>
    <mergeCell ref="K95:K97"/>
    <mergeCell ref="L95:L97"/>
    <mergeCell ref="M95:M97"/>
    <mergeCell ref="A96:G96"/>
    <mergeCell ref="A97:G97"/>
    <mergeCell ref="B123:D123"/>
    <mergeCell ref="E123:G123"/>
    <mergeCell ref="B101:D101"/>
    <mergeCell ref="E101:G101"/>
    <mergeCell ref="B100:D100"/>
    <mergeCell ref="E100:G100"/>
    <mergeCell ref="B98:D98"/>
    <mergeCell ref="E98:G98"/>
    <mergeCell ref="J95:J97"/>
    <mergeCell ref="B102:D102"/>
    <mergeCell ref="E102:G102"/>
    <mergeCell ref="B104:D104"/>
    <mergeCell ref="E104:G104"/>
    <mergeCell ref="B105:D105"/>
    <mergeCell ref="E105:G105"/>
    <mergeCell ref="K53:K54"/>
    <mergeCell ref="A62:C62"/>
    <mergeCell ref="A63:C63"/>
    <mergeCell ref="B70:D70"/>
    <mergeCell ref="B71:D71"/>
    <mergeCell ref="B89:D89"/>
    <mergeCell ref="A91:I91"/>
    <mergeCell ref="A92:I92"/>
    <mergeCell ref="B74:D74"/>
    <mergeCell ref="A77:C77"/>
    <mergeCell ref="A78:C78"/>
    <mergeCell ref="B85:D85"/>
    <mergeCell ref="B86:D86"/>
    <mergeCell ref="B73:D73"/>
    <mergeCell ref="B88:D88"/>
    <mergeCell ref="B87:D87"/>
    <mergeCell ref="K30:K31"/>
    <mergeCell ref="L30:L31"/>
    <mergeCell ref="X30:X31"/>
    <mergeCell ref="AA53:AA54"/>
    <mergeCell ref="AB53:AB54"/>
    <mergeCell ref="AC53:AC54"/>
    <mergeCell ref="F53:F54"/>
    <mergeCell ref="G53:G54"/>
    <mergeCell ref="H53:H54"/>
    <mergeCell ref="I53:I54"/>
    <mergeCell ref="AA44:AA45"/>
    <mergeCell ref="X44:X45"/>
    <mergeCell ref="Y44:Y45"/>
    <mergeCell ref="Z44:Z45"/>
    <mergeCell ref="I44:I45"/>
    <mergeCell ref="J44:J45"/>
    <mergeCell ref="K44:K45"/>
    <mergeCell ref="F44:F45"/>
    <mergeCell ref="G44:G45"/>
    <mergeCell ref="H44:H45"/>
    <mergeCell ref="L53:L54"/>
    <mergeCell ref="M53:M54"/>
    <mergeCell ref="Z53:Z54"/>
    <mergeCell ref="J53:J54"/>
    <mergeCell ref="L16:M16"/>
    <mergeCell ref="Z30:Z31"/>
    <mergeCell ref="Y30:Y31"/>
    <mergeCell ref="AA30:AA31"/>
    <mergeCell ref="A44:A45"/>
    <mergeCell ref="B44:B45"/>
    <mergeCell ref="C44:C45"/>
    <mergeCell ref="D44:D45"/>
    <mergeCell ref="E44:E45"/>
    <mergeCell ref="B20:H20"/>
    <mergeCell ref="B21:H21"/>
    <mergeCell ref="B22:H22"/>
    <mergeCell ref="B23:H23"/>
    <mergeCell ref="B24:H24"/>
    <mergeCell ref="A30:A31"/>
    <mergeCell ref="B30:B31"/>
    <mergeCell ref="C30:C31"/>
    <mergeCell ref="D30:D31"/>
    <mergeCell ref="E30:E31"/>
    <mergeCell ref="F30:F31"/>
    <mergeCell ref="G30:G31"/>
    <mergeCell ref="H30:H31"/>
    <mergeCell ref="I30:I31"/>
    <mergeCell ref="J30:J31"/>
    <mergeCell ref="J17:K17"/>
    <mergeCell ref="L17:M17"/>
    <mergeCell ref="A4:B4"/>
    <mergeCell ref="C4:F4"/>
    <mergeCell ref="A5:B5"/>
    <mergeCell ref="C5:F5"/>
    <mergeCell ref="A6:B6"/>
    <mergeCell ref="C6:F6"/>
    <mergeCell ref="A7:B7"/>
    <mergeCell ref="C7:F7"/>
    <mergeCell ref="A8:B8"/>
    <mergeCell ref="C8:F8"/>
    <mergeCell ref="A12:J12"/>
    <mergeCell ref="B13:I13"/>
    <mergeCell ref="J13:K13"/>
    <mergeCell ref="L13:M13"/>
    <mergeCell ref="B14:I14"/>
    <mergeCell ref="J14:K14"/>
    <mergeCell ref="L14:M14"/>
    <mergeCell ref="B15:I15"/>
    <mergeCell ref="J15:K15"/>
    <mergeCell ref="L15:M15"/>
    <mergeCell ref="B16:I16"/>
    <mergeCell ref="J16:K16"/>
    <mergeCell ref="A1:B1"/>
    <mergeCell ref="C1:F1"/>
    <mergeCell ref="A2:B2"/>
    <mergeCell ref="C2:F2"/>
    <mergeCell ref="A3:B3"/>
    <mergeCell ref="C3:F3"/>
    <mergeCell ref="B17:I17"/>
    <mergeCell ref="B72:D72"/>
    <mergeCell ref="A52:D52"/>
    <mergeCell ref="A53:A54"/>
    <mergeCell ref="B53:B54"/>
    <mergeCell ref="C53:C54"/>
    <mergeCell ref="D53:D54"/>
    <mergeCell ref="E53:E54"/>
    <mergeCell ref="B93:I93"/>
    <mergeCell ref="A95:G95"/>
    <mergeCell ref="H95:H97"/>
    <mergeCell ref="B103:D103"/>
    <mergeCell ref="E103:G103"/>
    <mergeCell ref="B106:D106"/>
    <mergeCell ref="E106:G106"/>
    <mergeCell ref="B120:D120"/>
    <mergeCell ref="E120:G120"/>
    <mergeCell ref="B119:D119"/>
    <mergeCell ref="E119:G119"/>
    <mergeCell ref="B117:D117"/>
    <mergeCell ref="E117:G117"/>
    <mergeCell ref="B118:D118"/>
    <mergeCell ref="E118:G118"/>
    <mergeCell ref="B111:D111"/>
    <mergeCell ref="E111:G111"/>
    <mergeCell ref="B113:D113"/>
    <mergeCell ref="E113:G113"/>
    <mergeCell ref="B114:D114"/>
    <mergeCell ref="E114:G114"/>
    <mergeCell ref="B115:D115"/>
    <mergeCell ref="I95:I97"/>
  </mergeCells>
  <dataValidations count="33">
    <dataValidation type="list" allowBlank="1" showInputMessage="1" showErrorMessage="1" sqref="B209:B217" xr:uid="{00000000-0002-0000-0D00-000000000000}">
      <formula1>Autom</formula1>
    </dataValidation>
    <dataValidation type="list" showInputMessage="1" showErrorMessage="1" sqref="C186:C191 C199:C204" xr:uid="{00000000-0002-0000-0D00-000001000000}">
      <formula1>IF($B186="I",DDTARIFFUS,DDTARIFF)</formula1>
    </dataValidation>
    <dataValidation type="list" allowBlank="1" showInputMessage="1" showErrorMessage="1" sqref="B199:B204 B186:B191" xr:uid="{00000000-0002-0000-0D00-000002000000}">
      <formula1>EXPIMP</formula1>
    </dataValidation>
    <dataValidation type="list" allowBlank="1" showInputMessage="1" showErrorMessage="1" sqref="O199:O204 F186:F191" xr:uid="{00000000-0002-0000-0D00-000003000000}">
      <formula1>EQTYPE</formula1>
    </dataValidation>
    <dataValidation type="list" allowBlank="1" showInputMessage="1" showErrorMessage="1" sqref="P199:P204 G186:G191" xr:uid="{00000000-0002-0000-0D00-000004000000}">
      <formula1>OPREEFER</formula1>
    </dataValidation>
    <dataValidation type="list" allowBlank="1" showInputMessage="1" showErrorMessage="1" sqref="F199:F204" xr:uid="{00000000-0002-0000-0D00-000005000000}">
      <formula1>CURRENCY</formula1>
    </dataValidation>
    <dataValidation type="whole" allowBlank="1" showInputMessage="1" showErrorMessage="1" error="Only whole numbers can be entered into this field" sqref="D186:D191 D199:D204" xr:uid="{00000000-0002-0000-0D00-000006000000}">
      <formula1>1</formula1>
      <formula2>99</formula2>
    </dataValidation>
    <dataValidation type="list" showInputMessage="1" showErrorMessage="1" sqref="E199:E204 E186:E191" xr:uid="{00000000-0002-0000-0D00-000007000000}">
      <formula1>DAYS</formula1>
    </dataValidation>
    <dataValidation type="whole" allowBlank="1" showInputMessage="1" showErrorMessage="1" error="Only whole numbers may be entered into this field_x000a_" sqref="G199:G204 M199:M204 K199:K204 I199:I204" xr:uid="{00000000-0002-0000-0D00-000008000000}">
      <formula1>1</formula1>
      <formula2>99</formula2>
    </dataValidation>
    <dataValidation type="decimal" allowBlank="1" showInputMessage="1" showErrorMessage="1" error="Only numbers may be entered into this field" sqref="H199:H204 N199:N204 L199:L204 J199:J204" xr:uid="{00000000-0002-0000-0D00-000009000000}">
      <formula1>1</formula1>
      <formula2>1000000000</formula2>
    </dataValidation>
    <dataValidation type="list" showInputMessage="1" showErrorMessage="1" sqref="K136:K139 K143:K146 N86:N89 N71:N74 A55:A58 A46:A49 A32:A42" xr:uid="{00000000-0002-0000-0D00-00000A000000}">
      <formula1>$A$14:$A$18</formula1>
    </dataValidation>
    <dataValidation type="list" allowBlank="1" showInputMessage="1" showErrorMessage="1" sqref="J136:J139 J143:J146" xr:uid="{00000000-0002-0000-0D00-00000B000000}">
      <formula1>GRIPSS</formula1>
    </dataValidation>
    <dataValidation type="decimal" allowBlank="1" showInputMessage="1" showErrorMessage="1" sqref="F143:I146 F136:I139 I55:L58 J86:M89 I46:K49 I32:L40" xr:uid="{00000000-0002-0000-0D00-00000C000000}">
      <formula1>0</formula1>
      <formula2>999999999999999</formula2>
    </dataValidation>
    <dataValidation type="list" allowBlank="1" showInputMessage="1" showErrorMessage="1" sqref="E136:E139 E143:E146" xr:uid="{00000000-0002-0000-0D00-00000D000000}">
      <formula1>GRIPSS_EQ</formula1>
    </dataValidation>
    <dataValidation type="list" showInputMessage="1" showErrorMessage="1" sqref="A186:A191 A199:A204" xr:uid="{00000000-0002-0000-0D00-00000E000000}">
      <formula1>BULLET</formula1>
    </dataValidation>
    <dataValidation type="date" allowBlank="1" showInputMessage="1" showErrorMessage="1" sqref="J98:K130 X32:Y40" xr:uid="{00000000-0002-0000-0D00-00000F000000}">
      <formula1>10101</formula1>
      <formula2>311299</formula2>
    </dataValidation>
    <dataValidation type="list" showDropDown="1" showErrorMessage="1" sqref="O70:P70 O85:P85" xr:uid="{00000000-0002-0000-0D00-000010000000}">
      <formula1>Charges</formula1>
    </dataValidation>
    <dataValidation type="list" allowBlank="1" showInputMessage="1" showErrorMessage="1" sqref="O71:P74 O86:P89" xr:uid="{00000000-0002-0000-0D00-000011000000}">
      <formula1 xml:space="preserve"> droppull</formula1>
    </dataValidation>
    <dataValidation type="list" allowBlank="1" showInputMessage="1" showErrorMessage="1" sqref="L46:L49 G86:G89 N46:N49 P55:P58 G71:G74" xr:uid="{00000000-0002-0000-0D00-000012000000}">
      <formula1>YesNo</formula1>
    </dataValidation>
    <dataValidation type="list" allowBlank="1" showInputMessage="1" showErrorMessage="1" sqref="M55:M58" xr:uid="{00000000-0002-0000-0D00-000013000000}">
      <formula1>Equip</formula1>
    </dataValidation>
    <dataValidation type="list" allowBlank="1" showInputMessage="1" showErrorMessage="1" sqref="F71:F74 F86:F89" xr:uid="{00000000-0002-0000-0D00-000014000000}">
      <formula1>ArbMode</formula1>
    </dataValidation>
    <dataValidation type="list" allowBlank="1" showInputMessage="1" showErrorMessage="1" sqref="G46:G49 G55:G58 G32:G42" xr:uid="{00000000-0002-0000-0D00-000015000000}">
      <formula1>SDD</formula1>
    </dataValidation>
    <dataValidation type="list" allowBlank="1" showInputMessage="1" showErrorMessage="1" sqref="M31:W31 Q54:Y54" xr:uid="{00000000-0002-0000-0D00-000016000000}">
      <formula1>Container</formula1>
    </dataValidation>
    <dataValidation type="list" allowBlank="1" showInputMessage="1" showErrorMessage="1" sqref="O45:W45" xr:uid="{00000000-0002-0000-0D00-000017000000}">
      <formula1>Reefer</formula1>
    </dataValidation>
    <dataValidation type="list" allowBlank="1" showInputMessage="1" showErrorMessage="1" sqref="F55:F58 F46:F49 F32:F42" xr:uid="{00000000-0002-0000-0D00-000018000000}">
      <formula1>Mode</formula1>
    </dataValidation>
    <dataValidation type="list" allowBlank="1" showInputMessage="1" showErrorMessage="1" sqref="M46:M49 O55:O58" xr:uid="{00000000-0002-0000-0D00-000019000000}">
      <formula1>ShipperOwn</formula1>
    </dataValidation>
    <dataValidation type="list" allowBlank="1" showInputMessage="1" showErrorMessage="1" sqref="N55:N58" xr:uid="{00000000-0002-0000-0D00-00001A000000}">
      <formula1>OOG</formula1>
    </dataValidation>
    <dataValidation type="list" allowBlank="1" showErrorMessage="1" sqref="M30:W30 O44:W44 Q53:Y53" xr:uid="{00000000-0002-0000-0D00-00001B000000}">
      <formula1>Exceptions</formula1>
    </dataValidation>
    <dataValidation type="list" allowBlank="1" showInputMessage="1" showErrorMessage="1" sqref="AA46:AA49 AC55:AC58 AA32:AA42" xr:uid="{00000000-0002-0000-0D00-00001C000000}">
      <formula1>CST</formula1>
    </dataValidation>
    <dataValidation type="list" allowBlank="1" showInputMessage="1" showErrorMessage="1" sqref="I98:I130" xr:uid="{00000000-0002-0000-0D00-00001D000000}">
      <formula1>$A$14:$A$18</formula1>
    </dataValidation>
    <dataValidation type="list" allowBlank="1" showErrorMessage="1" sqref="A98:A130" xr:uid="{00000000-0002-0000-0D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30" xr:uid="{00000000-0002-0000-0D00-00001F000000}"/>
    <dataValidation type="list" allowBlank="1" showInputMessage="1" showErrorMessage="1" errorTitle="Pick up the list" promptTitle="Blank = ALL" sqref="H98:H130" xr:uid="{00000000-0002-0000-0D00-000020000000}">
      <formula1>Type_note2</formula1>
    </dataValidation>
  </dataValidations>
  <pageMargins left="0.25" right="0.25" top="0.25" bottom="0.25" header="0.5" footer="0"/>
  <pageSetup scale="28" fitToHeight="0" orientation="landscape" r:id="rId3"/>
  <headerFooter alignWithMargins="0"/>
  <rowBreaks count="1" manualBreakCount="1">
    <brk id="93" max="16383" man="1"/>
  </rowBreaks>
  <customProperties>
    <customPr name="EpmWorksheetKeyString_GUID" r:id="rId4"/>
  </customProperties>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65FD-C0CD-4C7F-BBD2-4BD7441FFAB5}">
  <sheetPr>
    <pageSetUpPr fitToPage="1"/>
  </sheetPr>
  <dimension ref="A1:BB207"/>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23.42578125" style="18" bestFit="1" customWidth="1"/>
    <col min="11" max="11" width="18.42578125" style="18" bestFit="1"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152"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153" t="str">
        <f>Cover!B7</f>
        <v>FASHION ACCESSORIES SHIPPERS ASSOCIATION, INC DBA GEMINI SHIPPERS ASSOCIATION</v>
      </c>
      <c r="D4" s="1015"/>
      <c r="E4" s="1015"/>
      <c r="F4" s="1016"/>
      <c r="G4" s="18"/>
      <c r="H4" s="18"/>
      <c r="I4" s="18"/>
    </row>
    <row r="5" spans="1:54" x14ac:dyDescent="0.2">
      <c r="A5" s="1087" t="s">
        <v>493</v>
      </c>
      <c r="B5" s="1088"/>
      <c r="C5" s="1089" t="s">
        <v>551</v>
      </c>
      <c r="D5" s="1090"/>
      <c r="E5" s="1090"/>
      <c r="F5" s="1091"/>
      <c r="G5" s="18"/>
      <c r="H5" s="18"/>
      <c r="I5" s="18"/>
    </row>
    <row r="6" spans="1:54" ht="15.75" customHeight="1" x14ac:dyDescent="0.2">
      <c r="A6" s="1087" t="s">
        <v>477</v>
      </c>
      <c r="B6" s="1088"/>
      <c r="C6" s="1089" t="s">
        <v>555</v>
      </c>
      <c r="D6" s="1090"/>
      <c r="E6" s="1090"/>
      <c r="F6" s="1091"/>
      <c r="G6" s="18"/>
      <c r="H6" s="18"/>
      <c r="I6" s="18"/>
    </row>
    <row r="7" spans="1:54" ht="15.75" customHeight="1" x14ac:dyDescent="0.2">
      <c r="A7" s="1087" t="s">
        <v>567</v>
      </c>
      <c r="B7" s="1088"/>
      <c r="C7" s="1089" t="s">
        <v>117</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2826</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t="s">
        <v>4</v>
      </c>
    </row>
    <row r="14" spans="1:54" s="525" customFormat="1" x14ac:dyDescent="0.2">
      <c r="A14" s="571" t="s">
        <v>1434</v>
      </c>
      <c r="B14" s="1060" t="s">
        <v>470</v>
      </c>
      <c r="C14" s="1060"/>
      <c r="D14" s="1060"/>
      <c r="E14" s="1060"/>
      <c r="F14" s="1060"/>
      <c r="G14" s="1060"/>
      <c r="H14" s="1060"/>
      <c r="I14" s="1060"/>
      <c r="J14" s="1061"/>
      <c r="K14" s="1049"/>
      <c r="L14" s="1061"/>
      <c r="M14" s="1146"/>
      <c r="N14" s="102" t="str">
        <f>IF($A14&gt;0,$A14,"")</f>
        <v xml:space="preserve">Bullet A </v>
      </c>
    </row>
    <row r="15" spans="1:54" s="103" customFormat="1" x14ac:dyDescent="0.2">
      <c r="A15" s="270"/>
      <c r="B15" s="1133"/>
      <c r="C15" s="1133"/>
      <c r="D15" s="1133"/>
      <c r="E15" s="1133"/>
      <c r="F15" s="1133"/>
      <c r="G15" s="1133"/>
      <c r="H15" s="1133"/>
      <c r="I15" s="1133"/>
      <c r="J15" s="1129"/>
      <c r="K15" s="1049"/>
      <c r="L15" s="1129"/>
      <c r="M15" s="1078"/>
      <c r="N15" s="102" t="str">
        <f>IF($A15&gt;0,$A15,"")</f>
        <v/>
      </c>
      <c r="BB15" s="525"/>
    </row>
    <row r="16" spans="1:54" s="103" customFormat="1" x14ac:dyDescent="0.2">
      <c r="A16" s="270"/>
      <c r="B16" s="1133"/>
      <c r="C16" s="1133"/>
      <c r="D16" s="1133"/>
      <c r="E16" s="1133"/>
      <c r="F16" s="1133"/>
      <c r="G16" s="1133"/>
      <c r="H16" s="1133"/>
      <c r="I16" s="1133"/>
      <c r="J16" s="1129"/>
      <c r="K16" s="1049"/>
      <c r="L16" s="1129"/>
      <c r="M16" s="1078"/>
      <c r="N16" s="102" t="str">
        <f>IF($A16&gt;0,$A16,"")</f>
        <v/>
      </c>
      <c r="BB16" s="525"/>
    </row>
    <row r="17" spans="1:54" s="103" customFormat="1" ht="13.5" thickBot="1" x14ac:dyDescent="0.25">
      <c r="A17" s="101"/>
      <c r="B17" s="1057"/>
      <c r="C17" s="1057"/>
      <c r="D17" s="1057"/>
      <c r="E17" s="1057"/>
      <c r="F17" s="1057"/>
      <c r="G17" s="1057"/>
      <c r="H17" s="1057"/>
      <c r="I17" s="1057"/>
      <c r="J17" s="1081"/>
      <c r="K17" s="1053"/>
      <c r="L17" s="1079"/>
      <c r="M17" s="1080"/>
      <c r="N17" s="102" t="str">
        <f>IF($A17&gt;0,$A17,"")</f>
        <v/>
      </c>
      <c r="BB17" s="525"/>
    </row>
    <row r="18" spans="1:54" s="110" customFormat="1" ht="13.5" thickBot="1" x14ac:dyDescent="0.25">
      <c r="A18" s="104"/>
      <c r="B18" s="18"/>
      <c r="C18" s="105"/>
      <c r="D18" s="106"/>
      <c r="E18" s="106"/>
      <c r="F18" s="107"/>
      <c r="G18" s="107"/>
      <c r="H18" s="108"/>
      <c r="I18" s="109"/>
      <c r="J18" s="109"/>
      <c r="K18" s="105"/>
      <c r="L18" s="105"/>
      <c r="M18" s="105"/>
      <c r="N18" s="102" t="str">
        <f>IF($A18&gt;0,$A18,"")</f>
        <v/>
      </c>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440</v>
      </c>
      <c r="B21" s="1060" t="s">
        <v>513</v>
      </c>
      <c r="C21" s="1060"/>
      <c r="D21" s="1060"/>
      <c r="E21" s="1060"/>
      <c r="F21" s="1060"/>
      <c r="G21" s="1060"/>
      <c r="H21" s="1114"/>
      <c r="I21" s="113"/>
      <c r="J21" s="114"/>
      <c r="K21" s="115"/>
      <c r="L21" s="115"/>
      <c r="M21" s="115"/>
      <c r="N21" s="115"/>
      <c r="O21" s="115"/>
      <c r="P21" s="115"/>
      <c r="Q21" s="115"/>
    </row>
    <row r="22" spans="1:54" s="116" customFormat="1" x14ac:dyDescent="0.2">
      <c r="A22" s="626" t="s">
        <v>471</v>
      </c>
      <c r="B22" s="1060" t="s">
        <v>2857</v>
      </c>
      <c r="C22" s="1060"/>
      <c r="D22" s="1060"/>
      <c r="E22" s="1060"/>
      <c r="F22" s="1060"/>
      <c r="G22" s="1060"/>
      <c r="H22" s="1114"/>
      <c r="I22" s="114"/>
      <c r="J22" s="114"/>
      <c r="K22" s="115"/>
      <c r="L22" s="115"/>
      <c r="M22" s="115"/>
      <c r="N22" s="115"/>
      <c r="O22" s="115"/>
      <c r="P22" s="115"/>
      <c r="Q22" s="115"/>
    </row>
    <row r="23" spans="1:54" s="116" customFormat="1" x14ac:dyDescent="0.2">
      <c r="A23" s="747"/>
      <c r="B23" s="1147"/>
      <c r="C23" s="1148"/>
      <c r="D23" s="1148"/>
      <c r="E23" s="1148"/>
      <c r="F23" s="1148"/>
      <c r="G23" s="1148"/>
      <c r="H23" s="1149"/>
      <c r="I23" s="114"/>
      <c r="J23" s="114"/>
      <c r="K23" s="115"/>
      <c r="L23" s="115"/>
      <c r="M23" s="115"/>
      <c r="N23" s="115"/>
      <c r="O23" s="115"/>
      <c r="P23" s="115"/>
      <c r="Q23" s="115"/>
    </row>
    <row r="24" spans="1:54" s="116" customFormat="1" ht="13.5" thickBot="1" x14ac:dyDescent="0.25">
      <c r="A24" s="745"/>
      <c r="B24" s="1126"/>
      <c r="C24" s="1150"/>
      <c r="D24" s="1150"/>
      <c r="E24" s="1150"/>
      <c r="F24" s="1150"/>
      <c r="G24" s="1150"/>
      <c r="H24" s="1151"/>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043" t="s">
        <v>581</v>
      </c>
      <c r="B30" s="982" t="s">
        <v>582</v>
      </c>
      <c r="C30" s="982" t="s">
        <v>11</v>
      </c>
      <c r="D30" s="982" t="s">
        <v>12</v>
      </c>
      <c r="E30" s="982" t="s">
        <v>13</v>
      </c>
      <c r="F30" s="982" t="s">
        <v>14</v>
      </c>
      <c r="G30" s="982" t="s">
        <v>15</v>
      </c>
      <c r="H30" s="982" t="s">
        <v>16</v>
      </c>
      <c r="I30" s="982" t="s">
        <v>17</v>
      </c>
      <c r="J30" s="982" t="s">
        <v>18</v>
      </c>
      <c r="K30" s="982" t="s">
        <v>19</v>
      </c>
      <c r="L30" s="982" t="s">
        <v>20</v>
      </c>
      <c r="M30" s="142"/>
      <c r="N30" s="142"/>
      <c r="O30" s="142"/>
      <c r="P30" s="142"/>
      <c r="Q30" s="142"/>
      <c r="R30" s="142"/>
      <c r="S30" s="142"/>
      <c r="T30" s="142"/>
      <c r="U30" s="142"/>
      <c r="V30" s="142"/>
      <c r="W30" s="142"/>
      <c r="X30" s="982" t="s">
        <v>22</v>
      </c>
      <c r="Y30" s="982" t="s">
        <v>23</v>
      </c>
      <c r="Z30" s="982" t="s">
        <v>24</v>
      </c>
      <c r="AA30" s="1075" t="s">
        <v>335</v>
      </c>
    </row>
    <row r="31" spans="1:54" s="143" customFormat="1" ht="13.5" thickBot="1" x14ac:dyDescent="0.25">
      <c r="A31" s="1044"/>
      <c r="B31" s="1045"/>
      <c r="C31" s="1045"/>
      <c r="D31" s="1045"/>
      <c r="E31" s="1045"/>
      <c r="F31" s="1045"/>
      <c r="G31" s="1046"/>
      <c r="H31" s="1045"/>
      <c r="I31" s="1045"/>
      <c r="J31" s="1045"/>
      <c r="K31" s="1045"/>
      <c r="L31" s="1045"/>
      <c r="M31" s="144"/>
      <c r="N31" s="144"/>
      <c r="O31" s="144"/>
      <c r="P31" s="144"/>
      <c r="Q31" s="144"/>
      <c r="R31" s="144"/>
      <c r="S31" s="144"/>
      <c r="T31" s="144"/>
      <c r="U31" s="144"/>
      <c r="V31" s="144"/>
      <c r="W31" s="144"/>
      <c r="X31" s="1045"/>
      <c r="Y31" s="1045"/>
      <c r="Z31" s="1045"/>
      <c r="AA31" s="1076"/>
    </row>
    <row r="32" spans="1:54" s="153" customFormat="1" x14ac:dyDescent="0.2">
      <c r="A32" s="557" t="s">
        <v>1434</v>
      </c>
      <c r="B32" s="224" t="s">
        <v>2855</v>
      </c>
      <c r="C32" s="262" t="s">
        <v>1511</v>
      </c>
      <c r="D32" s="262" t="s">
        <v>1478</v>
      </c>
      <c r="E32" s="262"/>
      <c r="F32" s="564" t="s">
        <v>128</v>
      </c>
      <c r="G32" s="150" t="s">
        <v>47</v>
      </c>
      <c r="H32" s="262" t="s">
        <v>1176</v>
      </c>
      <c r="I32" s="272">
        <v>1950</v>
      </c>
      <c r="J32" s="272">
        <v>2025</v>
      </c>
      <c r="K32" s="272">
        <v>2025</v>
      </c>
      <c r="L32" s="272"/>
      <c r="M32" s="173"/>
      <c r="N32" s="173"/>
      <c r="O32" s="173"/>
      <c r="P32" s="173"/>
      <c r="Q32" s="173"/>
      <c r="R32" s="173"/>
      <c r="S32" s="173"/>
      <c r="T32" s="173"/>
      <c r="U32" s="173"/>
      <c r="V32" s="173"/>
      <c r="W32" s="173"/>
      <c r="X32" s="547"/>
      <c r="Y32" s="547"/>
      <c r="Z32" s="173" t="s">
        <v>2835</v>
      </c>
      <c r="AA32" s="225" t="s">
        <v>395</v>
      </c>
    </row>
    <row r="33" spans="1:29" s="153" customFormat="1" x14ac:dyDescent="0.2">
      <c r="A33" s="17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153" customFormat="1" x14ac:dyDescent="0.2">
      <c r="A34" s="17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153" customFormat="1" ht="13.5" thickBot="1" x14ac:dyDescent="0.25">
      <c r="A35" s="154"/>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115"/>
    </row>
    <row r="37" spans="1:29"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116"/>
    </row>
    <row r="38" spans="1:29" ht="13.5" thickBot="1" x14ac:dyDescent="0.25">
      <c r="A38" s="164" t="s">
        <v>25</v>
      </c>
      <c r="B38" s="161"/>
      <c r="C38" s="161"/>
      <c r="D38" s="161"/>
      <c r="E38" s="161"/>
      <c r="F38" s="161"/>
      <c r="G38" s="141"/>
      <c r="H38" s="141"/>
      <c r="I38" s="141"/>
      <c r="J38" s="141"/>
      <c r="K38" s="141"/>
      <c r="M38" s="141"/>
      <c r="N38" s="141"/>
      <c r="O38" s="163"/>
      <c r="P38" s="153"/>
      <c r="Q38" s="153"/>
      <c r="R38" s="153"/>
      <c r="S38" s="115"/>
      <c r="T38" s="115"/>
      <c r="U38" s="115"/>
      <c r="V38" s="115"/>
      <c r="W38" s="163"/>
    </row>
    <row r="39" spans="1:29" ht="15.75" customHeight="1" x14ac:dyDescent="0.2">
      <c r="A39" s="1043" t="s">
        <v>581</v>
      </c>
      <c r="B39" s="982" t="s">
        <v>582</v>
      </c>
      <c r="C39" s="982" t="s">
        <v>11</v>
      </c>
      <c r="D39" s="982" t="s">
        <v>12</v>
      </c>
      <c r="E39" s="982" t="s">
        <v>13</v>
      </c>
      <c r="F39" s="982" t="s">
        <v>14</v>
      </c>
      <c r="G39" s="982" t="s">
        <v>15</v>
      </c>
      <c r="H39" s="982" t="s">
        <v>16</v>
      </c>
      <c r="I39" s="982" t="s">
        <v>26</v>
      </c>
      <c r="J39" s="982" t="s">
        <v>27</v>
      </c>
      <c r="K39" s="1082" t="s">
        <v>281</v>
      </c>
      <c r="L39" s="516" t="s">
        <v>62</v>
      </c>
      <c r="M39" s="510" t="s">
        <v>63</v>
      </c>
      <c r="N39" s="522" t="s">
        <v>64</v>
      </c>
      <c r="O39" s="142"/>
      <c r="P39" s="142"/>
      <c r="Q39" s="142"/>
      <c r="R39" s="142"/>
      <c r="S39" s="142"/>
      <c r="T39" s="142"/>
      <c r="U39" s="142"/>
      <c r="V39" s="142"/>
      <c r="W39" s="142"/>
      <c r="X39" s="982" t="s">
        <v>22</v>
      </c>
      <c r="Y39" s="982" t="s">
        <v>23</v>
      </c>
      <c r="Z39" s="982" t="s">
        <v>24</v>
      </c>
      <c r="AA39" s="1075" t="s">
        <v>335</v>
      </c>
    </row>
    <row r="40" spans="1:29" ht="32.1" customHeight="1" thickBot="1" x14ac:dyDescent="0.25">
      <c r="A40" s="1044"/>
      <c r="B40" s="1045"/>
      <c r="C40" s="1045"/>
      <c r="D40" s="1045"/>
      <c r="E40" s="1045"/>
      <c r="F40" s="1045"/>
      <c r="G40" s="1046"/>
      <c r="H40" s="1045"/>
      <c r="I40" s="1045"/>
      <c r="J40" s="1045"/>
      <c r="K40" s="1083"/>
      <c r="L40" s="517" t="s">
        <v>65</v>
      </c>
      <c r="M40" s="518" t="s">
        <v>66</v>
      </c>
      <c r="N40" s="523" t="s">
        <v>67</v>
      </c>
      <c r="O40" s="165"/>
      <c r="P40" s="144"/>
      <c r="Q40" s="144"/>
      <c r="R40" s="144"/>
      <c r="S40" s="144"/>
      <c r="T40" s="144"/>
      <c r="U40" s="144"/>
      <c r="V40" s="144"/>
      <c r="W40" s="144"/>
      <c r="X40" s="1045"/>
      <c r="Y40" s="1045"/>
      <c r="Z40" s="1045"/>
      <c r="AA40" s="1076"/>
    </row>
    <row r="41" spans="1:29" s="153" customFormat="1" x14ac:dyDescent="0.2">
      <c r="A41" s="557"/>
      <c r="B41" s="262"/>
      <c r="C41" s="262"/>
      <c r="D41" s="262"/>
      <c r="E41" s="262"/>
      <c r="F41" s="262"/>
      <c r="G41" s="173"/>
      <c r="H41" s="262"/>
      <c r="I41" s="272"/>
      <c r="J41" s="272"/>
      <c r="K41" s="558"/>
      <c r="L41" s="172"/>
      <c r="M41" s="173"/>
      <c r="N41" s="225"/>
      <c r="O41" s="172"/>
      <c r="P41" s="173"/>
      <c r="Q41" s="173"/>
      <c r="R41" s="173"/>
      <c r="S41" s="173"/>
      <c r="T41" s="173"/>
      <c r="U41" s="173"/>
      <c r="V41" s="173"/>
      <c r="W41" s="173"/>
      <c r="X41" s="547"/>
      <c r="Y41" s="547"/>
      <c r="Z41" s="173"/>
      <c r="AA41" s="225"/>
    </row>
    <row r="42" spans="1:29" s="153" customFormat="1" x14ac:dyDescent="0.2">
      <c r="A42" s="17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17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154"/>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ht="13.5" thickBot="1" x14ac:dyDescent="0.25">
      <c r="A47" s="1011" t="s">
        <v>293</v>
      </c>
      <c r="B47" s="1102"/>
      <c r="C47" s="1102"/>
      <c r="D47" s="1103"/>
      <c r="E47" s="161"/>
      <c r="F47" s="161"/>
      <c r="G47" s="141"/>
      <c r="H47" s="141"/>
      <c r="I47" s="141"/>
      <c r="J47" s="141"/>
      <c r="K47" s="141"/>
      <c r="L47" s="141"/>
      <c r="M47" s="141"/>
      <c r="N47" s="141"/>
      <c r="O47" s="153"/>
      <c r="P47" s="163"/>
      <c r="Q47" s="163"/>
      <c r="R47" s="163"/>
      <c r="S47" s="115"/>
      <c r="T47" s="115"/>
      <c r="U47" s="115"/>
      <c r="V47" s="115"/>
      <c r="W47" s="163"/>
      <c r="X47" s="141"/>
      <c r="Y47" s="141"/>
    </row>
    <row r="48" spans="1:29" ht="15.75" customHeight="1" x14ac:dyDescent="0.2">
      <c r="A48" s="1043" t="s">
        <v>581</v>
      </c>
      <c r="B48" s="982" t="s">
        <v>582</v>
      </c>
      <c r="C48" s="982" t="s">
        <v>11</v>
      </c>
      <c r="D48" s="982" t="s">
        <v>12</v>
      </c>
      <c r="E48" s="982" t="s">
        <v>13</v>
      </c>
      <c r="F48" s="982" t="s">
        <v>14</v>
      </c>
      <c r="G48" s="982" t="s">
        <v>15</v>
      </c>
      <c r="H48" s="982" t="s">
        <v>16</v>
      </c>
      <c r="I48" s="982">
        <v>20</v>
      </c>
      <c r="J48" s="982">
        <v>40</v>
      </c>
      <c r="K48" s="982" t="s">
        <v>19</v>
      </c>
      <c r="L48" s="1075" t="s">
        <v>20</v>
      </c>
      <c r="M48" s="1070" t="s">
        <v>28</v>
      </c>
      <c r="N48" s="187" t="s">
        <v>68</v>
      </c>
      <c r="O48" s="510" t="s">
        <v>63</v>
      </c>
      <c r="P48" s="522" t="s">
        <v>64</v>
      </c>
      <c r="Q48" s="142" t="s">
        <v>143</v>
      </c>
      <c r="R48" s="142" t="s">
        <v>70</v>
      </c>
      <c r="S48" s="142"/>
      <c r="T48" s="142"/>
      <c r="U48" s="142"/>
      <c r="V48" s="142"/>
      <c r="W48" s="142"/>
      <c r="X48" s="142"/>
      <c r="Y48" s="142"/>
      <c r="Z48" s="982" t="s">
        <v>22</v>
      </c>
      <c r="AA48" s="982" t="s">
        <v>23</v>
      </c>
      <c r="AB48" s="982" t="s">
        <v>24</v>
      </c>
      <c r="AC48" s="1075" t="s">
        <v>335</v>
      </c>
    </row>
    <row r="49" spans="1:29" ht="39" thickBot="1" x14ac:dyDescent="0.25">
      <c r="A49" s="1044"/>
      <c r="B49" s="1045"/>
      <c r="C49" s="1045"/>
      <c r="D49" s="1045"/>
      <c r="E49" s="1045"/>
      <c r="F49" s="1045"/>
      <c r="G49" s="1046"/>
      <c r="H49" s="1045"/>
      <c r="I49" s="1045"/>
      <c r="J49" s="1045"/>
      <c r="K49" s="1045"/>
      <c r="L49" s="1076"/>
      <c r="M49" s="1071"/>
      <c r="N49" s="188" t="s">
        <v>69</v>
      </c>
      <c r="O49" s="518" t="s">
        <v>66</v>
      </c>
      <c r="P49" s="523" t="s">
        <v>67</v>
      </c>
      <c r="Q49" s="165" t="s">
        <v>83</v>
      </c>
      <c r="R49" s="144" t="s">
        <v>83</v>
      </c>
      <c r="S49" s="144"/>
      <c r="T49" s="144"/>
      <c r="U49" s="144"/>
      <c r="V49" s="144"/>
      <c r="W49" s="144"/>
      <c r="X49" s="144"/>
      <c r="Y49" s="144"/>
      <c r="Z49" s="1046"/>
      <c r="AA49" s="1046"/>
      <c r="AB49" s="1046"/>
      <c r="AC49" s="1076"/>
    </row>
    <row r="50" spans="1:29" s="153" customFormat="1" x14ac:dyDescent="0.2">
      <c r="A50" s="557"/>
      <c r="B50" s="262"/>
      <c r="C50" s="262"/>
      <c r="D50" s="262"/>
      <c r="E50" s="262"/>
      <c r="F50" s="262"/>
      <c r="G50" s="173"/>
      <c r="H50" s="262"/>
      <c r="I50" s="272"/>
      <c r="J50" s="272"/>
      <c r="K50" s="272"/>
      <c r="L50" s="558"/>
      <c r="M50" s="559"/>
      <c r="N50" s="172"/>
      <c r="O50" s="173"/>
      <c r="P50" s="225"/>
      <c r="Q50" s="172"/>
      <c r="R50" s="173"/>
      <c r="S50" s="173"/>
      <c r="T50" s="173"/>
      <c r="U50" s="173"/>
      <c r="V50" s="173"/>
      <c r="W50" s="173"/>
      <c r="X50" s="173"/>
      <c r="Y50" s="173"/>
      <c r="Z50" s="547"/>
      <c r="AA50" s="547"/>
      <c r="AB50" s="173"/>
      <c r="AC50" s="225"/>
    </row>
    <row r="51" spans="1:29" s="153" customFormat="1" x14ac:dyDescent="0.2">
      <c r="A51" s="17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17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154"/>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x14ac:dyDescent="0.2">
      <c r="A54" s="161"/>
      <c r="B54" s="161"/>
      <c r="C54" s="161"/>
      <c r="D54" s="161"/>
      <c r="E54" s="161"/>
      <c r="F54" s="161"/>
      <c r="G54" s="141"/>
      <c r="H54" s="141"/>
      <c r="I54" s="141"/>
      <c r="J54" s="141"/>
      <c r="K54" s="141"/>
      <c r="M54" s="141"/>
      <c r="V54" s="141"/>
      <c r="W54" s="141"/>
    </row>
    <row r="55" spans="1:29" x14ac:dyDescent="0.2">
      <c r="A55" s="161"/>
      <c r="B55" s="161"/>
      <c r="C55" s="161"/>
      <c r="D55" s="161"/>
      <c r="E55" s="161"/>
      <c r="F55" s="141"/>
      <c r="G55" s="141"/>
      <c r="H55" s="141"/>
      <c r="I55" s="141"/>
      <c r="J55" s="141"/>
      <c r="K55" s="162"/>
      <c r="L55" s="141"/>
      <c r="M55" s="141"/>
      <c r="N55" s="141"/>
      <c r="S55" s="141"/>
      <c r="T55" s="141"/>
      <c r="U55" s="141"/>
    </row>
    <row r="56" spans="1:29" ht="13.5" thickBot="1" x14ac:dyDescent="0.25">
      <c r="A56" s="161"/>
      <c r="B56" s="161"/>
      <c r="C56" s="161"/>
      <c r="D56" s="161"/>
      <c r="E56" s="141"/>
      <c r="F56" s="141"/>
      <c r="G56" s="141"/>
      <c r="H56" s="141"/>
      <c r="I56" s="141"/>
      <c r="J56" s="162"/>
      <c r="K56" s="162"/>
      <c r="L56" s="162"/>
      <c r="M56" s="162"/>
      <c r="R56" s="162"/>
    </row>
    <row r="57" spans="1:29" ht="13.5" thickBot="1" x14ac:dyDescent="0.25">
      <c r="A57" s="1011" t="s">
        <v>29</v>
      </c>
      <c r="B57" s="1102"/>
      <c r="C57" s="1103"/>
      <c r="D57" s="161"/>
      <c r="E57" s="161"/>
      <c r="F57" s="141"/>
      <c r="G57" s="141"/>
      <c r="H57" s="141"/>
      <c r="I57" s="141"/>
      <c r="J57" s="141"/>
      <c r="K57" s="162"/>
      <c r="L57" s="162"/>
      <c r="M57" s="162"/>
      <c r="N57" s="162"/>
      <c r="S57" s="162"/>
      <c r="T57" s="162"/>
      <c r="U57" s="162"/>
    </row>
    <row r="58" spans="1:29" ht="13.5" thickBot="1" x14ac:dyDescent="0.25">
      <c r="A58" s="1002" t="s">
        <v>579</v>
      </c>
      <c r="B58" s="1003"/>
      <c r="C58" s="1004"/>
      <c r="D58" s="161"/>
      <c r="E58" s="161"/>
      <c r="F58" s="161"/>
      <c r="G58" s="141"/>
      <c r="H58" s="141"/>
      <c r="I58" s="141"/>
      <c r="J58" s="141"/>
      <c r="K58" s="141"/>
      <c r="L58" s="162"/>
      <c r="N58" s="162"/>
      <c r="O58" s="162"/>
      <c r="V58" s="162"/>
    </row>
    <row r="59" spans="1:29" x14ac:dyDescent="0.2">
      <c r="A59" s="192" t="s">
        <v>30</v>
      </c>
      <c r="B59" s="193"/>
      <c r="C59" s="194" t="s">
        <v>151</v>
      </c>
      <c r="D59" s="195"/>
      <c r="E59" s="195"/>
      <c r="F59" s="196"/>
      <c r="G59" s="196"/>
      <c r="H59" s="195"/>
      <c r="I59" s="196"/>
      <c r="J59" s="195"/>
      <c r="K59" s="197"/>
      <c r="L59" s="198"/>
      <c r="N59" s="162"/>
      <c r="O59" s="162"/>
      <c r="P59" s="162"/>
    </row>
    <row r="60" spans="1:29" x14ac:dyDescent="0.2">
      <c r="A60" s="127" t="s">
        <v>580</v>
      </c>
      <c r="B60" s="199"/>
      <c r="C60" s="199"/>
      <c r="D60" s="200"/>
      <c r="E60" s="200"/>
      <c r="F60" s="201"/>
      <c r="G60" s="201"/>
      <c r="H60" s="200"/>
      <c r="I60" s="201"/>
      <c r="J60" s="200"/>
      <c r="K60" s="202"/>
      <c r="L60" s="203"/>
      <c r="N60" s="162"/>
      <c r="O60" s="162"/>
      <c r="P60" s="162"/>
    </row>
    <row r="61" spans="1:29" x14ac:dyDescent="0.2">
      <c r="A61" s="127" t="s">
        <v>167</v>
      </c>
      <c r="B61" s="199"/>
      <c r="C61" s="199"/>
      <c r="D61" s="200"/>
      <c r="E61" s="200"/>
      <c r="F61" s="201"/>
      <c r="G61" s="201"/>
      <c r="H61" s="200"/>
      <c r="I61" s="201"/>
      <c r="J61" s="200"/>
      <c r="K61" s="202"/>
      <c r="L61" s="203"/>
      <c r="N61" s="162"/>
      <c r="O61" s="162"/>
      <c r="P61" s="162"/>
    </row>
    <row r="62" spans="1:29" x14ac:dyDescent="0.2">
      <c r="A62" s="127" t="s">
        <v>904</v>
      </c>
      <c r="B62" s="199"/>
      <c r="C62" s="199"/>
      <c r="D62" s="200"/>
      <c r="E62" s="200"/>
      <c r="F62" s="201"/>
      <c r="G62" s="201"/>
      <c r="H62" s="200"/>
      <c r="I62" s="201"/>
      <c r="J62" s="200"/>
      <c r="K62" s="202"/>
      <c r="L62" s="203"/>
      <c r="N62" s="162"/>
      <c r="O62" s="162"/>
      <c r="P62" s="162"/>
    </row>
    <row r="63" spans="1:29" ht="13.5" thickBot="1" x14ac:dyDescent="0.25">
      <c r="A63" s="526" t="s">
        <v>905</v>
      </c>
      <c r="B63" s="204"/>
      <c r="C63" s="204"/>
      <c r="D63" s="205"/>
      <c r="E63" s="205"/>
      <c r="F63" s="206"/>
      <c r="G63" s="206"/>
      <c r="H63" s="205"/>
      <c r="I63" s="206"/>
      <c r="J63" s="205"/>
      <c r="K63" s="207"/>
      <c r="L63" s="208"/>
      <c r="N63" s="162"/>
      <c r="O63" s="162"/>
      <c r="P63" s="162"/>
    </row>
    <row r="64" spans="1:29" ht="13.5" thickBot="1" x14ac:dyDescent="0.25">
      <c r="A64" s="209"/>
      <c r="B64" s="96"/>
      <c r="C64" s="162"/>
      <c r="D64" s="161"/>
      <c r="E64" s="161"/>
      <c r="F64" s="161"/>
      <c r="G64" s="161"/>
      <c r="H64" s="141"/>
      <c r="I64" s="141"/>
      <c r="J64" s="141"/>
      <c r="K64" s="141"/>
      <c r="L64" s="141"/>
      <c r="M64" s="162"/>
      <c r="O64" s="162"/>
      <c r="P64" s="162"/>
      <c r="Q64" s="141"/>
    </row>
    <row r="65" spans="1:24" s="143" customFormat="1" ht="26.25" thickBot="1" x14ac:dyDescent="0.25">
      <c r="A65" s="210" t="s">
        <v>31</v>
      </c>
      <c r="B65" s="1112" t="s">
        <v>582</v>
      </c>
      <c r="C65" s="1112"/>
      <c r="D65" s="1113"/>
      <c r="E65" s="528" t="s">
        <v>11</v>
      </c>
      <c r="F65" s="528" t="s">
        <v>14</v>
      </c>
      <c r="G65" s="528" t="s">
        <v>275</v>
      </c>
      <c r="H65" s="528" t="s">
        <v>32</v>
      </c>
      <c r="I65" s="528" t="s">
        <v>16</v>
      </c>
      <c r="J65" s="528" t="s">
        <v>17</v>
      </c>
      <c r="K65" s="528" t="s">
        <v>18</v>
      </c>
      <c r="L65" s="528" t="s">
        <v>19</v>
      </c>
      <c r="M65" s="528" t="s">
        <v>20</v>
      </c>
      <c r="N65" s="211" t="s">
        <v>119</v>
      </c>
      <c r="O65" s="528" t="s">
        <v>93</v>
      </c>
      <c r="P65" s="212" t="s">
        <v>754</v>
      </c>
    </row>
    <row r="66" spans="1:24" s="153" customFormat="1" x14ac:dyDescent="0.2">
      <c r="A66" s="172"/>
      <c r="B66" s="977"/>
      <c r="C66" s="977"/>
      <c r="D66" s="977"/>
      <c r="E66" s="173"/>
      <c r="F66" s="173"/>
      <c r="G66" s="173"/>
      <c r="H66" s="173"/>
      <c r="I66" s="173"/>
      <c r="J66" s="272"/>
      <c r="K66" s="272"/>
      <c r="L66" s="272"/>
      <c r="M66" s="273"/>
      <c r="N66" s="224"/>
      <c r="O66" s="173"/>
      <c r="P66" s="225"/>
      <c r="Q66" s="163"/>
      <c r="R66" s="163"/>
      <c r="S66" s="163"/>
      <c r="T66" s="163"/>
      <c r="U66" s="163"/>
      <c r="V66" s="186"/>
      <c r="W66" s="186"/>
      <c r="X66" s="186"/>
    </row>
    <row r="67" spans="1:24" s="153" customFormat="1" x14ac:dyDescent="0.2">
      <c r="A67" s="80"/>
      <c r="B67" s="972"/>
      <c r="C67" s="972"/>
      <c r="D67" s="972"/>
      <c r="E67" s="182"/>
      <c r="F67" s="182"/>
      <c r="G67" s="182"/>
      <c r="H67" s="182"/>
      <c r="I67" s="182"/>
      <c r="J67" s="213"/>
      <c r="K67" s="178"/>
      <c r="L67" s="178"/>
      <c r="M67" s="214"/>
      <c r="N67" s="519"/>
      <c r="O67" s="182"/>
      <c r="P67" s="82"/>
      <c r="Q67" s="163"/>
      <c r="R67" s="163"/>
      <c r="S67" s="163"/>
      <c r="T67" s="163"/>
      <c r="U67" s="163"/>
      <c r="V67" s="186"/>
      <c r="W67" s="186"/>
      <c r="X67" s="186"/>
    </row>
    <row r="68" spans="1:24" s="153" customFormat="1" x14ac:dyDescent="0.2">
      <c r="A68" s="80"/>
      <c r="B68" s="972"/>
      <c r="C68" s="972"/>
      <c r="D68" s="972"/>
      <c r="E68" s="182"/>
      <c r="F68" s="182"/>
      <c r="G68" s="182"/>
      <c r="H68" s="182"/>
      <c r="I68" s="182"/>
      <c r="J68" s="213"/>
      <c r="K68" s="178"/>
      <c r="L68" s="178"/>
      <c r="M68" s="214"/>
      <c r="N68" s="519"/>
      <c r="O68" s="182"/>
      <c r="P68" s="82"/>
      <c r="Q68" s="163"/>
      <c r="R68" s="163"/>
      <c r="S68" s="163"/>
      <c r="T68" s="163"/>
      <c r="U68" s="163"/>
      <c r="V68" s="186"/>
      <c r="W68" s="186"/>
      <c r="X68" s="186"/>
    </row>
    <row r="69" spans="1:24" s="153" customFormat="1" ht="13.5" thickBot="1" x14ac:dyDescent="0.25">
      <c r="A69" s="83"/>
      <c r="B69" s="1104"/>
      <c r="C69" s="1104"/>
      <c r="D69" s="1104"/>
      <c r="E69" s="158"/>
      <c r="F69" s="158"/>
      <c r="G69" s="158"/>
      <c r="H69" s="158"/>
      <c r="I69" s="158"/>
      <c r="J69" s="215"/>
      <c r="K69" s="157"/>
      <c r="L69" s="157"/>
      <c r="M69" s="216"/>
      <c r="N69" s="520"/>
      <c r="O69" s="156"/>
      <c r="P69" s="160"/>
      <c r="Q69" s="163"/>
      <c r="R69" s="163"/>
      <c r="S69" s="163"/>
      <c r="T69" s="163"/>
      <c r="U69" s="163"/>
      <c r="V69" s="186"/>
      <c r="W69" s="186"/>
      <c r="X69" s="186"/>
    </row>
    <row r="70" spans="1:24" x14ac:dyDescent="0.2">
      <c r="A70" s="162"/>
      <c r="B70" s="162"/>
      <c r="E70" s="162"/>
      <c r="J70" s="162"/>
      <c r="K70" s="162"/>
      <c r="L70" s="162"/>
      <c r="M70" s="162"/>
      <c r="O70" s="141"/>
      <c r="P70" s="141"/>
      <c r="Q70" s="141"/>
      <c r="R70" s="141"/>
      <c r="S70" s="141"/>
      <c r="T70" s="141"/>
      <c r="U70" s="141"/>
      <c r="V70" s="162"/>
      <c r="W70" s="162"/>
      <c r="X70" s="162"/>
    </row>
    <row r="71" spans="1:24" ht="13.5" thickBot="1" x14ac:dyDescent="0.25">
      <c r="A71" s="161"/>
      <c r="B71" s="161"/>
      <c r="C71" s="161"/>
      <c r="D71" s="161"/>
      <c r="E71" s="161"/>
      <c r="F71" s="161"/>
      <c r="G71" s="161"/>
      <c r="H71" s="161"/>
      <c r="I71" s="141"/>
      <c r="J71" s="141"/>
      <c r="K71" s="141"/>
      <c r="L71" s="141"/>
      <c r="M71" s="141"/>
      <c r="N71" s="162"/>
      <c r="O71" s="162"/>
      <c r="P71" s="162"/>
      <c r="Q71" s="162"/>
      <c r="R71" s="162"/>
      <c r="S71" s="162"/>
      <c r="T71" s="162"/>
      <c r="U71" s="162"/>
      <c r="V71" s="162"/>
      <c r="W71" s="141"/>
    </row>
    <row r="72" spans="1:24" ht="13.5" thickBot="1" x14ac:dyDescent="0.25">
      <c r="A72" s="1011" t="s">
        <v>34</v>
      </c>
      <c r="B72" s="1102"/>
      <c r="C72" s="1103"/>
      <c r="D72" s="217"/>
      <c r="E72" s="161"/>
      <c r="F72" s="161"/>
      <c r="G72" s="161"/>
      <c r="H72" s="161"/>
      <c r="I72" s="141"/>
      <c r="J72" s="141"/>
      <c r="K72" s="141"/>
      <c r="L72" s="141"/>
      <c r="M72" s="141"/>
      <c r="N72" s="162"/>
      <c r="O72" s="162"/>
      <c r="P72" s="162"/>
      <c r="Q72" s="162"/>
      <c r="R72" s="162"/>
      <c r="S72" s="162"/>
      <c r="T72" s="162"/>
      <c r="U72" s="162"/>
      <c r="V72" s="162"/>
      <c r="W72" s="141"/>
    </row>
    <row r="73" spans="1:24" ht="13.5" thickBot="1" x14ac:dyDescent="0.25">
      <c r="A73" s="1002" t="s">
        <v>579</v>
      </c>
      <c r="B73" s="1003"/>
      <c r="C73" s="1004"/>
      <c r="D73" s="93"/>
      <c r="E73" s="93"/>
      <c r="F73" s="93"/>
      <c r="G73" s="93"/>
      <c r="H73" s="94"/>
      <c r="I73" s="94"/>
      <c r="J73" s="93"/>
      <c r="K73" s="94"/>
      <c r="L73" s="93"/>
      <c r="M73" s="141"/>
      <c r="N73" s="162"/>
      <c r="O73" s="162"/>
      <c r="P73" s="162"/>
      <c r="Q73" s="162"/>
      <c r="R73" s="162"/>
      <c r="S73" s="162"/>
      <c r="T73" s="162"/>
      <c r="U73" s="162"/>
      <c r="V73" s="162"/>
      <c r="W73" s="141"/>
    </row>
    <row r="74" spans="1:24" x14ac:dyDescent="0.2">
      <c r="A74" s="192" t="s">
        <v>30</v>
      </c>
      <c r="B74" s="120"/>
      <c r="C74" s="194" t="s">
        <v>151</v>
      </c>
      <c r="D74" s="194"/>
      <c r="E74" s="195"/>
      <c r="F74" s="195"/>
      <c r="G74" s="195"/>
      <c r="H74" s="196"/>
      <c r="I74" s="196"/>
      <c r="J74" s="195"/>
      <c r="K74" s="196"/>
      <c r="L74" s="218"/>
      <c r="M74" s="141"/>
      <c r="N74" s="162"/>
      <c r="O74" s="162"/>
      <c r="P74" s="162"/>
      <c r="Q74" s="162"/>
      <c r="R74" s="162"/>
      <c r="S74" s="162"/>
      <c r="T74" s="162"/>
      <c r="U74" s="162"/>
      <c r="V74" s="162"/>
      <c r="W74" s="141"/>
    </row>
    <row r="75" spans="1:24" x14ac:dyDescent="0.2">
      <c r="A75" s="127" t="s">
        <v>35</v>
      </c>
      <c r="B75" s="200"/>
      <c r="C75" s="200"/>
      <c r="D75" s="200"/>
      <c r="E75" s="200"/>
      <c r="F75" s="200"/>
      <c r="G75" s="200"/>
      <c r="H75" s="201"/>
      <c r="I75" s="201"/>
      <c r="J75" s="200"/>
      <c r="K75" s="201"/>
      <c r="L75" s="219"/>
      <c r="M75" s="141"/>
      <c r="N75" s="162"/>
      <c r="O75" s="162"/>
      <c r="P75" s="162"/>
      <c r="Q75" s="162"/>
      <c r="R75" s="162"/>
      <c r="S75" s="162"/>
      <c r="T75" s="162"/>
      <c r="U75" s="162"/>
      <c r="V75" s="162"/>
      <c r="W75" s="141"/>
    </row>
    <row r="76" spans="1:24" x14ac:dyDescent="0.2">
      <c r="A76" s="127" t="s">
        <v>168</v>
      </c>
      <c r="B76" s="200"/>
      <c r="C76" s="200"/>
      <c r="D76" s="200"/>
      <c r="E76" s="200"/>
      <c r="F76" s="200"/>
      <c r="G76" s="200"/>
      <c r="H76" s="201"/>
      <c r="I76" s="201"/>
      <c r="J76" s="200"/>
      <c r="K76" s="201"/>
      <c r="L76" s="219"/>
      <c r="M76" s="141"/>
      <c r="N76" s="162"/>
      <c r="O76" s="162"/>
      <c r="P76" s="162"/>
      <c r="Q76" s="162"/>
      <c r="R76" s="162"/>
      <c r="S76" s="162"/>
      <c r="T76" s="162"/>
      <c r="U76" s="162"/>
      <c r="V76" s="162"/>
      <c r="W76" s="141"/>
    </row>
    <row r="77" spans="1:24" x14ac:dyDescent="0.2">
      <c r="A77" s="127" t="s">
        <v>904</v>
      </c>
      <c r="B77" s="200"/>
      <c r="C77" s="200"/>
      <c r="D77" s="200"/>
      <c r="E77" s="200"/>
      <c r="F77" s="200"/>
      <c r="G77" s="200"/>
      <c r="H77" s="201"/>
      <c r="I77" s="201"/>
      <c r="J77" s="200"/>
      <c r="K77" s="201"/>
      <c r="L77" s="219"/>
      <c r="M77" s="141"/>
      <c r="N77" s="162"/>
      <c r="O77" s="162"/>
      <c r="P77" s="162"/>
      <c r="Q77" s="162"/>
      <c r="R77" s="162"/>
      <c r="S77" s="162"/>
      <c r="T77" s="162"/>
      <c r="U77" s="162"/>
      <c r="V77" s="162"/>
      <c r="W77" s="141"/>
    </row>
    <row r="78" spans="1:24" ht="13.5" thickBot="1" x14ac:dyDescent="0.25">
      <c r="A78" s="526" t="s">
        <v>905</v>
      </c>
      <c r="B78" s="205"/>
      <c r="C78" s="205"/>
      <c r="D78" s="205"/>
      <c r="E78" s="205"/>
      <c r="F78" s="205"/>
      <c r="G78" s="205"/>
      <c r="H78" s="206"/>
      <c r="I78" s="206"/>
      <c r="J78" s="205"/>
      <c r="K78" s="206"/>
      <c r="L78" s="220"/>
      <c r="M78" s="141"/>
      <c r="N78" s="162"/>
      <c r="O78" s="162"/>
      <c r="P78" s="162"/>
      <c r="Q78" s="162"/>
      <c r="R78" s="162"/>
      <c r="S78" s="162"/>
      <c r="T78" s="162"/>
      <c r="U78" s="162"/>
      <c r="V78" s="162"/>
      <c r="W78" s="141"/>
    </row>
    <row r="79" spans="1:24" ht="13.5" thickBot="1" x14ac:dyDescent="0.25">
      <c r="A79" s="221"/>
      <c r="E79" s="93"/>
      <c r="F79" s="93"/>
      <c r="G79" s="93"/>
      <c r="H79" s="94"/>
      <c r="I79" s="96"/>
      <c r="J79" s="93"/>
      <c r="K79" s="94"/>
      <c r="L79" s="93"/>
      <c r="M79" s="141"/>
      <c r="N79" s="162"/>
      <c r="O79" s="162"/>
      <c r="P79" s="162"/>
      <c r="Q79" s="162"/>
      <c r="R79" s="141"/>
      <c r="V79" s="222"/>
      <c r="W79" s="222"/>
    </row>
    <row r="80" spans="1:24" s="143" customFormat="1" ht="26.25" thickBot="1" x14ac:dyDescent="0.25">
      <c r="A80" s="210" t="s">
        <v>31</v>
      </c>
      <c r="B80" s="1112" t="s">
        <v>13</v>
      </c>
      <c r="C80" s="1112"/>
      <c r="D80" s="1113"/>
      <c r="E80" s="528" t="s">
        <v>12</v>
      </c>
      <c r="F80" s="528" t="s">
        <v>14</v>
      </c>
      <c r="G80" s="528" t="s">
        <v>264</v>
      </c>
      <c r="H80" s="528" t="s">
        <v>32</v>
      </c>
      <c r="I80" s="528" t="s">
        <v>16</v>
      </c>
      <c r="J80" s="528" t="s">
        <v>17</v>
      </c>
      <c r="K80" s="528" t="s">
        <v>18</v>
      </c>
      <c r="L80" s="528" t="s">
        <v>19</v>
      </c>
      <c r="M80" s="528" t="s">
        <v>20</v>
      </c>
      <c r="N80" s="211" t="s">
        <v>119</v>
      </c>
      <c r="O80" s="528" t="s">
        <v>91</v>
      </c>
      <c r="P80" s="212" t="s">
        <v>752</v>
      </c>
      <c r="W80" s="223"/>
    </row>
    <row r="81" spans="1:23" s="153" customFormat="1" x14ac:dyDescent="0.2">
      <c r="A81" s="172"/>
      <c r="B81" s="977"/>
      <c r="C81" s="977"/>
      <c r="D81" s="977"/>
      <c r="E81" s="173"/>
      <c r="F81" s="173"/>
      <c r="G81" s="173"/>
      <c r="H81" s="173"/>
      <c r="I81" s="173"/>
      <c r="J81" s="272"/>
      <c r="K81" s="272"/>
      <c r="L81" s="272"/>
      <c r="M81" s="272"/>
      <c r="N81" s="224"/>
      <c r="O81" s="173"/>
      <c r="P81" s="225"/>
      <c r="Q81" s="186"/>
      <c r="R81" s="186"/>
      <c r="S81" s="186"/>
      <c r="T81" s="186"/>
      <c r="U81" s="186"/>
      <c r="V81" s="186"/>
      <c r="W81" s="163"/>
    </row>
    <row r="82" spans="1:23" s="153" customFormat="1" x14ac:dyDescent="0.2">
      <c r="A82" s="80"/>
      <c r="B82" s="972"/>
      <c r="C82" s="972"/>
      <c r="D82" s="972"/>
      <c r="E82" s="182"/>
      <c r="F82" s="182"/>
      <c r="G82" s="182"/>
      <c r="H82" s="182"/>
      <c r="I82" s="182"/>
      <c r="J82" s="178"/>
      <c r="K82" s="178"/>
      <c r="L82" s="178"/>
      <c r="M82" s="178"/>
      <c r="N82" s="519"/>
      <c r="O82" s="182"/>
      <c r="P82" s="82"/>
      <c r="Q82" s="186"/>
      <c r="R82" s="186"/>
      <c r="S82" s="186"/>
      <c r="T82" s="186"/>
      <c r="U82" s="186"/>
      <c r="V82" s="186"/>
      <c r="W82" s="163"/>
    </row>
    <row r="83" spans="1:23" s="153" customFormat="1" x14ac:dyDescent="0.2">
      <c r="A83" s="80"/>
      <c r="B83" s="972"/>
      <c r="C83" s="972"/>
      <c r="D83" s="972"/>
      <c r="E83" s="182"/>
      <c r="F83" s="182"/>
      <c r="G83" s="182"/>
      <c r="H83" s="182"/>
      <c r="I83" s="182"/>
      <c r="J83" s="178"/>
      <c r="K83" s="178"/>
      <c r="L83" s="178"/>
      <c r="M83" s="178"/>
      <c r="N83" s="519"/>
      <c r="O83" s="182"/>
      <c r="P83" s="82"/>
      <c r="Q83" s="186"/>
      <c r="R83" s="186"/>
      <c r="S83" s="186"/>
      <c r="T83" s="186"/>
      <c r="U83" s="186"/>
      <c r="V83" s="186"/>
      <c r="W83" s="163"/>
    </row>
    <row r="84" spans="1:23" s="153" customFormat="1" ht="13.5" thickBot="1" x14ac:dyDescent="0.25">
      <c r="A84" s="83"/>
      <c r="B84" s="1104"/>
      <c r="C84" s="1104"/>
      <c r="D84" s="1104"/>
      <c r="E84" s="158"/>
      <c r="F84" s="158"/>
      <c r="G84" s="158"/>
      <c r="H84" s="158"/>
      <c r="I84" s="158"/>
      <c r="J84" s="157"/>
      <c r="K84" s="157"/>
      <c r="L84" s="157"/>
      <c r="M84" s="157"/>
      <c r="N84" s="520"/>
      <c r="O84" s="156"/>
      <c r="P84" s="160"/>
      <c r="Q84" s="186"/>
      <c r="R84" s="186"/>
      <c r="S84" s="186"/>
      <c r="T84" s="186"/>
      <c r="U84" s="186"/>
      <c r="V84" s="186"/>
      <c r="W84" s="163"/>
    </row>
    <row r="85" spans="1:23" ht="13.5" thickBot="1" x14ac:dyDescent="0.25">
      <c r="A85" s="161"/>
      <c r="B85" s="161"/>
      <c r="C85" s="161"/>
      <c r="D85" s="161"/>
      <c r="E85" s="161"/>
      <c r="F85" s="161"/>
      <c r="G85" s="161"/>
      <c r="H85" s="141"/>
      <c r="I85" s="141"/>
      <c r="J85" s="141"/>
      <c r="K85" s="141"/>
      <c r="L85" s="141"/>
      <c r="M85" s="162"/>
      <c r="N85" s="162"/>
      <c r="O85" s="162"/>
      <c r="P85" s="162"/>
      <c r="Q85" s="162"/>
      <c r="R85" s="162"/>
      <c r="S85" s="162"/>
      <c r="T85" s="162"/>
      <c r="U85" s="162"/>
      <c r="V85" s="141"/>
    </row>
    <row r="86" spans="1:23" ht="13.5" thickBot="1" x14ac:dyDescent="0.25">
      <c r="A86" s="1011" t="s">
        <v>36</v>
      </c>
      <c r="B86" s="1012"/>
      <c r="C86" s="1012"/>
      <c r="D86" s="1012"/>
      <c r="E86" s="1012"/>
      <c r="F86" s="1012"/>
      <c r="G86" s="1012"/>
      <c r="H86" s="1012"/>
      <c r="I86" s="1013"/>
      <c r="K86" s="141"/>
      <c r="L86" s="162"/>
      <c r="M86" s="162"/>
      <c r="N86" s="162"/>
      <c r="O86" s="162"/>
      <c r="P86" s="162"/>
      <c r="Q86" s="162"/>
      <c r="R86" s="162"/>
      <c r="S86" s="141"/>
      <c r="T86" s="141"/>
      <c r="U86" s="141"/>
    </row>
    <row r="87" spans="1:23" ht="13.5" thickBot="1" x14ac:dyDescent="0.25">
      <c r="A87" s="1065" t="s">
        <v>37</v>
      </c>
      <c r="B87" s="1066"/>
      <c r="C87" s="1066"/>
      <c r="D87" s="1066"/>
      <c r="E87" s="1066"/>
      <c r="F87" s="1066"/>
      <c r="G87" s="1066"/>
      <c r="H87" s="1066"/>
      <c r="I87" s="1067"/>
      <c r="J87" s="94"/>
      <c r="K87" s="141"/>
      <c r="L87" s="162"/>
      <c r="M87" s="162"/>
      <c r="N87" s="162"/>
      <c r="O87" s="162"/>
      <c r="P87" s="162"/>
      <c r="Q87" s="162"/>
      <c r="R87" s="162"/>
      <c r="S87" s="141"/>
      <c r="T87" s="141"/>
      <c r="U87" s="141"/>
    </row>
    <row r="88" spans="1:23" s="525" customFormat="1" ht="15.75" customHeight="1" thickBot="1" x14ac:dyDescent="0.25">
      <c r="A88" s="226" t="s">
        <v>282</v>
      </c>
      <c r="B88" s="1062" t="s">
        <v>1024</v>
      </c>
      <c r="C88" s="1063"/>
      <c r="D88" s="1063"/>
      <c r="E88" s="1063"/>
      <c r="F88" s="1063"/>
      <c r="G88" s="1063"/>
      <c r="H88" s="1063"/>
      <c r="I88" s="1064"/>
      <c r="J88" s="227"/>
      <c r="K88" s="228"/>
      <c r="L88" s="20"/>
      <c r="M88" s="20"/>
      <c r="N88" s="20"/>
      <c r="O88" s="20"/>
      <c r="P88" s="20"/>
      <c r="Q88" s="20"/>
      <c r="R88" s="20"/>
      <c r="S88" s="228"/>
      <c r="T88" s="228"/>
      <c r="U88" s="228"/>
    </row>
    <row r="89" spans="1:23" ht="13.5" thickBot="1" x14ac:dyDescent="0.25">
      <c r="A89" s="221"/>
      <c r="J89" s="162"/>
      <c r="K89" s="141"/>
      <c r="L89" s="162"/>
      <c r="M89" s="162"/>
      <c r="N89" s="162"/>
      <c r="O89" s="162"/>
      <c r="P89" s="162"/>
      <c r="Q89" s="141"/>
    </row>
    <row r="90" spans="1:23" ht="16.5" customHeight="1" thickBot="1" x14ac:dyDescent="0.25">
      <c r="A90" s="1110" t="s">
        <v>206</v>
      </c>
      <c r="B90" s="1111"/>
      <c r="C90" s="1111"/>
      <c r="D90" s="1111"/>
      <c r="E90" s="1111"/>
      <c r="F90" s="1111"/>
      <c r="G90" s="1111"/>
      <c r="H90" s="1058" t="s">
        <v>218</v>
      </c>
      <c r="I90" s="979" t="s">
        <v>581</v>
      </c>
      <c r="J90" s="979" t="s">
        <v>207</v>
      </c>
      <c r="K90" s="979" t="s">
        <v>23</v>
      </c>
      <c r="L90" s="979" t="s">
        <v>288</v>
      </c>
      <c r="M90" s="999" t="s">
        <v>82</v>
      </c>
      <c r="N90" s="162"/>
      <c r="O90" s="141"/>
      <c r="Q90" s="222"/>
      <c r="R90" s="222"/>
    </row>
    <row r="91" spans="1:23" s="95" customFormat="1" ht="13.5" thickBot="1" x14ac:dyDescent="0.25">
      <c r="A91" s="974" t="s">
        <v>2815</v>
      </c>
      <c r="B91" s="975"/>
      <c r="C91" s="975"/>
      <c r="D91" s="975"/>
      <c r="E91" s="975"/>
      <c r="F91" s="975"/>
      <c r="G91" s="976"/>
      <c r="H91" s="1059"/>
      <c r="I91" s="1077"/>
      <c r="J91" s="1077"/>
      <c r="K91" s="1077"/>
      <c r="L91" s="1077"/>
      <c r="M91" s="1105"/>
      <c r="N91" s="229"/>
      <c r="O91" s="229"/>
      <c r="P91" s="229"/>
      <c r="Q91" s="229"/>
      <c r="R91" s="229"/>
    </row>
    <row r="92" spans="1:23" s="95" customFormat="1" ht="15.75" customHeight="1" x14ac:dyDescent="0.2">
      <c r="A92" s="1107" t="s">
        <v>336</v>
      </c>
      <c r="B92" s="1108"/>
      <c r="C92" s="1108"/>
      <c r="D92" s="1108"/>
      <c r="E92" s="1108"/>
      <c r="F92" s="1108"/>
      <c r="G92" s="1109"/>
      <c r="H92" s="1059"/>
      <c r="I92" s="1077"/>
      <c r="J92" s="1077"/>
      <c r="K92" s="1077"/>
      <c r="L92" s="1077"/>
      <c r="M92" s="1105"/>
      <c r="N92" s="229"/>
      <c r="O92" s="229"/>
      <c r="P92" s="229"/>
      <c r="Q92" s="229"/>
      <c r="R92" s="229"/>
    </row>
    <row r="93" spans="1:23" s="153" customFormat="1" ht="15.75" customHeight="1" x14ac:dyDescent="0.2">
      <c r="A93" s="231" t="s">
        <v>224</v>
      </c>
      <c r="B93" s="972" t="str">
        <f>IF($A93="","",VLOOKUP($A93,Listes!$A$3:$C$199,2,FALSE))</f>
        <v>Bunker Adjustment Factor</v>
      </c>
      <c r="C93" s="972"/>
      <c r="D93" s="972"/>
      <c r="E93" s="973" t="s">
        <v>50</v>
      </c>
      <c r="F93" s="973"/>
      <c r="G93" s="973"/>
      <c r="H93" s="506"/>
      <c r="I93" s="549"/>
      <c r="J93" s="549"/>
      <c r="K93" s="549"/>
      <c r="L93" s="549"/>
      <c r="M93" s="550"/>
      <c r="N93" s="186"/>
      <c r="O93" s="186"/>
      <c r="P93" s="186"/>
      <c r="Q93" s="186"/>
      <c r="R93" s="163"/>
    </row>
    <row r="94" spans="1:23" s="153" customFormat="1" ht="15.75" customHeight="1" x14ac:dyDescent="0.2">
      <c r="A94" s="231" t="s">
        <v>520</v>
      </c>
      <c r="B94" s="972" t="str">
        <f>IF($A94="","",VLOOKUP($A94,Listes!$A$3:$C$199,2,FALSE))</f>
        <v>Cargo Facility Charge</v>
      </c>
      <c r="C94" s="972"/>
      <c r="D94" s="972"/>
      <c r="E94" s="973" t="s">
        <v>50</v>
      </c>
      <c r="F94" s="973"/>
      <c r="G94" s="973"/>
      <c r="H94" s="506"/>
      <c r="I94" s="549"/>
      <c r="J94" s="549"/>
      <c r="K94" s="549"/>
      <c r="L94" s="549"/>
      <c r="M94" s="550"/>
      <c r="N94" s="186"/>
      <c r="O94" s="186"/>
      <c r="P94" s="186"/>
      <c r="Q94" s="186"/>
      <c r="R94" s="163"/>
    </row>
    <row r="95" spans="1:23" s="153" customFormat="1" ht="15.75" customHeight="1" x14ac:dyDescent="0.2">
      <c r="A95" s="231" t="s">
        <v>1110</v>
      </c>
      <c r="B95" s="972" t="str">
        <f>IF($A95="","",VLOOKUP($A95,Listes!$A$3:$C$199,2,FALSE))</f>
        <v>Container Cleaning Surcharge Destination</v>
      </c>
      <c r="C95" s="972"/>
      <c r="D95" s="972"/>
      <c r="E95" s="973" t="s">
        <v>52</v>
      </c>
      <c r="F95" s="973"/>
      <c r="G95" s="973"/>
      <c r="H95" s="506"/>
      <c r="I95" s="549"/>
      <c r="J95" s="549"/>
      <c r="K95" s="549"/>
      <c r="L95" s="549"/>
      <c r="M95" s="550"/>
      <c r="N95" s="186"/>
      <c r="O95" s="186"/>
      <c r="P95" s="186"/>
      <c r="Q95" s="186"/>
      <c r="R95" s="163"/>
    </row>
    <row r="96" spans="1:23" s="153" customFormat="1" ht="15.75" customHeight="1" x14ac:dyDescent="0.2">
      <c r="A96" s="231" t="s">
        <v>514</v>
      </c>
      <c r="B96" s="972" t="str">
        <f>IF($A96="","",VLOOKUP($A96,Listes!$A$3:$C$199,2,FALSE))</f>
        <v>Chassis Provision Charge</v>
      </c>
      <c r="C96" s="972"/>
      <c r="D96" s="972"/>
      <c r="E96" s="973" t="s">
        <v>50</v>
      </c>
      <c r="F96" s="973"/>
      <c r="G96" s="973"/>
      <c r="H96" s="506"/>
      <c r="I96" s="549"/>
      <c r="J96" s="549"/>
      <c r="K96" s="549"/>
      <c r="L96" s="549"/>
      <c r="M96" s="550"/>
      <c r="N96" s="186"/>
      <c r="O96" s="186"/>
      <c r="P96" s="186"/>
      <c r="Q96" s="186"/>
      <c r="R96" s="163"/>
    </row>
    <row r="97" spans="1:18" s="153" customFormat="1" ht="15.75" customHeight="1" x14ac:dyDescent="0.2">
      <c r="A97" s="231" t="s">
        <v>251</v>
      </c>
      <c r="B97" s="972" t="str">
        <f>IF($A97="","",VLOOKUP($A97,Listes!$A$3:$C$199,2,FALSE))</f>
        <v>Carrier Security Charge</v>
      </c>
      <c r="C97" s="972"/>
      <c r="D97" s="972"/>
      <c r="E97" s="973" t="s">
        <v>52</v>
      </c>
      <c r="F97" s="973"/>
      <c r="G97" s="973"/>
      <c r="H97" s="506"/>
      <c r="I97" s="549"/>
      <c r="J97" s="549"/>
      <c r="K97" s="549"/>
      <c r="L97" s="549"/>
      <c r="M97" s="550"/>
      <c r="N97" s="186"/>
      <c r="O97" s="186"/>
      <c r="P97" s="186"/>
      <c r="Q97" s="186"/>
      <c r="R97" s="163"/>
    </row>
    <row r="98" spans="1:18" s="153" customFormat="1" ht="15.75" customHeight="1" x14ac:dyDescent="0.2">
      <c r="A98" s="231" t="s">
        <v>1048</v>
      </c>
      <c r="B98" s="972" t="str">
        <f>IF($A98="","",VLOOKUP($A98,Listes!$A$3:$C$199,2,FALSE))</f>
        <v>Container Maintenance Charge Destination</v>
      </c>
      <c r="C98" s="972"/>
      <c r="D98" s="972"/>
      <c r="E98" s="973" t="s">
        <v>52</v>
      </c>
      <c r="F98" s="973"/>
      <c r="G98" s="973"/>
      <c r="H98" s="506"/>
      <c r="I98" s="549"/>
      <c r="J98" s="549"/>
      <c r="K98" s="549"/>
      <c r="L98" s="549"/>
      <c r="M98" s="550"/>
      <c r="N98" s="186"/>
      <c r="O98" s="186"/>
      <c r="P98" s="186"/>
      <c r="Q98" s="186"/>
      <c r="R98" s="163"/>
    </row>
    <row r="99" spans="1:18" s="153" customFormat="1" ht="15.75" customHeight="1" x14ac:dyDescent="0.2">
      <c r="A99" s="231" t="s">
        <v>222</v>
      </c>
      <c r="B99" s="972" t="str">
        <f>IF($A99="","",VLOOKUP($A99,Listes!$A$3:$C$199,2,FALSE))</f>
        <v>Destination THC / Destination Receiving Charge</v>
      </c>
      <c r="C99" s="972"/>
      <c r="D99" s="972"/>
      <c r="E99" s="973" t="s">
        <v>50</v>
      </c>
      <c r="F99" s="973"/>
      <c r="G99" s="973"/>
      <c r="H99" s="506"/>
      <c r="I99" s="549"/>
      <c r="J99" s="549"/>
      <c r="K99" s="549"/>
      <c r="L99" s="549"/>
      <c r="M99" s="550"/>
      <c r="N99" s="186"/>
      <c r="O99" s="186"/>
      <c r="P99" s="186"/>
      <c r="Q99" s="186"/>
      <c r="R99" s="163"/>
    </row>
    <row r="100" spans="1:18" s="153" customFormat="1" ht="15.75" customHeight="1" x14ac:dyDescent="0.2">
      <c r="A100" s="231" t="s">
        <v>982</v>
      </c>
      <c r="B100" s="972" t="str">
        <f>IF($A100="","",VLOOKUP($A100,Listes!$A$3:$C$199,2,FALSE))</f>
        <v>Equipment Imbalance Surcharge at Origin</v>
      </c>
      <c r="C100" s="972"/>
      <c r="D100" s="972"/>
      <c r="E100" s="973" t="s">
        <v>50</v>
      </c>
      <c r="F100" s="973"/>
      <c r="G100" s="973"/>
      <c r="H100" s="506"/>
      <c r="I100" s="549"/>
      <c r="J100" s="549"/>
      <c r="K100" s="549"/>
      <c r="L100" s="549"/>
      <c r="M100" s="550"/>
      <c r="N100" s="186"/>
      <c r="O100" s="186"/>
      <c r="P100" s="186"/>
      <c r="Q100" s="186"/>
      <c r="R100" s="163"/>
    </row>
    <row r="101" spans="1:18" s="153" customFormat="1" ht="15.75" customHeight="1" x14ac:dyDescent="0.2">
      <c r="A101" s="231" t="s">
        <v>983</v>
      </c>
      <c r="B101" s="972" t="str">
        <f>IF($A101="","",VLOOKUP($A101,Listes!$A$3:$C$199,2,FALSE))</f>
        <v>Equipment Imbalance Surcharge at Destination</v>
      </c>
      <c r="C101" s="972"/>
      <c r="D101" s="972"/>
      <c r="E101" s="973" t="s">
        <v>50</v>
      </c>
      <c r="F101" s="973"/>
      <c r="G101" s="973"/>
      <c r="H101" s="506"/>
      <c r="I101" s="549"/>
      <c r="J101" s="549"/>
      <c r="K101" s="549"/>
      <c r="L101" s="549"/>
      <c r="M101" s="550"/>
      <c r="N101" s="186"/>
      <c r="O101" s="186"/>
      <c r="P101" s="186"/>
      <c r="Q101" s="186"/>
      <c r="R101" s="163"/>
    </row>
    <row r="102" spans="1:18" s="153" customFormat="1" ht="15.75" customHeight="1" x14ac:dyDescent="0.2">
      <c r="A102" s="231" t="s">
        <v>813</v>
      </c>
      <c r="B102" s="972" t="str">
        <f>IF($A102="","",VLOOKUP($A102,Listes!$A$3:$C$199,2,FALSE))</f>
        <v>Export Documentation Fees - Carrier</v>
      </c>
      <c r="C102" s="972"/>
      <c r="D102" s="972"/>
      <c r="E102" s="973" t="s">
        <v>50</v>
      </c>
      <c r="F102" s="973"/>
      <c r="G102" s="973"/>
      <c r="H102" s="506"/>
      <c r="I102" s="549"/>
      <c r="J102" s="549"/>
      <c r="K102" s="549"/>
      <c r="L102" s="549"/>
      <c r="M102" s="550"/>
      <c r="N102" s="186"/>
      <c r="O102" s="186"/>
      <c r="P102" s="186"/>
      <c r="Q102" s="186"/>
      <c r="R102" s="163"/>
    </row>
    <row r="103" spans="1:18" s="153" customFormat="1" ht="15.75" customHeight="1" x14ac:dyDescent="0.2">
      <c r="A103" s="231" t="s">
        <v>1012</v>
      </c>
      <c r="B103" s="972" t="str">
        <f>IF($A103="","",VLOOKUP($A103,Listes!$A$3:$C$199,2,FALSE))</f>
        <v>Extra Risk Surcharge (Destination)</v>
      </c>
      <c r="C103" s="972"/>
      <c r="D103" s="972"/>
      <c r="E103" s="973" t="s">
        <v>50</v>
      </c>
      <c r="F103" s="973"/>
      <c r="G103" s="973"/>
      <c r="H103" s="506"/>
      <c r="I103" s="549"/>
      <c r="J103" s="549"/>
      <c r="K103" s="549"/>
      <c r="L103" s="549"/>
      <c r="M103" s="550"/>
      <c r="N103" s="186"/>
      <c r="O103" s="186"/>
      <c r="P103" s="186"/>
      <c r="Q103" s="186"/>
      <c r="R103" s="163"/>
    </row>
    <row r="104" spans="1:18" s="153" customFormat="1" ht="15.75" customHeight="1" x14ac:dyDescent="0.2">
      <c r="A104" s="231" t="s">
        <v>81</v>
      </c>
      <c r="B104" s="972" t="str">
        <f>IF($A104="","",VLOOKUP($A104,Listes!$A$4:$C$200,2,FALSE))</f>
        <v>General Rate Increase</v>
      </c>
      <c r="C104" s="972"/>
      <c r="D104" s="972"/>
      <c r="E104" s="973" t="s">
        <v>50</v>
      </c>
      <c r="F104" s="973"/>
      <c r="G104" s="973"/>
      <c r="H104" s="506"/>
      <c r="I104" s="549"/>
      <c r="J104" s="549"/>
      <c r="K104" s="549"/>
      <c r="L104" s="549"/>
      <c r="M104" s="550"/>
      <c r="N104" s="186"/>
      <c r="O104" s="186"/>
      <c r="P104" s="186"/>
      <c r="Q104" s="186"/>
      <c r="R104" s="163"/>
    </row>
    <row r="105" spans="1:18" s="153" customFormat="1" ht="15.75" customHeight="1" x14ac:dyDescent="0.2">
      <c r="A105" s="231" t="s">
        <v>248</v>
      </c>
      <c r="B105" s="972" t="str">
        <f>IF($A105="","",VLOOKUP($A105,Listes!$A$3:$C$199,2,FALSE))</f>
        <v>Hazardous Fees (Ocean)</v>
      </c>
      <c r="C105" s="972"/>
      <c r="D105" s="972"/>
      <c r="E105" s="973" t="s">
        <v>50</v>
      </c>
      <c r="F105" s="973"/>
      <c r="G105" s="973"/>
      <c r="H105" s="506"/>
      <c r="I105" s="549"/>
      <c r="J105" s="549"/>
      <c r="K105" s="549"/>
      <c r="L105" s="549"/>
      <c r="M105" s="550"/>
      <c r="N105" s="186"/>
      <c r="O105" s="186"/>
      <c r="P105" s="186"/>
      <c r="Q105" s="186"/>
      <c r="R105" s="163"/>
    </row>
    <row r="106" spans="1:18" s="153" customFormat="1" ht="15.75" customHeight="1" x14ac:dyDescent="0.2">
      <c r="A106" s="231" t="s">
        <v>828</v>
      </c>
      <c r="B106" s="972" t="str">
        <f>IF($A106="","",VLOOKUP($A106,Listes!$A$3:$C$199,2,FALSE))</f>
        <v xml:space="preserve">Intermodal Door Precarriage Additional for </v>
      </c>
      <c r="C106" s="972"/>
      <c r="D106" s="972"/>
      <c r="E106" s="973" t="s">
        <v>52</v>
      </c>
      <c r="F106" s="973"/>
      <c r="G106" s="973"/>
      <c r="H106" s="506"/>
      <c r="I106" s="549"/>
      <c r="J106" s="549"/>
      <c r="K106" s="549"/>
      <c r="L106" s="549"/>
      <c r="M106" s="550"/>
      <c r="N106" s="186"/>
      <c r="O106" s="186"/>
      <c r="P106" s="186"/>
      <c r="Q106" s="186"/>
      <c r="R106" s="163"/>
    </row>
    <row r="107" spans="1:18" s="153" customFormat="1" ht="15.75" customHeight="1" x14ac:dyDescent="0.2">
      <c r="A107" s="231" t="s">
        <v>93</v>
      </c>
      <c r="B107" s="972" t="str">
        <f>IF($A107="","",VLOOKUP($A107,Listes!$A$3:$C$199,2,FALSE))</f>
        <v xml:space="preserve">Precarriage Inland Fuel Charge </v>
      </c>
      <c r="C107" s="972"/>
      <c r="D107" s="972"/>
      <c r="E107" s="973" t="s">
        <v>50</v>
      </c>
      <c r="F107" s="973"/>
      <c r="G107" s="973"/>
      <c r="H107" s="506"/>
      <c r="I107" s="549"/>
      <c r="J107" s="549"/>
      <c r="K107" s="549"/>
      <c r="L107" s="549"/>
      <c r="M107" s="550"/>
      <c r="N107" s="186"/>
      <c r="O107" s="186"/>
      <c r="P107" s="186"/>
      <c r="Q107" s="186"/>
      <c r="R107" s="163"/>
    </row>
    <row r="108" spans="1:18" s="153" customFormat="1" ht="15.75" customHeight="1" x14ac:dyDescent="0.2">
      <c r="A108" s="231" t="s">
        <v>464</v>
      </c>
      <c r="B108" s="972" t="str">
        <f>IF($A108="","",VLOOKUP($A108,Listes!$A$3:$C$199,2,FALSE))</f>
        <v>Inland Hazardous Charge Oncarriage</v>
      </c>
      <c r="C108" s="972"/>
      <c r="D108" s="972"/>
      <c r="E108" s="973" t="s">
        <v>50</v>
      </c>
      <c r="F108" s="973"/>
      <c r="G108" s="973"/>
      <c r="H108" s="506"/>
      <c r="I108" s="549"/>
      <c r="J108" s="549"/>
      <c r="K108" s="549"/>
      <c r="L108" s="549"/>
      <c r="M108" s="550"/>
      <c r="N108" s="186"/>
      <c r="O108" s="186"/>
      <c r="P108" s="186"/>
      <c r="Q108" s="186"/>
      <c r="R108" s="163"/>
    </row>
    <row r="109" spans="1:18" s="153" customFormat="1" x14ac:dyDescent="0.2">
      <c r="A109" s="231" t="s">
        <v>88</v>
      </c>
      <c r="B109" s="972" t="str">
        <f>IF($A109="","",VLOOKUP($A109,Listes!$A$3:$C$199,2,FALSE))</f>
        <v>Origin THC / Origin Receiving Charge</v>
      </c>
      <c r="C109" s="972"/>
      <c r="D109" s="972"/>
      <c r="E109" s="973" t="s">
        <v>52</v>
      </c>
      <c r="F109" s="973"/>
      <c r="G109" s="973"/>
      <c r="H109" s="506"/>
      <c r="I109" s="549"/>
      <c r="J109" s="549"/>
      <c r="K109" s="549"/>
      <c r="L109" s="549"/>
      <c r="M109" s="550"/>
      <c r="N109" s="186"/>
      <c r="O109" s="186"/>
      <c r="P109" s="186"/>
      <c r="Q109" s="186"/>
      <c r="R109" s="163"/>
    </row>
    <row r="110" spans="1:18" s="153" customFormat="1" ht="15.75" customHeight="1" x14ac:dyDescent="0.2">
      <c r="A110" s="231" t="s">
        <v>1043</v>
      </c>
      <c r="B110" s="972" t="str">
        <f>IF($A110="","",VLOOKUP($A110,Listes!$A$3:$C$199,2,FALSE))</f>
        <v>Panama Canal Adj Factor</v>
      </c>
      <c r="C110" s="972"/>
      <c r="D110" s="972"/>
      <c r="E110" s="973" t="s">
        <v>52</v>
      </c>
      <c r="F110" s="973"/>
      <c r="G110" s="973"/>
      <c r="H110" s="506"/>
      <c r="I110" s="549"/>
      <c r="J110" s="549"/>
      <c r="K110" s="549"/>
      <c r="L110" s="549"/>
      <c r="M110" s="550"/>
      <c r="N110" s="186"/>
      <c r="O110" s="186"/>
      <c r="P110" s="186"/>
      <c r="Q110" s="186"/>
      <c r="R110" s="163"/>
    </row>
    <row r="111" spans="1:18" s="153" customFormat="1" ht="15.75" customHeight="1" x14ac:dyDescent="0.2">
      <c r="A111" s="231" t="s">
        <v>774</v>
      </c>
      <c r="B111" s="972" t="str">
        <f>IF($A111="","",VLOOKUP($A111,Listes!$A$3:$C$199,2,FALSE))</f>
        <v>Port Congestion Surcharge Destination</v>
      </c>
      <c r="C111" s="972"/>
      <c r="D111" s="972"/>
      <c r="E111" s="973" t="s">
        <v>50</v>
      </c>
      <c r="F111" s="973"/>
      <c r="G111" s="973"/>
      <c r="H111" s="506"/>
      <c r="I111" s="549"/>
      <c r="J111" s="549"/>
      <c r="K111" s="549"/>
      <c r="L111" s="549"/>
      <c r="M111" s="550"/>
      <c r="N111" s="186"/>
      <c r="O111" s="186"/>
      <c r="P111" s="186"/>
      <c r="Q111" s="186"/>
      <c r="R111" s="163"/>
    </row>
    <row r="112" spans="1:18" s="153" customFormat="1" ht="15.75" customHeight="1" x14ac:dyDescent="0.2">
      <c r="A112" s="231" t="s">
        <v>331</v>
      </c>
      <c r="B112" s="972" t="str">
        <f>IF($A112="","",VLOOKUP($A112,Listes!$A$3:$C$199,2,FALSE))</f>
        <v>Piracy Surcharge</v>
      </c>
      <c r="C112" s="972"/>
      <c r="D112" s="972"/>
      <c r="E112" s="973" t="s">
        <v>50</v>
      </c>
      <c r="F112" s="973"/>
      <c r="G112" s="973"/>
      <c r="H112" s="506"/>
      <c r="I112" s="549"/>
      <c r="J112" s="549"/>
      <c r="K112" s="549"/>
      <c r="L112" s="549"/>
      <c r="M112" s="550"/>
      <c r="N112" s="186"/>
      <c r="O112" s="186"/>
      <c r="P112" s="186"/>
      <c r="Q112" s="186"/>
      <c r="R112" s="163"/>
    </row>
    <row r="113" spans="1:21" s="153" customFormat="1" x14ac:dyDescent="0.2">
      <c r="A113" s="231" t="s">
        <v>966</v>
      </c>
      <c r="B113" s="972" t="str">
        <f>IF($A113="","",VLOOKUP($A113,Listes!$A$3:$C$199,2,FALSE))</f>
        <v>Pre-Carriage Emergency Inland Fuel Surcharge</v>
      </c>
      <c r="C113" s="972"/>
      <c r="D113" s="972"/>
      <c r="E113" s="973" t="s">
        <v>50</v>
      </c>
      <c r="F113" s="973"/>
      <c r="G113" s="973"/>
      <c r="H113" s="506"/>
      <c r="I113" s="549"/>
      <c r="J113" s="549"/>
      <c r="K113" s="549"/>
      <c r="L113" s="549"/>
      <c r="M113" s="550"/>
      <c r="N113" s="186"/>
      <c r="O113" s="186"/>
      <c r="P113" s="186"/>
      <c r="Q113" s="186"/>
      <c r="R113" s="163"/>
    </row>
    <row r="114" spans="1:21" s="153" customFormat="1" ht="25.5" x14ac:dyDescent="0.2">
      <c r="A114" s="231" t="s">
        <v>953</v>
      </c>
      <c r="B114" s="972" t="str">
        <f>IF($A114="","",VLOOKUP($A114,Listes!$A$3:$C$199,2,FALSE))</f>
        <v>Pre-Carriage Emergency Intermodal Surcharge</v>
      </c>
      <c r="C114" s="972"/>
      <c r="D114" s="972"/>
      <c r="E114" s="973" t="s">
        <v>50</v>
      </c>
      <c r="F114" s="973"/>
      <c r="G114" s="973"/>
      <c r="H114" s="506"/>
      <c r="I114" s="549"/>
      <c r="J114" s="549"/>
      <c r="K114" s="549"/>
      <c r="L114" s="549"/>
      <c r="M114" s="550"/>
      <c r="N114" s="186"/>
      <c r="O114" s="186"/>
      <c r="P114" s="186"/>
      <c r="Q114" s="186"/>
      <c r="R114" s="163"/>
    </row>
    <row r="115" spans="1:21" s="153" customFormat="1" ht="15.75" customHeight="1" x14ac:dyDescent="0.2">
      <c r="A115" s="231" t="s">
        <v>467</v>
      </c>
      <c r="B115" s="972" t="str">
        <f>IF($A115="","",VLOOKUP($A115,Listes!$A$3:$C$199,2,FALSE))</f>
        <v>Inland Hazardous Charge Precarriage</v>
      </c>
      <c r="C115" s="972"/>
      <c r="D115" s="972"/>
      <c r="E115" s="973" t="s">
        <v>50</v>
      </c>
      <c r="F115" s="973"/>
      <c r="G115" s="973"/>
      <c r="H115" s="506"/>
      <c r="I115" s="549"/>
      <c r="J115" s="549"/>
      <c r="K115" s="549"/>
      <c r="L115" s="549"/>
      <c r="M115" s="550"/>
      <c r="N115" s="186"/>
      <c r="O115" s="186"/>
      <c r="P115" s="186"/>
      <c r="Q115" s="186"/>
      <c r="R115" s="163"/>
    </row>
    <row r="116" spans="1:21" s="153" customFormat="1" ht="15.75" customHeight="1" x14ac:dyDescent="0.2">
      <c r="A116" s="231" t="s">
        <v>265</v>
      </c>
      <c r="B116" s="972" t="str">
        <f>IF($A116="","",VLOOKUP($A116,Listes!$A$3:$C$199,2,FALSE))</f>
        <v>Origin Terminal Security Charge</v>
      </c>
      <c r="C116" s="972"/>
      <c r="D116" s="972"/>
      <c r="E116" s="973" t="s">
        <v>52</v>
      </c>
      <c r="F116" s="973"/>
      <c r="G116" s="973"/>
      <c r="H116" s="506"/>
      <c r="I116" s="549"/>
      <c r="J116" s="549"/>
      <c r="K116" s="549"/>
      <c r="L116" s="549"/>
      <c r="M116" s="550"/>
      <c r="N116" s="186"/>
      <c r="O116" s="186"/>
      <c r="P116" s="186"/>
      <c r="Q116" s="186"/>
      <c r="R116" s="163"/>
    </row>
    <row r="117" spans="1:21" s="153" customFormat="1" ht="15.75" customHeight="1" x14ac:dyDescent="0.2">
      <c r="A117" s="231" t="s">
        <v>456</v>
      </c>
      <c r="B117" s="972" t="str">
        <f>IF($A117="","",VLOOKUP($A117,Listes!$A$3:$C$199,2,FALSE))</f>
        <v>Shipper Owned Container Surcharge</v>
      </c>
      <c r="C117" s="972"/>
      <c r="D117" s="972"/>
      <c r="E117" s="973" t="s">
        <v>50</v>
      </c>
      <c r="F117" s="973"/>
      <c r="G117" s="973"/>
      <c r="H117" s="506"/>
      <c r="I117" s="549"/>
      <c r="J117" s="549"/>
      <c r="K117" s="549"/>
      <c r="L117" s="549"/>
      <c r="M117" s="550"/>
      <c r="N117" s="186"/>
      <c r="O117" s="186"/>
      <c r="P117" s="186"/>
      <c r="Q117" s="186"/>
      <c r="R117" s="163"/>
    </row>
    <row r="118" spans="1:21" s="153" customFormat="1" ht="25.5" x14ac:dyDescent="0.2">
      <c r="A118" s="231" t="s">
        <v>351</v>
      </c>
      <c r="B118" s="972" t="str">
        <f>IF($A118="","",VLOOKUP($A118,Listes!$A$3:$C$199,2,FALSE))</f>
        <v>Tri-Axle / Super Chassis Precarriage Surcharge</v>
      </c>
      <c r="C118" s="972"/>
      <c r="D118" s="972"/>
      <c r="E118" s="973" t="s">
        <v>50</v>
      </c>
      <c r="F118" s="973"/>
      <c r="G118" s="973"/>
      <c r="H118" s="506"/>
      <c r="I118" s="549"/>
      <c r="J118" s="549"/>
      <c r="K118" s="549"/>
      <c r="L118" s="549"/>
      <c r="M118" s="550"/>
      <c r="N118" s="186"/>
      <c r="O118" s="186"/>
      <c r="P118" s="186"/>
      <c r="Q118" s="186"/>
      <c r="R118" s="163"/>
    </row>
    <row r="119" spans="1:21" s="153" customFormat="1" ht="15.75" customHeight="1" x14ac:dyDescent="0.2">
      <c r="A119" s="231" t="s">
        <v>688</v>
      </c>
      <c r="B119" s="972" t="str">
        <f>IF($A119="","",VLOOKUP($A119,Listes!$A$3:$C$199,2,FALSE))</f>
        <v>Wharfage (Destination)</v>
      </c>
      <c r="C119" s="972"/>
      <c r="D119" s="972"/>
      <c r="E119" s="973" t="s">
        <v>50</v>
      </c>
      <c r="F119" s="973"/>
      <c r="G119" s="973"/>
      <c r="H119" s="506"/>
      <c r="I119" s="549"/>
      <c r="J119" s="549"/>
      <c r="K119" s="549"/>
      <c r="L119" s="549"/>
      <c r="M119" s="550"/>
      <c r="N119" s="186"/>
      <c r="O119" s="186"/>
      <c r="P119" s="186"/>
      <c r="Q119" s="186"/>
      <c r="R119" s="163"/>
    </row>
    <row r="120" spans="1:21" s="153" customFormat="1" ht="15.75" customHeight="1" thickBot="1" x14ac:dyDescent="0.25">
      <c r="A120" s="269" t="s">
        <v>775</v>
      </c>
      <c r="B120" s="1104" t="str">
        <f>IF($A120="","",VLOOKUP($A120,Listes!$A$3:$C$199,2,FALSE))</f>
        <v>Wharfage (Origin)</v>
      </c>
      <c r="C120" s="1104"/>
      <c r="D120" s="1104"/>
      <c r="E120" s="973" t="s">
        <v>52</v>
      </c>
      <c r="F120" s="973"/>
      <c r="G120" s="973"/>
      <c r="H120" s="529"/>
      <c r="I120" s="563"/>
      <c r="J120" s="563"/>
      <c r="K120" s="563"/>
      <c r="L120" s="563"/>
      <c r="M120" s="570"/>
      <c r="N120" s="186"/>
      <c r="O120" s="186"/>
      <c r="P120" s="186"/>
      <c r="Q120" s="186"/>
      <c r="R120" s="163"/>
    </row>
    <row r="121" spans="1:21" ht="13.5" thickBot="1" x14ac:dyDescent="0.25">
      <c r="A121" s="1040" t="s">
        <v>208</v>
      </c>
      <c r="B121" s="1041"/>
      <c r="C121" s="1041"/>
      <c r="D121" s="1041"/>
      <c r="E121" s="1041"/>
      <c r="F121" s="1041"/>
      <c r="G121" s="1041"/>
      <c r="H121" s="1041"/>
      <c r="I121" s="1042"/>
      <c r="K121" s="141"/>
      <c r="L121" s="162"/>
      <c r="M121" s="162"/>
      <c r="N121" s="162"/>
      <c r="O121" s="162"/>
      <c r="P121" s="162"/>
      <c r="Q121" s="141"/>
    </row>
    <row r="122" spans="1:21" ht="13.5" thickBot="1" x14ac:dyDescent="0.25">
      <c r="A122" s="1034" t="s">
        <v>554</v>
      </c>
      <c r="B122" s="1021"/>
      <c r="C122" s="1021"/>
      <c r="D122" s="1021"/>
      <c r="E122" s="1021"/>
      <c r="F122" s="1021"/>
      <c r="G122" s="1021"/>
      <c r="H122" s="1021"/>
      <c r="I122" s="1022"/>
      <c r="K122" s="162"/>
      <c r="L122" s="162"/>
      <c r="M122" s="162"/>
      <c r="N122" s="162"/>
      <c r="O122" s="141"/>
    </row>
    <row r="123" spans="1:21" ht="13.5" thickBot="1" x14ac:dyDescent="0.25">
      <c r="A123" s="96"/>
      <c r="B123" s="96"/>
      <c r="C123" s="232"/>
      <c r="D123" s="93"/>
      <c r="E123" s="94"/>
      <c r="F123" s="94"/>
      <c r="G123" s="94"/>
      <c r="H123" s="94"/>
      <c r="I123" s="94"/>
      <c r="J123" s="93"/>
      <c r="L123" s="141"/>
      <c r="M123" s="162"/>
      <c r="N123" s="162"/>
      <c r="O123" s="162"/>
      <c r="P123" s="162"/>
      <c r="Q123" s="162"/>
      <c r="R123" s="141"/>
    </row>
    <row r="124" spans="1:21" ht="15.6" customHeight="1" x14ac:dyDescent="0.2">
      <c r="A124" s="1031" t="s">
        <v>488</v>
      </c>
      <c r="B124" s="1032"/>
      <c r="C124" s="1032"/>
      <c r="D124" s="1032"/>
      <c r="E124" s="982" t="s">
        <v>276</v>
      </c>
      <c r="F124" s="982">
        <v>20</v>
      </c>
      <c r="G124" s="982">
        <v>40</v>
      </c>
      <c r="H124" s="982" t="s">
        <v>19</v>
      </c>
      <c r="I124" s="982" t="s">
        <v>20</v>
      </c>
      <c r="J124" s="1007" t="s">
        <v>283</v>
      </c>
      <c r="K124" s="1007" t="s">
        <v>33</v>
      </c>
      <c r="L124" s="1005" t="s">
        <v>209</v>
      </c>
      <c r="M124" s="93"/>
      <c r="N124" s="162"/>
      <c r="O124" s="162"/>
      <c r="P124" s="162"/>
      <c r="Q124" s="162"/>
      <c r="R124" s="162"/>
      <c r="S124" s="162"/>
      <c r="T124" s="162"/>
      <c r="U124" s="162"/>
    </row>
    <row r="125" spans="1:21" x14ac:dyDescent="0.2">
      <c r="A125" s="410" t="s">
        <v>210</v>
      </c>
      <c r="B125" s="530" t="s">
        <v>11</v>
      </c>
      <c r="C125" s="530" t="s">
        <v>12</v>
      </c>
      <c r="D125" s="530" t="s">
        <v>211</v>
      </c>
      <c r="E125" s="983"/>
      <c r="F125" s="983"/>
      <c r="G125" s="983"/>
      <c r="H125" s="983"/>
      <c r="I125" s="983"/>
      <c r="J125" s="983"/>
      <c r="K125" s="983"/>
      <c r="L125" s="1006"/>
      <c r="M125" s="93"/>
      <c r="N125" s="162"/>
      <c r="O125" s="162"/>
      <c r="P125" s="162"/>
      <c r="Q125" s="162"/>
      <c r="R125" s="162"/>
      <c r="S125" s="162"/>
      <c r="T125" s="162"/>
      <c r="U125" s="162"/>
    </row>
    <row r="126" spans="1:21" s="153" customFormat="1" x14ac:dyDescent="0.2">
      <c r="A126" s="233"/>
      <c r="B126" s="505"/>
      <c r="C126" s="505"/>
      <c r="D126" s="505"/>
      <c r="E126" s="505"/>
      <c r="F126" s="213"/>
      <c r="G126" s="213"/>
      <c r="H126" s="213"/>
      <c r="I126" s="213"/>
      <c r="J126" s="505"/>
      <c r="K126" s="519"/>
      <c r="L126" s="19"/>
      <c r="M126" s="234"/>
      <c r="N126" s="186"/>
      <c r="O126" s="186"/>
      <c r="P126" s="186"/>
      <c r="Q126" s="186"/>
      <c r="R126" s="186"/>
      <c r="S126" s="186"/>
      <c r="T126" s="186"/>
      <c r="U126" s="186"/>
    </row>
    <row r="127" spans="1:21" s="153" customFormat="1" x14ac:dyDescent="0.2">
      <c r="A127" s="233"/>
      <c r="B127" s="505"/>
      <c r="C127" s="505"/>
      <c r="D127" s="505"/>
      <c r="E127" s="505"/>
      <c r="F127" s="178"/>
      <c r="G127" s="178"/>
      <c r="H127" s="178"/>
      <c r="I127" s="178"/>
      <c r="J127" s="505"/>
      <c r="K127" s="519"/>
      <c r="L127" s="19"/>
      <c r="M127" s="186"/>
      <c r="N127" s="186"/>
      <c r="O127" s="186"/>
      <c r="P127" s="186"/>
      <c r="Q127" s="186"/>
      <c r="R127" s="186"/>
      <c r="S127" s="186"/>
      <c r="T127" s="186"/>
      <c r="U127" s="186"/>
    </row>
    <row r="128" spans="1:21" s="153" customFormat="1" x14ac:dyDescent="0.2">
      <c r="A128" s="233"/>
      <c r="B128" s="505"/>
      <c r="C128" s="505"/>
      <c r="D128" s="505"/>
      <c r="E128" s="505"/>
      <c r="F128" s="178"/>
      <c r="G128" s="178"/>
      <c r="H128" s="178"/>
      <c r="I128" s="178"/>
      <c r="J128" s="505"/>
      <c r="K128" s="519"/>
      <c r="L128" s="19"/>
      <c r="M128" s="186"/>
      <c r="N128" s="186"/>
      <c r="O128" s="186"/>
      <c r="P128" s="186"/>
      <c r="Q128" s="186"/>
      <c r="R128" s="186"/>
      <c r="S128" s="186"/>
      <c r="T128" s="186"/>
      <c r="U128" s="186"/>
    </row>
    <row r="129" spans="1:23" s="153" customFormat="1" ht="13.5" thickBot="1" x14ac:dyDescent="0.25">
      <c r="A129" s="235"/>
      <c r="B129" s="527"/>
      <c r="C129" s="527"/>
      <c r="D129" s="527"/>
      <c r="E129" s="527"/>
      <c r="F129" s="157"/>
      <c r="G129" s="157"/>
      <c r="H129" s="157"/>
      <c r="I129" s="157"/>
      <c r="J129" s="527"/>
      <c r="K129" s="520"/>
      <c r="L129" s="88"/>
      <c r="M129" s="186"/>
      <c r="N129" s="186"/>
      <c r="O129" s="186"/>
      <c r="P129" s="186"/>
      <c r="Q129" s="186"/>
      <c r="R129" s="186"/>
      <c r="S129" s="186"/>
      <c r="T129" s="186"/>
      <c r="U129" s="186"/>
    </row>
    <row r="130" spans="1:23" s="153" customFormat="1" x14ac:dyDescent="0.2">
      <c r="A130" s="20"/>
      <c r="B130" s="20"/>
      <c r="C130" s="20"/>
      <c r="D130" s="20"/>
      <c r="E130" s="20"/>
      <c r="F130" s="20"/>
      <c r="G130" s="20"/>
      <c r="H130" s="20"/>
      <c r="I130" s="20"/>
      <c r="J130" s="20"/>
      <c r="K130" s="20"/>
      <c r="L130" s="89"/>
      <c r="M130" s="186"/>
      <c r="N130" s="186"/>
      <c r="O130" s="186"/>
      <c r="P130" s="186"/>
      <c r="Q130" s="186"/>
      <c r="R130" s="186"/>
      <c r="S130" s="186"/>
      <c r="T130" s="186"/>
      <c r="U130" s="186"/>
    </row>
    <row r="131" spans="1:23" ht="15.6" customHeight="1" x14ac:dyDescent="0.2">
      <c r="A131" s="1010" t="s">
        <v>553</v>
      </c>
      <c r="B131" s="1010"/>
      <c r="C131" s="1010"/>
      <c r="D131" s="1010"/>
      <c r="E131" s="1010" t="s">
        <v>276</v>
      </c>
      <c r="F131" s="1010">
        <v>20</v>
      </c>
      <c r="G131" s="1010">
        <v>40</v>
      </c>
      <c r="H131" s="1010" t="s">
        <v>19</v>
      </c>
      <c r="I131" s="1010" t="s">
        <v>20</v>
      </c>
      <c r="J131" s="1025" t="s">
        <v>283</v>
      </c>
      <c r="K131" s="1025" t="s">
        <v>33</v>
      </c>
      <c r="L131" s="1010" t="s">
        <v>209</v>
      </c>
      <c r="M131" s="1010" t="s">
        <v>23</v>
      </c>
      <c r="O131" s="141"/>
      <c r="P131" s="162"/>
      <c r="Q131" s="162"/>
      <c r="R131" s="162"/>
      <c r="S131" s="162"/>
      <c r="T131" s="162"/>
      <c r="U131" s="162"/>
      <c r="V131" s="162"/>
      <c r="W131" s="162"/>
    </row>
    <row r="132" spans="1:23" x14ac:dyDescent="0.2">
      <c r="A132" s="513" t="s">
        <v>210</v>
      </c>
      <c r="B132" s="513" t="s">
        <v>11</v>
      </c>
      <c r="C132" s="513" t="s">
        <v>12</v>
      </c>
      <c r="D132" s="513" t="s">
        <v>211</v>
      </c>
      <c r="E132" s="1010"/>
      <c r="F132" s="1010"/>
      <c r="G132" s="1010"/>
      <c r="H132" s="1010"/>
      <c r="I132" s="1010"/>
      <c r="J132" s="1010"/>
      <c r="K132" s="1010"/>
      <c r="L132" s="1010"/>
      <c r="M132" s="1010"/>
      <c r="O132" s="141"/>
      <c r="P132" s="162"/>
      <c r="Q132" s="162"/>
      <c r="R132" s="162"/>
      <c r="S132" s="162"/>
      <c r="T132" s="162"/>
      <c r="U132" s="162"/>
      <c r="V132" s="162"/>
      <c r="W132" s="162"/>
    </row>
    <row r="133" spans="1:23" s="153" customFormat="1" x14ac:dyDescent="0.2">
      <c r="A133" s="21"/>
      <c r="B133" s="21"/>
      <c r="C133" s="21"/>
      <c r="D133" s="21"/>
      <c r="E133" s="21"/>
      <c r="F133" s="236"/>
      <c r="G133" s="236"/>
      <c r="H133" s="236"/>
      <c r="I133" s="236"/>
      <c r="J133" s="21"/>
      <c r="K133" s="237"/>
      <c r="L133" s="22"/>
      <c r="M133" s="22"/>
      <c r="O133" s="163"/>
      <c r="P133" s="186"/>
      <c r="Q133" s="186"/>
      <c r="R133" s="186"/>
      <c r="S133" s="186"/>
      <c r="T133" s="186"/>
      <c r="U133" s="186"/>
      <c r="V133" s="186"/>
      <c r="W133" s="186"/>
    </row>
    <row r="134" spans="1:23" s="153" customFormat="1" x14ac:dyDescent="0.2">
      <c r="A134" s="21"/>
      <c r="B134" s="21"/>
      <c r="C134" s="21"/>
      <c r="D134" s="21"/>
      <c r="E134" s="21"/>
      <c r="F134" s="236"/>
      <c r="G134" s="236"/>
      <c r="H134" s="236"/>
      <c r="I134" s="236"/>
      <c r="J134" s="21"/>
      <c r="K134" s="237"/>
      <c r="L134" s="22"/>
      <c r="M134" s="22"/>
      <c r="O134" s="163"/>
      <c r="P134" s="186"/>
      <c r="Q134" s="186"/>
      <c r="R134" s="186"/>
      <c r="S134" s="186"/>
      <c r="T134" s="186"/>
      <c r="U134" s="186"/>
      <c r="V134" s="186"/>
      <c r="W134" s="186"/>
    </row>
    <row r="135" spans="1:23" s="153" customFormat="1" x14ac:dyDescent="0.2">
      <c r="A135" s="21"/>
      <c r="B135" s="21"/>
      <c r="C135" s="21"/>
      <c r="D135" s="21"/>
      <c r="E135" s="21"/>
      <c r="F135" s="236"/>
      <c r="G135" s="236"/>
      <c r="H135" s="236"/>
      <c r="I135" s="236"/>
      <c r="J135" s="21"/>
      <c r="K135" s="237"/>
      <c r="L135" s="22"/>
      <c r="M135" s="22"/>
      <c r="O135" s="163"/>
      <c r="P135" s="186"/>
      <c r="Q135" s="186"/>
      <c r="R135" s="186"/>
      <c r="S135" s="186"/>
      <c r="T135" s="186"/>
      <c r="U135" s="186"/>
      <c r="V135" s="186"/>
      <c r="W135" s="186"/>
    </row>
    <row r="136" spans="1:23" s="153" customFormat="1" x14ac:dyDescent="0.2">
      <c r="A136" s="21"/>
      <c r="B136" s="21"/>
      <c r="C136" s="21"/>
      <c r="D136" s="21"/>
      <c r="E136" s="21"/>
      <c r="F136" s="236"/>
      <c r="G136" s="236"/>
      <c r="H136" s="236"/>
      <c r="I136" s="236"/>
      <c r="J136" s="21"/>
      <c r="K136" s="237"/>
      <c r="L136" s="22"/>
      <c r="M136" s="22"/>
      <c r="N136" s="186"/>
      <c r="O136" s="163"/>
      <c r="P136" s="186"/>
      <c r="Q136" s="186"/>
      <c r="R136" s="186"/>
      <c r="S136" s="186"/>
      <c r="T136" s="186"/>
      <c r="U136" s="186"/>
      <c r="V136" s="186"/>
      <c r="W136" s="186"/>
    </row>
    <row r="137" spans="1:23" x14ac:dyDescent="0.2">
      <c r="F137" s="94"/>
      <c r="G137" s="18"/>
      <c r="H137" s="143"/>
      <c r="I137" s="143"/>
      <c r="J137" s="162"/>
      <c r="K137" s="141"/>
      <c r="L137" s="162"/>
      <c r="M137" s="162"/>
      <c r="N137" s="162"/>
      <c r="O137" s="162"/>
      <c r="P137" s="162"/>
      <c r="Q137" s="162"/>
    </row>
    <row r="138" spans="1:23" ht="13.5" thickBot="1" x14ac:dyDescent="0.25">
      <c r="A138" s="221"/>
      <c r="B138" s="238"/>
      <c r="C138" s="239"/>
      <c r="D138" s="239"/>
      <c r="J138" s="94"/>
      <c r="K138" s="141"/>
      <c r="L138" s="162"/>
      <c r="M138" s="162"/>
      <c r="N138" s="162"/>
      <c r="O138" s="162"/>
      <c r="P138" s="162"/>
      <c r="Q138" s="162"/>
      <c r="R138" s="162"/>
      <c r="S138" s="141"/>
      <c r="T138" s="141"/>
      <c r="U138" s="141"/>
    </row>
    <row r="139" spans="1:23" ht="13.5" thickBot="1" x14ac:dyDescent="0.25">
      <c r="A139" s="1011" t="s">
        <v>212</v>
      </c>
      <c r="B139" s="1012"/>
      <c r="C139" s="1012"/>
      <c r="D139" s="1012"/>
      <c r="E139" s="1013"/>
      <c r="J139" s="94"/>
      <c r="K139" s="141"/>
      <c r="L139" s="162"/>
      <c r="M139" s="162"/>
      <c r="N139" s="162"/>
      <c r="O139" s="162"/>
      <c r="P139" s="162"/>
      <c r="Q139" s="162"/>
      <c r="R139" s="162"/>
      <c r="S139" s="141"/>
      <c r="T139" s="141"/>
      <c r="U139" s="141"/>
    </row>
    <row r="140" spans="1:23" ht="13.5" thickBot="1" x14ac:dyDescent="0.25">
      <c r="A140" s="232"/>
      <c r="F140" s="94"/>
      <c r="G140" s="18"/>
      <c r="H140" s="93"/>
      <c r="I140" s="94"/>
      <c r="J140" s="94"/>
      <c r="K140" s="141"/>
      <c r="L140" s="162"/>
      <c r="M140" s="162"/>
      <c r="N140" s="162"/>
      <c r="O140" s="162"/>
      <c r="P140" s="162"/>
      <c r="Q140" s="162"/>
      <c r="R140" s="162"/>
      <c r="S140" s="141"/>
      <c r="T140" s="141"/>
      <c r="U140" s="141"/>
    </row>
    <row r="141" spans="1:23" ht="13.5" thickBot="1" x14ac:dyDescent="0.25">
      <c r="A141" s="1029" t="s">
        <v>213</v>
      </c>
      <c r="B141" s="1038"/>
      <c r="C141" s="1038"/>
      <c r="D141" s="1038"/>
      <c r="E141" s="1038"/>
      <c r="F141" s="1039"/>
      <c r="G141" s="18"/>
      <c r="H141" s="93"/>
      <c r="I141" s="94"/>
      <c r="J141" s="94"/>
      <c r="K141" s="141"/>
      <c r="L141" s="162"/>
      <c r="M141" s="162"/>
      <c r="N141" s="162"/>
      <c r="O141" s="162"/>
      <c r="P141" s="162"/>
      <c r="Q141" s="162"/>
      <c r="R141" s="162"/>
      <c r="S141" s="141"/>
      <c r="T141" s="141"/>
      <c r="U141" s="141"/>
    </row>
    <row r="142" spans="1:23" ht="16.5" customHeight="1" x14ac:dyDescent="0.2">
      <c r="A142" s="1017" t="s">
        <v>214</v>
      </c>
      <c r="B142" s="1018"/>
      <c r="C142" s="1018"/>
      <c r="D142" s="1018"/>
      <c r="E142" s="1018"/>
      <c r="F142" s="1019"/>
      <c r="G142" s="18"/>
      <c r="H142" s="240"/>
      <c r="I142" s="94"/>
      <c r="J142" s="94"/>
      <c r="K142" s="141"/>
      <c r="L142" s="162"/>
      <c r="M142" s="162"/>
      <c r="N142" s="162"/>
      <c r="O142" s="162"/>
      <c r="P142" s="162"/>
      <c r="Q142" s="162"/>
      <c r="R142" s="162"/>
      <c r="S142" s="141"/>
      <c r="T142" s="141"/>
      <c r="U142" s="141"/>
    </row>
    <row r="143" spans="1:23" ht="13.5" thickBot="1" x14ac:dyDescent="0.25">
      <c r="A143" s="1020" t="s">
        <v>215</v>
      </c>
      <c r="B143" s="1021"/>
      <c r="C143" s="1021"/>
      <c r="D143" s="1021"/>
      <c r="E143" s="1021"/>
      <c r="F143" s="1022"/>
    </row>
    <row r="144" spans="1:23" x14ac:dyDescent="0.2">
      <c r="A144" s="241" t="s">
        <v>216</v>
      </c>
      <c r="B144" s="100" t="s">
        <v>217</v>
      </c>
      <c r="C144" s="521" t="s">
        <v>218</v>
      </c>
      <c r="D144" s="242" t="s">
        <v>219</v>
      </c>
      <c r="E144" s="162"/>
      <c r="H144" s="18"/>
      <c r="I144" s="18"/>
    </row>
    <row r="145" spans="1:21" s="153" customFormat="1" x14ac:dyDescent="0.2">
      <c r="A145" s="243"/>
      <c r="B145" s="244"/>
      <c r="C145" s="494"/>
      <c r="D145" s="408"/>
      <c r="E145" s="186"/>
      <c r="F145" s="186"/>
      <c r="G145" s="186"/>
    </row>
    <row r="146" spans="1:21" s="153" customFormat="1" x14ac:dyDescent="0.2">
      <c r="A146" s="243"/>
      <c r="B146" s="244"/>
      <c r="C146" s="494"/>
      <c r="D146" s="245"/>
      <c r="E146" s="186"/>
      <c r="F146" s="186"/>
      <c r="G146" s="186"/>
    </row>
    <row r="147" spans="1:21" s="153" customFormat="1" ht="13.5" thickBot="1" x14ac:dyDescent="0.25">
      <c r="A147" s="246"/>
      <c r="B147" s="247"/>
      <c r="C147" s="248"/>
      <c r="D147" s="249"/>
      <c r="E147" s="186"/>
      <c r="F147" s="186"/>
      <c r="G147" s="186"/>
    </row>
    <row r="148" spans="1:21" ht="13.5" thickBot="1" x14ac:dyDescent="0.25"/>
    <row r="149" spans="1:21" ht="13.5" thickBot="1" x14ac:dyDescent="0.25">
      <c r="A149" s="1011" t="s">
        <v>220</v>
      </c>
      <c r="B149" s="1012"/>
      <c r="C149" s="1012"/>
      <c r="D149" s="1012"/>
      <c r="E149" s="1012"/>
      <c r="F149" s="1012"/>
      <c r="G149" s="1012"/>
      <c r="H149" s="1012"/>
      <c r="I149" s="1013"/>
      <c r="K149" s="141"/>
      <c r="L149" s="162"/>
      <c r="M149" s="162"/>
      <c r="N149" s="162"/>
      <c r="O149" s="162"/>
      <c r="P149" s="162"/>
      <c r="Q149" s="162"/>
      <c r="R149" s="162"/>
      <c r="S149" s="141"/>
      <c r="T149" s="141"/>
      <c r="U149" s="141"/>
    </row>
    <row r="150" spans="1:21" ht="13.5" thickBot="1" x14ac:dyDescent="0.25">
      <c r="A150" s="250" t="s">
        <v>221</v>
      </c>
      <c r="B150" s="251"/>
      <c r="C150" s="90"/>
      <c r="D150" s="90"/>
      <c r="E150" s="90"/>
      <c r="F150" s="90"/>
      <c r="G150" s="201"/>
      <c r="H150" s="90"/>
      <c r="I150" s="252"/>
      <c r="J150" s="94"/>
      <c r="K150" s="141"/>
      <c r="L150" s="162"/>
      <c r="M150" s="162"/>
      <c r="N150" s="162"/>
      <c r="O150" s="162"/>
      <c r="P150" s="162"/>
      <c r="Q150" s="162"/>
      <c r="R150" s="162"/>
      <c r="S150" s="141"/>
      <c r="T150" s="141"/>
      <c r="U150" s="141"/>
    </row>
    <row r="151" spans="1:21" s="525" customFormat="1" ht="169.5" customHeight="1" x14ac:dyDescent="0.2">
      <c r="A151" s="253" t="s">
        <v>2836</v>
      </c>
      <c r="B151" s="1154" t="s">
        <v>2861</v>
      </c>
      <c r="C151" s="1155"/>
      <c r="D151" s="1155"/>
      <c r="E151" s="1155"/>
      <c r="F151" s="1155"/>
      <c r="G151" s="1155"/>
      <c r="H151" s="1155"/>
      <c r="I151" s="1156"/>
      <c r="J151" s="227"/>
      <c r="K151" s="228"/>
      <c r="L151" s="20"/>
      <c r="M151" s="20"/>
      <c r="N151" s="20"/>
      <c r="O151" s="20"/>
      <c r="P151" s="20"/>
      <c r="Q151" s="20"/>
      <c r="R151" s="20"/>
      <c r="S151" s="228"/>
    </row>
    <row r="152" spans="1:21" s="153" customFormat="1" x14ac:dyDescent="0.2">
      <c r="A152" s="254"/>
      <c r="B152" s="1014"/>
      <c r="C152" s="1015"/>
      <c r="D152" s="1015"/>
      <c r="E152" s="1015"/>
      <c r="F152" s="1015"/>
      <c r="G152" s="1015"/>
      <c r="H152" s="1015"/>
      <c r="I152" s="1016"/>
    </row>
    <row r="153" spans="1:21" s="153" customFormat="1" x14ac:dyDescent="0.2">
      <c r="A153" s="254"/>
      <c r="B153" s="1014"/>
      <c r="C153" s="1015"/>
      <c r="D153" s="1015"/>
      <c r="E153" s="1015"/>
      <c r="F153" s="1015"/>
      <c r="G153" s="1015"/>
      <c r="H153" s="1015"/>
      <c r="I153" s="1016"/>
    </row>
    <row r="154" spans="1:21" s="153" customFormat="1" x14ac:dyDescent="0.2">
      <c r="A154" s="254"/>
      <c r="B154" s="1014"/>
      <c r="C154" s="1015"/>
      <c r="D154" s="1015"/>
      <c r="E154" s="1015"/>
      <c r="F154" s="1015"/>
      <c r="G154" s="1015"/>
      <c r="H154" s="1015"/>
      <c r="I154" s="1016"/>
    </row>
    <row r="155" spans="1:21" s="153" customFormat="1" x14ac:dyDescent="0.2">
      <c r="A155" s="254"/>
      <c r="B155" s="1014"/>
      <c r="C155" s="1015"/>
      <c r="D155" s="1015"/>
      <c r="E155" s="1015"/>
      <c r="F155" s="1015"/>
      <c r="G155" s="1015"/>
      <c r="H155" s="1015"/>
      <c r="I155" s="1016"/>
    </row>
    <row r="156" spans="1:21" s="153" customFormat="1" x14ac:dyDescent="0.2">
      <c r="A156" s="254"/>
      <c r="B156" s="1014"/>
      <c r="C156" s="1015"/>
      <c r="D156" s="1015"/>
      <c r="E156" s="1015"/>
      <c r="F156" s="1015"/>
      <c r="G156" s="1015"/>
      <c r="H156" s="1015"/>
      <c r="I156" s="1016"/>
    </row>
    <row r="157" spans="1:21" s="153" customFormat="1" x14ac:dyDescent="0.2">
      <c r="A157" s="254"/>
      <c r="B157" s="1014"/>
      <c r="C157" s="1015"/>
      <c r="D157" s="1015"/>
      <c r="E157" s="1015"/>
      <c r="F157" s="1015"/>
      <c r="G157" s="1015"/>
      <c r="H157" s="1015"/>
      <c r="I157" s="1016"/>
    </row>
    <row r="158" spans="1:21" s="153" customFormat="1" x14ac:dyDescent="0.2">
      <c r="A158" s="254"/>
      <c r="B158" s="1014"/>
      <c r="C158" s="1015"/>
      <c r="D158" s="1015"/>
      <c r="E158" s="1015"/>
      <c r="F158" s="1015"/>
      <c r="G158" s="1015"/>
      <c r="H158" s="1015"/>
      <c r="I158" s="1016"/>
    </row>
    <row r="159" spans="1:21" s="153" customFormat="1" x14ac:dyDescent="0.2">
      <c r="A159" s="254"/>
      <c r="B159" s="1014"/>
      <c r="C159" s="1015"/>
      <c r="D159" s="1015"/>
      <c r="E159" s="1015"/>
      <c r="F159" s="1015"/>
      <c r="G159" s="1015"/>
      <c r="H159" s="1015"/>
      <c r="I159" s="1016"/>
    </row>
    <row r="160" spans="1:21" s="153" customFormat="1" x14ac:dyDescent="0.2">
      <c r="A160" s="254"/>
      <c r="B160" s="1014"/>
      <c r="C160" s="1015"/>
      <c r="D160" s="1015"/>
      <c r="E160" s="1015"/>
      <c r="F160" s="1015"/>
      <c r="G160" s="1015"/>
      <c r="H160" s="1015"/>
      <c r="I160" s="1016"/>
    </row>
    <row r="161" spans="1:14" s="153" customFormat="1" x14ac:dyDescent="0.2">
      <c r="A161" s="254"/>
      <c r="B161" s="1014"/>
      <c r="C161" s="1015"/>
      <c r="D161" s="1015"/>
      <c r="E161" s="1015"/>
      <c r="F161" s="1015"/>
      <c r="G161" s="1015"/>
      <c r="H161" s="1015"/>
      <c r="I161" s="1016"/>
    </row>
    <row r="162" spans="1:14" s="153" customFormat="1" x14ac:dyDescent="0.2">
      <c r="A162" s="254"/>
      <c r="B162" s="1014"/>
      <c r="C162" s="1015"/>
      <c r="D162" s="1015"/>
      <c r="E162" s="1015"/>
      <c r="F162" s="1015"/>
      <c r="G162" s="1015"/>
      <c r="H162" s="1015"/>
      <c r="I162" s="1016"/>
    </row>
    <row r="163" spans="1:14" s="153" customFormat="1" x14ac:dyDescent="0.2">
      <c r="A163" s="254"/>
      <c r="B163" s="1014"/>
      <c r="C163" s="1015"/>
      <c r="D163" s="1015"/>
      <c r="E163" s="1015"/>
      <c r="F163" s="1015"/>
      <c r="G163" s="1015"/>
      <c r="H163" s="1015"/>
      <c r="I163" s="1016"/>
    </row>
    <row r="164" spans="1:14" s="153" customFormat="1" x14ac:dyDescent="0.2">
      <c r="A164" s="254"/>
      <c r="B164" s="1014"/>
      <c r="C164" s="1015"/>
      <c r="D164" s="1015"/>
      <c r="E164" s="1015"/>
      <c r="F164" s="1015"/>
      <c r="G164" s="1015"/>
      <c r="H164" s="1015"/>
      <c r="I164" s="1016"/>
    </row>
    <row r="165" spans="1:14" s="153" customFormat="1" ht="13.5" thickBot="1" x14ac:dyDescent="0.25">
      <c r="A165" s="255"/>
      <c r="B165" s="1026"/>
      <c r="C165" s="1027"/>
      <c r="D165" s="1027"/>
      <c r="E165" s="1027"/>
      <c r="F165" s="1027"/>
      <c r="G165" s="1027"/>
      <c r="H165" s="1027"/>
      <c r="I165" s="1028"/>
    </row>
    <row r="167" spans="1:14" s="153" customFormat="1" x14ac:dyDescent="0.2">
      <c r="F167" s="186"/>
      <c r="G167" s="186"/>
      <c r="H167" s="186"/>
      <c r="I167" s="186"/>
    </row>
    <row r="168" spans="1:14" s="153" customFormat="1" ht="13.5" thickBot="1" x14ac:dyDescent="0.25">
      <c r="F168" s="186"/>
      <c r="G168" s="186"/>
      <c r="H168" s="186"/>
      <c r="I168" s="186"/>
    </row>
    <row r="169" spans="1:14" s="153" customFormat="1" ht="13.5" thickBot="1" x14ac:dyDescent="0.25">
      <c r="A169" s="1029" t="s">
        <v>3</v>
      </c>
      <c r="B169" s="1030"/>
      <c r="F169" s="186"/>
      <c r="G169" s="186"/>
      <c r="H169" s="186"/>
      <c r="I169" s="186"/>
    </row>
    <row r="170" spans="1:14" s="257" customFormat="1" ht="13.5" thickBot="1" x14ac:dyDescent="0.25">
      <c r="A170" s="256"/>
      <c r="B170" s="256"/>
      <c r="F170" s="258"/>
      <c r="G170" s="258"/>
      <c r="H170" s="258"/>
      <c r="I170" s="258"/>
    </row>
    <row r="171" spans="1:14" s="153" customFormat="1" ht="15.75" customHeight="1" thickBot="1" x14ac:dyDescent="0.25">
      <c r="A171" s="1002" t="s">
        <v>2</v>
      </c>
      <c r="B171" s="1003"/>
      <c r="C171" s="1003"/>
      <c r="D171" s="1003"/>
      <c r="E171" s="1003"/>
      <c r="F171" s="1003"/>
      <c r="G171" s="1004"/>
      <c r="H171" s="186"/>
      <c r="I171" s="186"/>
    </row>
    <row r="172" spans="1:14" s="257" customFormat="1" ht="15.75" customHeight="1" thickBot="1" x14ac:dyDescent="0.25">
      <c r="A172" s="256"/>
      <c r="B172" s="256"/>
      <c r="C172" s="256"/>
      <c r="D172" s="256"/>
      <c r="E172" s="256"/>
      <c r="F172" s="256"/>
      <c r="G172" s="256"/>
      <c r="H172" s="258"/>
      <c r="I172" s="258"/>
    </row>
    <row r="173" spans="1:14" s="153" customFormat="1" ht="15.75" customHeight="1" thickBot="1" x14ac:dyDescent="0.25">
      <c r="A173" s="984" t="s">
        <v>1</v>
      </c>
      <c r="B173" s="985"/>
      <c r="C173" s="985"/>
      <c r="D173" s="985"/>
      <c r="E173" s="986"/>
      <c r="F173" s="259"/>
      <c r="G173" s="259"/>
      <c r="H173" s="186"/>
      <c r="I173" s="186"/>
    </row>
    <row r="174" spans="1:14" s="153" customFormat="1" x14ac:dyDescent="0.2">
      <c r="A174" s="987" t="s">
        <v>581</v>
      </c>
      <c r="B174" s="989" t="s">
        <v>2816</v>
      </c>
      <c r="C174" s="979" t="s">
        <v>0</v>
      </c>
      <c r="D174" s="979" t="s">
        <v>564</v>
      </c>
      <c r="E174" s="989" t="s">
        <v>2817</v>
      </c>
      <c r="F174" s="979" t="s">
        <v>416</v>
      </c>
      <c r="G174" s="979" t="s">
        <v>403</v>
      </c>
      <c r="H174" s="979" t="s">
        <v>582</v>
      </c>
      <c r="I174" s="979" t="s">
        <v>11</v>
      </c>
      <c r="J174" s="979" t="s">
        <v>12</v>
      </c>
      <c r="K174" s="979" t="s">
        <v>13</v>
      </c>
      <c r="L174" s="979" t="s">
        <v>428</v>
      </c>
      <c r="M174" s="979" t="s">
        <v>565</v>
      </c>
      <c r="N174" s="999"/>
    </row>
    <row r="175" spans="1:14" s="153" customFormat="1" ht="32.25" customHeight="1" thickBot="1" x14ac:dyDescent="0.25">
      <c r="A175" s="988"/>
      <c r="B175" s="990"/>
      <c r="C175" s="980"/>
      <c r="D175" s="980"/>
      <c r="E175" s="990"/>
      <c r="F175" s="980"/>
      <c r="G175" s="980"/>
      <c r="H175" s="980"/>
      <c r="I175" s="980"/>
      <c r="J175" s="980"/>
      <c r="K175" s="980"/>
      <c r="L175" s="980"/>
      <c r="M175" s="980"/>
      <c r="N175" s="1000"/>
    </row>
    <row r="176" spans="1:14" s="153" customFormat="1" x14ac:dyDescent="0.2">
      <c r="A176" s="172"/>
      <c r="B176" s="173"/>
      <c r="C176" s="507"/>
      <c r="D176" s="173"/>
      <c r="E176" s="173"/>
      <c r="F176" s="173"/>
      <c r="G176" s="173"/>
      <c r="H176" s="173"/>
      <c r="I176" s="173"/>
      <c r="J176" s="173"/>
      <c r="K176" s="173"/>
      <c r="L176" s="546"/>
      <c r="M176" s="1023"/>
      <c r="N176" s="1024"/>
    </row>
    <row r="177" spans="1:23" s="153" customFormat="1" x14ac:dyDescent="0.2">
      <c r="A177" s="80"/>
      <c r="B177" s="182"/>
      <c r="C177" s="505"/>
      <c r="D177" s="182"/>
      <c r="E177" s="182"/>
      <c r="F177" s="182"/>
      <c r="G177" s="182"/>
      <c r="H177" s="182"/>
      <c r="I177" s="182"/>
      <c r="J177" s="182"/>
      <c r="K177" s="182"/>
      <c r="L177" s="260"/>
      <c r="M177" s="1008"/>
      <c r="N177" s="1009"/>
    </row>
    <row r="178" spans="1:23" s="153" customFormat="1" x14ac:dyDescent="0.2">
      <c r="A178" s="80"/>
      <c r="B178" s="182"/>
      <c r="C178" s="505"/>
      <c r="D178" s="182"/>
      <c r="E178" s="182"/>
      <c r="F178" s="182"/>
      <c r="G178" s="182"/>
      <c r="H178" s="182"/>
      <c r="I178" s="182"/>
      <c r="J178" s="182"/>
      <c r="K178" s="182"/>
      <c r="L178" s="260"/>
      <c r="M178" s="1008"/>
      <c r="N178" s="1009"/>
    </row>
    <row r="179" spans="1:23" s="153" customFormat="1" x14ac:dyDescent="0.2">
      <c r="A179" s="80"/>
      <c r="B179" s="182"/>
      <c r="C179" s="505"/>
      <c r="D179" s="182"/>
      <c r="E179" s="182"/>
      <c r="F179" s="182"/>
      <c r="G179" s="182"/>
      <c r="H179" s="182"/>
      <c r="I179" s="182"/>
      <c r="J179" s="182"/>
      <c r="K179" s="182"/>
      <c r="L179" s="260"/>
      <c r="M179" s="1008"/>
      <c r="N179" s="1009"/>
    </row>
    <row r="180" spans="1:23" s="153" customFormat="1" x14ac:dyDescent="0.2">
      <c r="A180" s="80"/>
      <c r="B180" s="182"/>
      <c r="C180" s="505"/>
      <c r="D180" s="182"/>
      <c r="E180" s="182"/>
      <c r="F180" s="182"/>
      <c r="G180" s="182"/>
      <c r="H180" s="182"/>
      <c r="I180" s="182"/>
      <c r="J180" s="182"/>
      <c r="K180" s="182"/>
      <c r="L180" s="260"/>
      <c r="M180" s="1008"/>
      <c r="N180" s="1009"/>
    </row>
    <row r="181" spans="1:23" s="153" customFormat="1" ht="13.5" thickBot="1" x14ac:dyDescent="0.25">
      <c r="A181" s="83"/>
      <c r="B181" s="158"/>
      <c r="C181" s="527"/>
      <c r="D181" s="158"/>
      <c r="E181" s="158"/>
      <c r="F181" s="158"/>
      <c r="G181" s="158"/>
      <c r="H181" s="158"/>
      <c r="I181" s="158"/>
      <c r="J181" s="158"/>
      <c r="K181" s="158"/>
      <c r="L181" s="261"/>
      <c r="M181" s="993"/>
      <c r="N181" s="994"/>
    </row>
    <row r="182" spans="1:23" s="153" customFormat="1" x14ac:dyDescent="0.2">
      <c r="F182" s="186"/>
      <c r="G182" s="186"/>
      <c r="H182" s="186"/>
      <c r="I182" s="186"/>
    </row>
    <row r="183" spans="1:23" s="153" customFormat="1" ht="13.5" thickBot="1" x14ac:dyDescent="0.25">
      <c r="F183" s="186"/>
      <c r="G183" s="186"/>
      <c r="H183" s="186"/>
      <c r="I183" s="186"/>
    </row>
    <row r="184" spans="1:23" s="153" customFormat="1" ht="13.5" thickBot="1" x14ac:dyDescent="0.25">
      <c r="A184" s="1002" t="s">
        <v>736</v>
      </c>
      <c r="B184" s="1003"/>
      <c r="C184" s="1003"/>
      <c r="D184" s="1003"/>
      <c r="E184" s="1003"/>
      <c r="F184" s="1003"/>
      <c r="G184" s="1004"/>
      <c r="H184" s="186"/>
      <c r="I184" s="186"/>
    </row>
    <row r="185" spans="1:23" s="153" customFormat="1" ht="13.5" thickBot="1" x14ac:dyDescent="0.25">
      <c r="F185" s="186"/>
      <c r="G185" s="186"/>
      <c r="H185" s="186"/>
      <c r="I185" s="186"/>
    </row>
    <row r="186" spans="1:23" s="153" customFormat="1" ht="13.5" thickBot="1" x14ac:dyDescent="0.25">
      <c r="A186" s="984" t="s">
        <v>1</v>
      </c>
      <c r="B186" s="985"/>
      <c r="C186" s="985"/>
      <c r="D186" s="985"/>
      <c r="E186" s="985"/>
      <c r="F186" s="985"/>
      <c r="G186" s="985"/>
      <c r="H186" s="986"/>
      <c r="I186" s="186"/>
    </row>
    <row r="187" spans="1:23" s="153" customFormat="1" ht="16.5" customHeight="1" thickBot="1" x14ac:dyDescent="0.25">
      <c r="A187" s="987" t="s">
        <v>581</v>
      </c>
      <c r="B187" s="989" t="s">
        <v>2816</v>
      </c>
      <c r="C187" s="979" t="s">
        <v>0</v>
      </c>
      <c r="D187" s="979" t="s">
        <v>564</v>
      </c>
      <c r="E187" s="989" t="s">
        <v>2817</v>
      </c>
      <c r="F187" s="979" t="s">
        <v>41</v>
      </c>
      <c r="G187" s="1001" t="s">
        <v>735</v>
      </c>
      <c r="H187" s="1001"/>
      <c r="I187" s="1001"/>
      <c r="J187" s="1001"/>
      <c r="K187" s="1001"/>
      <c r="L187" s="1001"/>
      <c r="M187" s="1001"/>
      <c r="N187" s="1001"/>
      <c r="O187" s="979" t="s">
        <v>416</v>
      </c>
      <c r="P187" s="979" t="s">
        <v>403</v>
      </c>
      <c r="Q187" s="979" t="s">
        <v>582</v>
      </c>
      <c r="R187" s="979" t="s">
        <v>11</v>
      </c>
      <c r="S187" s="979" t="s">
        <v>12</v>
      </c>
      <c r="T187" s="979" t="s">
        <v>13</v>
      </c>
      <c r="U187" s="979" t="s">
        <v>428</v>
      </c>
      <c r="V187" s="979" t="s">
        <v>565</v>
      </c>
      <c r="W187" s="999"/>
    </row>
    <row r="188" spans="1:23" s="153" customFormat="1" ht="13.5" thickBot="1" x14ac:dyDescent="0.25">
      <c r="A188" s="988"/>
      <c r="B188" s="990"/>
      <c r="C188" s="980"/>
      <c r="D188" s="980"/>
      <c r="E188" s="990"/>
      <c r="F188" s="980"/>
      <c r="G188" s="528" t="s">
        <v>412</v>
      </c>
      <c r="H188" s="528" t="s">
        <v>42</v>
      </c>
      <c r="I188" s="528" t="s">
        <v>413</v>
      </c>
      <c r="J188" s="528" t="s">
        <v>43</v>
      </c>
      <c r="K188" s="528" t="s">
        <v>414</v>
      </c>
      <c r="L188" s="528" t="s">
        <v>44</v>
      </c>
      <c r="M188" s="528" t="s">
        <v>415</v>
      </c>
      <c r="N188" s="528" t="s">
        <v>45</v>
      </c>
      <c r="O188" s="980"/>
      <c r="P188" s="980"/>
      <c r="Q188" s="980"/>
      <c r="R188" s="980"/>
      <c r="S188" s="980"/>
      <c r="T188" s="980"/>
      <c r="U188" s="980"/>
      <c r="V188" s="980"/>
      <c r="W188" s="1000"/>
    </row>
    <row r="189" spans="1:23" s="153" customFormat="1" x14ac:dyDescent="0.2">
      <c r="A189" s="172"/>
      <c r="B189" s="173"/>
      <c r="C189" s="507"/>
      <c r="D189" s="173"/>
      <c r="E189" s="173"/>
      <c r="F189" s="262"/>
      <c r="G189" s="173"/>
      <c r="H189" s="173"/>
      <c r="I189" s="173"/>
      <c r="J189" s="173"/>
      <c r="K189" s="173"/>
      <c r="L189" s="173"/>
      <c r="M189" s="173"/>
      <c r="N189" s="173"/>
      <c r="O189" s="173"/>
      <c r="P189" s="173"/>
      <c r="Q189" s="173"/>
      <c r="R189" s="173"/>
      <c r="S189" s="173"/>
      <c r="T189" s="173"/>
      <c r="U189" s="546"/>
      <c r="V189" s="995"/>
      <c r="W189" s="996"/>
    </row>
    <row r="190" spans="1:23" s="153" customFormat="1" x14ac:dyDescent="0.2">
      <c r="A190" s="80"/>
      <c r="B190" s="182"/>
      <c r="C190" s="505"/>
      <c r="D190" s="182"/>
      <c r="E190" s="182"/>
      <c r="F190" s="263"/>
      <c r="G190" s="182"/>
      <c r="H190" s="182"/>
      <c r="I190" s="182"/>
      <c r="J190" s="182"/>
      <c r="K190" s="182"/>
      <c r="L190" s="182"/>
      <c r="M190" s="182"/>
      <c r="N190" s="182"/>
      <c r="O190" s="182"/>
      <c r="P190" s="182"/>
      <c r="Q190" s="182"/>
      <c r="R190" s="182"/>
      <c r="S190" s="182"/>
      <c r="T190" s="182"/>
      <c r="U190" s="260"/>
      <c r="V190" s="997"/>
      <c r="W190" s="998"/>
    </row>
    <row r="191" spans="1:23" s="153" customFormat="1" x14ac:dyDescent="0.2">
      <c r="A191" s="80"/>
      <c r="B191" s="182"/>
      <c r="C191" s="505"/>
      <c r="D191" s="182"/>
      <c r="E191" s="182"/>
      <c r="F191" s="263"/>
      <c r="G191" s="182"/>
      <c r="H191" s="182"/>
      <c r="I191" s="182"/>
      <c r="J191" s="182"/>
      <c r="K191" s="182"/>
      <c r="L191" s="182"/>
      <c r="M191" s="182"/>
      <c r="N191" s="182"/>
      <c r="O191" s="182"/>
      <c r="P191" s="182"/>
      <c r="Q191" s="182"/>
      <c r="R191" s="182"/>
      <c r="S191" s="182"/>
      <c r="T191" s="182"/>
      <c r="U191" s="260"/>
      <c r="V191" s="997"/>
      <c r="W191" s="998"/>
    </row>
    <row r="192" spans="1:23" s="153" customFormat="1" x14ac:dyDescent="0.2">
      <c r="A192" s="80"/>
      <c r="B192" s="182"/>
      <c r="C192" s="505"/>
      <c r="D192" s="182"/>
      <c r="E192" s="182"/>
      <c r="F192" s="263"/>
      <c r="G192" s="182"/>
      <c r="H192" s="182"/>
      <c r="I192" s="182"/>
      <c r="J192" s="182"/>
      <c r="K192" s="182"/>
      <c r="L192" s="182"/>
      <c r="M192" s="182"/>
      <c r="N192" s="182"/>
      <c r="O192" s="182"/>
      <c r="P192" s="182"/>
      <c r="Q192" s="182"/>
      <c r="R192" s="182"/>
      <c r="S192" s="182"/>
      <c r="T192" s="182"/>
      <c r="U192" s="260"/>
      <c r="V192" s="997"/>
      <c r="W192" s="998"/>
    </row>
    <row r="193" spans="1:23" s="153" customFormat="1" x14ac:dyDescent="0.2">
      <c r="A193" s="80"/>
      <c r="B193" s="182"/>
      <c r="C193" s="505"/>
      <c r="D193" s="182"/>
      <c r="E193" s="182"/>
      <c r="F193" s="263"/>
      <c r="G193" s="182"/>
      <c r="H193" s="182"/>
      <c r="I193" s="182"/>
      <c r="J193" s="182"/>
      <c r="K193" s="182"/>
      <c r="L193" s="182"/>
      <c r="M193" s="182"/>
      <c r="N193" s="182"/>
      <c r="O193" s="182"/>
      <c r="P193" s="182"/>
      <c r="Q193" s="182"/>
      <c r="R193" s="182"/>
      <c r="S193" s="182"/>
      <c r="T193" s="182"/>
      <c r="U193" s="260"/>
      <c r="V193" s="997"/>
      <c r="W193" s="998"/>
    </row>
    <row r="194" spans="1:23" s="153" customFormat="1" ht="13.5" thickBot="1" x14ac:dyDescent="0.25">
      <c r="A194" s="83"/>
      <c r="B194" s="158"/>
      <c r="C194" s="527"/>
      <c r="D194" s="158"/>
      <c r="E194" s="158"/>
      <c r="F194" s="264"/>
      <c r="G194" s="158"/>
      <c r="H194" s="158"/>
      <c r="I194" s="158"/>
      <c r="J194" s="158"/>
      <c r="K194" s="158"/>
      <c r="L194" s="158"/>
      <c r="M194" s="158"/>
      <c r="N194" s="158"/>
      <c r="O194" s="158"/>
      <c r="P194" s="158"/>
      <c r="Q194" s="158"/>
      <c r="R194" s="158"/>
      <c r="S194" s="158"/>
      <c r="T194" s="158"/>
      <c r="U194" s="261"/>
      <c r="V194" s="991"/>
      <c r="W194" s="992"/>
    </row>
    <row r="195" spans="1:23" s="153" customFormat="1" x14ac:dyDescent="0.2">
      <c r="F195" s="186"/>
      <c r="G195" s="186"/>
      <c r="H195" s="186"/>
      <c r="I195" s="186"/>
    </row>
    <row r="196" spans="1:23" s="153" customFormat="1" x14ac:dyDescent="0.2">
      <c r="F196" s="186"/>
      <c r="G196" s="186"/>
      <c r="H196" s="186"/>
      <c r="I196" s="186"/>
    </row>
    <row r="197" spans="1:23" s="153" customFormat="1" ht="13.5" thickBot="1" x14ac:dyDescent="0.25">
      <c r="F197" s="186"/>
      <c r="G197" s="186"/>
      <c r="H197" s="186"/>
      <c r="I197" s="186"/>
    </row>
    <row r="198" spans="1:23" ht="13.5" thickBot="1" x14ac:dyDescent="0.25">
      <c r="A198" s="97" t="s">
        <v>432</v>
      </c>
      <c r="B198" s="265" t="s">
        <v>433</v>
      </c>
    </row>
    <row r="199" spans="1:23" x14ac:dyDescent="0.2">
      <c r="A199" s="100" t="s">
        <v>434</v>
      </c>
      <c r="B199" s="225" t="s">
        <v>50</v>
      </c>
    </row>
    <row r="200" spans="1:23" x14ac:dyDescent="0.2">
      <c r="A200" s="266" t="s">
        <v>64</v>
      </c>
      <c r="B200" s="82" t="s">
        <v>50</v>
      </c>
    </row>
    <row r="201" spans="1:23" x14ac:dyDescent="0.2">
      <c r="A201" s="266" t="s">
        <v>245</v>
      </c>
      <c r="B201" s="82" t="s">
        <v>50</v>
      </c>
    </row>
    <row r="202" spans="1:23" x14ac:dyDescent="0.2">
      <c r="A202" s="266" t="s">
        <v>246</v>
      </c>
      <c r="B202" s="82" t="s">
        <v>50</v>
      </c>
      <c r="F202" s="18"/>
      <c r="G202" s="18"/>
      <c r="H202" s="18"/>
      <c r="I202" s="18"/>
    </row>
    <row r="203" spans="1:23" x14ac:dyDescent="0.2">
      <c r="A203" s="266" t="s">
        <v>247</v>
      </c>
      <c r="B203" s="82" t="s">
        <v>52</v>
      </c>
      <c r="F203" s="18"/>
      <c r="G203" s="18"/>
      <c r="H203" s="18"/>
      <c r="I203" s="18"/>
    </row>
    <row r="204" spans="1:23" x14ac:dyDescent="0.2">
      <c r="A204" s="266" t="s">
        <v>269</v>
      </c>
      <c r="B204" s="82" t="s">
        <v>52</v>
      </c>
      <c r="F204" s="18"/>
      <c r="G204" s="18"/>
      <c r="H204" s="18"/>
      <c r="I204" s="18"/>
    </row>
    <row r="205" spans="1:23" x14ac:dyDescent="0.2">
      <c r="A205" s="267" t="s">
        <v>267</v>
      </c>
      <c r="B205" s="82" t="s">
        <v>52</v>
      </c>
      <c r="F205" s="18"/>
      <c r="G205" s="18"/>
      <c r="H205" s="18"/>
      <c r="I205" s="18"/>
    </row>
    <row r="206" spans="1:23" x14ac:dyDescent="0.2">
      <c r="A206" s="267" t="s">
        <v>435</v>
      </c>
      <c r="B206" s="82" t="s">
        <v>52</v>
      </c>
      <c r="F206" s="18"/>
      <c r="G206" s="18"/>
      <c r="H206" s="18"/>
      <c r="I206" s="18"/>
    </row>
    <row r="207" spans="1:23" ht="13.5" thickBot="1" x14ac:dyDescent="0.25">
      <c r="A207" s="268" t="s">
        <v>438</v>
      </c>
      <c r="B207" s="85" t="s">
        <v>50</v>
      </c>
      <c r="F207" s="18"/>
      <c r="G207" s="18"/>
      <c r="H207" s="18"/>
      <c r="I207" s="18"/>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4">
    <mergeCell ref="B118:D118"/>
    <mergeCell ref="E118:G118"/>
    <mergeCell ref="B164:I164"/>
    <mergeCell ref="F131:F132"/>
    <mergeCell ref="B154:I154"/>
    <mergeCell ref="A143:F143"/>
    <mergeCell ref="B152:I152"/>
    <mergeCell ref="B156:I156"/>
    <mergeCell ref="B155:I155"/>
    <mergeCell ref="B161:I161"/>
    <mergeCell ref="B163:I163"/>
    <mergeCell ref="B162:I162"/>
    <mergeCell ref="B158:I158"/>
    <mergeCell ref="B159:I159"/>
    <mergeCell ref="B157:I157"/>
    <mergeCell ref="A149:I149"/>
    <mergeCell ref="L124:L125"/>
    <mergeCell ref="J131:J132"/>
    <mergeCell ref="E119:G119"/>
    <mergeCell ref="B120:D120"/>
    <mergeCell ref="A122:I122"/>
    <mergeCell ref="E120:G120"/>
    <mergeCell ref="J124:J125"/>
    <mergeCell ref="K124:K125"/>
    <mergeCell ref="K131:K132"/>
    <mergeCell ref="G131:G132"/>
    <mergeCell ref="I124:I125"/>
    <mergeCell ref="B119:D119"/>
    <mergeCell ref="A121:I121"/>
    <mergeCell ref="A124:D124"/>
    <mergeCell ref="H124:H125"/>
    <mergeCell ref="G124:G125"/>
    <mergeCell ref="E124:E125"/>
    <mergeCell ref="F124:F125"/>
    <mergeCell ref="M131:M132"/>
    <mergeCell ref="I131:I132"/>
    <mergeCell ref="L131:L132"/>
    <mergeCell ref="L174:L175"/>
    <mergeCell ref="E174:E175"/>
    <mergeCell ref="F174:F175"/>
    <mergeCell ref="B160:I160"/>
    <mergeCell ref="A142:F142"/>
    <mergeCell ref="A131:D131"/>
    <mergeCell ref="E131:E132"/>
    <mergeCell ref="H131:H132"/>
    <mergeCell ref="B153:I153"/>
    <mergeCell ref="A139:E139"/>
    <mergeCell ref="A141:F141"/>
    <mergeCell ref="B151:I151"/>
    <mergeCell ref="A174:A175"/>
    <mergeCell ref="B174:B175"/>
    <mergeCell ref="C174:C175"/>
    <mergeCell ref="D174:D175"/>
    <mergeCell ref="G174:G175"/>
    <mergeCell ref="I174:I175"/>
    <mergeCell ref="H174:H175"/>
    <mergeCell ref="B165:I165"/>
    <mergeCell ref="A169:B169"/>
    <mergeCell ref="A171:G171"/>
    <mergeCell ref="A173:E173"/>
    <mergeCell ref="M178:N178"/>
    <mergeCell ref="M179:N179"/>
    <mergeCell ref="M177:N177"/>
    <mergeCell ref="K174:K175"/>
    <mergeCell ref="M174:N175"/>
    <mergeCell ref="V194:W194"/>
    <mergeCell ref="M181:N181"/>
    <mergeCell ref="V189:W189"/>
    <mergeCell ref="V190:W190"/>
    <mergeCell ref="V191:W191"/>
    <mergeCell ref="Q187:Q188"/>
    <mergeCell ref="R187:R188"/>
    <mergeCell ref="S187:S188"/>
    <mergeCell ref="T187:T188"/>
    <mergeCell ref="V187:W188"/>
    <mergeCell ref="A1:B1"/>
    <mergeCell ref="C1:F1"/>
    <mergeCell ref="A2:B2"/>
    <mergeCell ref="C2:F2"/>
    <mergeCell ref="A3:B3"/>
    <mergeCell ref="A4:B4"/>
    <mergeCell ref="C4:F4"/>
    <mergeCell ref="V193:W193"/>
    <mergeCell ref="V192:W192"/>
    <mergeCell ref="B187:B188"/>
    <mergeCell ref="C187:C188"/>
    <mergeCell ref="D187:D188"/>
    <mergeCell ref="F187:F188"/>
    <mergeCell ref="E187:E188"/>
    <mergeCell ref="U187:U188"/>
    <mergeCell ref="O187:O188"/>
    <mergeCell ref="P187:P188"/>
    <mergeCell ref="G187:N187"/>
    <mergeCell ref="A186:H186"/>
    <mergeCell ref="A187:A188"/>
    <mergeCell ref="A184:G184"/>
    <mergeCell ref="M180:N180"/>
    <mergeCell ref="M176:N176"/>
    <mergeCell ref="J174:J175"/>
    <mergeCell ref="A7:B7"/>
    <mergeCell ref="C7:F7"/>
    <mergeCell ref="A5:B5"/>
    <mergeCell ref="C3:F3"/>
    <mergeCell ref="A8:B8"/>
    <mergeCell ref="C8:F8"/>
    <mergeCell ref="C5:F5"/>
    <mergeCell ref="C30:C31"/>
    <mergeCell ref="D30:D31"/>
    <mergeCell ref="B23:H23"/>
    <mergeCell ref="B24:H24"/>
    <mergeCell ref="G30:G31"/>
    <mergeCell ref="H30:H31"/>
    <mergeCell ref="F30:F31"/>
    <mergeCell ref="A6:B6"/>
    <mergeCell ref="C6:F6"/>
    <mergeCell ref="B15:I15"/>
    <mergeCell ref="A12:J12"/>
    <mergeCell ref="B13:I13"/>
    <mergeCell ref="B14:I14"/>
    <mergeCell ref="B20:H20"/>
    <mergeCell ref="E30:E31"/>
    <mergeCell ref="A30:A31"/>
    <mergeCell ref="D39:D40"/>
    <mergeCell ref="B21:H21"/>
    <mergeCell ref="J13:K13"/>
    <mergeCell ref="J16:K16"/>
    <mergeCell ref="J30:J31"/>
    <mergeCell ref="J15:K15"/>
    <mergeCell ref="J14:K14"/>
    <mergeCell ref="J17:K17"/>
    <mergeCell ref="F39:F40"/>
    <mergeCell ref="I30:I31"/>
    <mergeCell ref="I39:I40"/>
    <mergeCell ref="L13:M13"/>
    <mergeCell ref="L14:M14"/>
    <mergeCell ref="L15:M15"/>
    <mergeCell ref="L17:M17"/>
    <mergeCell ref="L16:M16"/>
    <mergeCell ref="A47:D47"/>
    <mergeCell ref="B16:I16"/>
    <mergeCell ref="C48:C49"/>
    <mergeCell ref="AA30:AA31"/>
    <mergeCell ref="L30:L31"/>
    <mergeCell ref="X39:X40"/>
    <mergeCell ref="AA39:AA40"/>
    <mergeCell ref="Z30:Z31"/>
    <mergeCell ref="K30:K31"/>
    <mergeCell ref="K39:K40"/>
    <mergeCell ref="G48:G49"/>
    <mergeCell ref="G39:G40"/>
    <mergeCell ref="B22:H22"/>
    <mergeCell ref="B17:I17"/>
    <mergeCell ref="H39:H40"/>
    <mergeCell ref="A39:A40"/>
    <mergeCell ref="B39:B40"/>
    <mergeCell ref="C39:C40"/>
    <mergeCell ref="B30:B31"/>
    <mergeCell ref="Y39:Y40"/>
    <mergeCell ref="Y30:Y31"/>
    <mergeCell ref="X30:X31"/>
    <mergeCell ref="Z39:Z40"/>
    <mergeCell ref="AC48:AC49"/>
    <mergeCell ref="AA48:AA49"/>
    <mergeCell ref="AB48:AB49"/>
    <mergeCell ref="E48:E49"/>
    <mergeCell ref="E39:E40"/>
    <mergeCell ref="L48:L49"/>
    <mergeCell ref="J48:J49"/>
    <mergeCell ref="M48:M49"/>
    <mergeCell ref="Z48:Z49"/>
    <mergeCell ref="K48:K49"/>
    <mergeCell ref="J39:J40"/>
    <mergeCell ref="B69:D69"/>
    <mergeCell ref="B65:D65"/>
    <mergeCell ref="A58:C58"/>
    <mergeCell ref="H48:H49"/>
    <mergeCell ref="F48:F49"/>
    <mergeCell ref="I48:I49"/>
    <mergeCell ref="B66:D66"/>
    <mergeCell ref="D48:D49"/>
    <mergeCell ref="B68:D68"/>
    <mergeCell ref="A57:C57"/>
    <mergeCell ref="A48:A49"/>
    <mergeCell ref="B67:D67"/>
    <mergeCell ref="B48:B49"/>
    <mergeCell ref="E117:G117"/>
    <mergeCell ref="B109:D109"/>
    <mergeCell ref="B116:D116"/>
    <mergeCell ref="E116:G116"/>
    <mergeCell ref="B111:D111"/>
    <mergeCell ref="B107:D107"/>
    <mergeCell ref="B117:D117"/>
    <mergeCell ref="B106:D106"/>
    <mergeCell ref="B115:D115"/>
    <mergeCell ref="E106:G106"/>
    <mergeCell ref="E115:G115"/>
    <mergeCell ref="E111:G111"/>
    <mergeCell ref="E107:G107"/>
    <mergeCell ref="B114:D114"/>
    <mergeCell ref="E114:G114"/>
    <mergeCell ref="E110:G110"/>
    <mergeCell ref="B113:D113"/>
    <mergeCell ref="E113:G113"/>
    <mergeCell ref="E112:G112"/>
    <mergeCell ref="E108:G108"/>
    <mergeCell ref="E109:G109"/>
    <mergeCell ref="B110:D110"/>
    <mergeCell ref="B108:D108"/>
    <mergeCell ref="B112:D112"/>
    <mergeCell ref="B105:D105"/>
    <mergeCell ref="E105:G105"/>
    <mergeCell ref="E96:G96"/>
    <mergeCell ref="A72:C72"/>
    <mergeCell ref="A73:C73"/>
    <mergeCell ref="B80:D80"/>
    <mergeCell ref="B81:D81"/>
    <mergeCell ref="B84:D84"/>
    <mergeCell ref="B83:D83"/>
    <mergeCell ref="A86:I86"/>
    <mergeCell ref="A87:I87"/>
    <mergeCell ref="A91:G91"/>
    <mergeCell ref="E99:G99"/>
    <mergeCell ref="B99:D99"/>
    <mergeCell ref="E98:G98"/>
    <mergeCell ref="B101:D101"/>
    <mergeCell ref="E97:G97"/>
    <mergeCell ref="B98:D98"/>
    <mergeCell ref="E101:G101"/>
    <mergeCell ref="B104:D104"/>
    <mergeCell ref="E104:G104"/>
    <mergeCell ref="B97:D97"/>
    <mergeCell ref="B82:D82"/>
    <mergeCell ref="B103:D103"/>
    <mergeCell ref="M90:M92"/>
    <mergeCell ref="H90:H92"/>
    <mergeCell ref="I90:I92"/>
    <mergeCell ref="J90:J92"/>
    <mergeCell ref="L90:L92"/>
    <mergeCell ref="A92:G92"/>
    <mergeCell ref="K90:K92"/>
    <mergeCell ref="B94:D94"/>
    <mergeCell ref="E94:G94"/>
    <mergeCell ref="B93:D93"/>
    <mergeCell ref="E93:G93"/>
    <mergeCell ref="E103:G103"/>
    <mergeCell ref="B102:D102"/>
    <mergeCell ref="E102:G102"/>
    <mergeCell ref="B100:D100"/>
    <mergeCell ref="E100:G100"/>
    <mergeCell ref="B88:I88"/>
    <mergeCell ref="B95:D95"/>
    <mergeCell ref="A90:G90"/>
    <mergeCell ref="E95:G95"/>
    <mergeCell ref="B96:D96"/>
  </mergeCells>
  <dataValidations count="33">
    <dataValidation type="list" allowBlank="1" showInputMessage="1" showErrorMessage="1" errorTitle="Pick up the list" promptTitle="Blank = ALL" sqref="H93:H120" xr:uid="{00000000-0002-0000-0E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0" xr:uid="{00000000-0002-0000-0E00-00001F000000}"/>
    <dataValidation type="list" allowBlank="1" showErrorMessage="1" sqref="A93:A120" xr:uid="{00000000-0002-0000-0E00-00001E000000}">
      <formula1>Charges</formula1>
    </dataValidation>
    <dataValidation type="list" allowBlank="1" showInputMessage="1" showErrorMessage="1" sqref="I93:I120" xr:uid="{00000000-0002-0000-0E00-00001D000000}">
      <formula1>$A$14:$A$18</formula1>
    </dataValidation>
    <dataValidation type="list" allowBlank="1" showInputMessage="1" showErrorMessage="1" sqref="AA41:AA44 AC50:AC53" xr:uid="{00000000-0002-0000-0E00-00001C000000}">
      <formula1>CST</formula1>
    </dataValidation>
    <dataValidation type="list" allowBlank="1" showErrorMessage="1" sqref="M30:W30 Q48:Y48 O39:W39" xr:uid="{00000000-0002-0000-0E00-00001B000000}">
      <formula1>Exceptions</formula1>
    </dataValidation>
    <dataValidation type="list" allowBlank="1" showInputMessage="1" showErrorMessage="1" sqref="N50:N53" xr:uid="{00000000-0002-0000-0E00-00001A000000}">
      <formula1>OOG</formula1>
    </dataValidation>
    <dataValidation type="list" allowBlank="1" showInputMessage="1" showErrorMessage="1" sqref="M41:M44 O50:O53" xr:uid="{00000000-0002-0000-0E00-000019000000}">
      <formula1>ShipperOwn</formula1>
    </dataValidation>
    <dataValidation type="list" allowBlank="1" showInputMessage="1" showErrorMessage="1" sqref="F41:F44 F50:F53 F33:F35" xr:uid="{00000000-0002-0000-0E00-000018000000}">
      <formula1>Mode</formula1>
    </dataValidation>
    <dataValidation type="list" allowBlank="1" showInputMessage="1" showErrorMessage="1" sqref="O40:W40" xr:uid="{00000000-0002-0000-0E00-000017000000}">
      <formula1>Reefer</formula1>
    </dataValidation>
    <dataValidation type="list" allowBlank="1" showInputMessage="1" showErrorMessage="1" sqref="M31:W31 Q49:Y49" xr:uid="{00000000-0002-0000-0E00-000016000000}">
      <formula1>Container</formula1>
    </dataValidation>
    <dataValidation type="list" allowBlank="1" showInputMessage="1" showErrorMessage="1" sqref="G41:G44 G50:G53 G32:G35" xr:uid="{00000000-0002-0000-0E00-000015000000}">
      <formula1>SDD</formula1>
    </dataValidation>
    <dataValidation type="list" allowBlank="1" showInputMessage="1" showErrorMessage="1" sqref="F66:F69 F81:F84" xr:uid="{00000000-0002-0000-0E00-000014000000}">
      <formula1>ArbMode</formula1>
    </dataValidation>
    <dataValidation type="list" allowBlank="1" showInputMessage="1" showErrorMessage="1" sqref="M50:M53" xr:uid="{00000000-0002-0000-0E00-000013000000}">
      <formula1>Equip</formula1>
    </dataValidation>
    <dataValidation type="list" allowBlank="1" showInputMessage="1" showErrorMessage="1" sqref="L41:L44 G66:G69 P50:P53 N41:N44 G81:G84" xr:uid="{00000000-0002-0000-0E00-000012000000}">
      <formula1>YesNo</formula1>
    </dataValidation>
    <dataValidation type="list" allowBlank="1" showInputMessage="1" showErrorMessage="1" sqref="O66:P69 O81:P84" xr:uid="{00000000-0002-0000-0E00-000011000000}">
      <formula1 xml:space="preserve"> droppull</formula1>
    </dataValidation>
    <dataValidation type="list" showDropDown="1" showErrorMessage="1" sqref="O65:P65 O80:P80" xr:uid="{00000000-0002-0000-0E00-000010000000}">
      <formula1>Charges</formula1>
    </dataValidation>
    <dataValidation type="date" allowBlank="1" showInputMessage="1" showErrorMessage="1" sqref="X32:Y35 J93:K120" xr:uid="{00000000-0002-0000-0E00-00000F000000}">
      <formula1>10101</formula1>
      <formula2>311299</formula2>
    </dataValidation>
    <dataValidation type="list" showInputMessage="1" showErrorMessage="1" sqref="A176:A181 A189:A194" xr:uid="{00000000-0002-0000-0E00-00000E000000}">
      <formula1>BULLET</formula1>
    </dataValidation>
    <dataValidation type="list" allowBlank="1" showInputMessage="1" showErrorMessage="1" sqref="E126:E129 E133:E136" xr:uid="{00000000-0002-0000-0E00-00000D000000}">
      <formula1>GRIPSS_EQ</formula1>
    </dataValidation>
    <dataValidation type="decimal" allowBlank="1" showInputMessage="1" showErrorMessage="1" sqref="F133:I136 F126:I129 I32:L35 I41:K44 J81:M84 I50:L53" xr:uid="{00000000-0002-0000-0E00-00000C000000}">
      <formula1>0</formula1>
      <formula2>999999999999999</formula2>
    </dataValidation>
    <dataValidation type="list" allowBlank="1" showInputMessage="1" showErrorMessage="1" sqref="J126:J129 J133:J136" xr:uid="{00000000-0002-0000-0E00-00000B000000}">
      <formula1>GRIPSS</formula1>
    </dataValidation>
    <dataValidation type="list" showInputMessage="1" showErrorMessage="1" sqref="K126:K129 K133:K136 N66:N69 A41:A44 A50:A53 A32:A35 N81:N84" xr:uid="{00000000-0002-0000-0E00-00000A000000}">
      <formula1>$A$14:$A$18</formula1>
    </dataValidation>
    <dataValidation type="decimal" allowBlank="1" showInputMessage="1" showErrorMessage="1" error="Only numbers may be entered into this field" sqref="H189:H194 N189:N194 L189:L194 J189:J194" xr:uid="{00000000-0002-0000-0E00-000009000000}">
      <formula1>1</formula1>
      <formula2>1000000000</formula2>
    </dataValidation>
    <dataValidation type="whole" allowBlank="1" showInputMessage="1" showErrorMessage="1" error="Only whole numbers may be entered into this field_x000a_" sqref="G189:G194 M189:M194 K189:K194 I189:I194" xr:uid="{00000000-0002-0000-0E00-000008000000}">
      <formula1>1</formula1>
      <formula2>99</formula2>
    </dataValidation>
    <dataValidation type="list" showInputMessage="1" showErrorMessage="1" sqref="E189:E194 E176:E181" xr:uid="{00000000-0002-0000-0E00-000007000000}">
      <formula1>DAYS</formula1>
    </dataValidation>
    <dataValidation type="whole" allowBlank="1" showInputMessage="1" showErrorMessage="1" error="Only whole numbers can be entered into this field" sqref="D176:D181 D189:D194" xr:uid="{00000000-0002-0000-0E00-000006000000}">
      <formula1>1</formula1>
      <formula2>99</formula2>
    </dataValidation>
    <dataValidation type="list" allowBlank="1" showInputMessage="1" showErrorMessage="1" sqref="F189:F194" xr:uid="{00000000-0002-0000-0E00-000005000000}">
      <formula1>CURRENCY</formula1>
    </dataValidation>
    <dataValidation type="list" allowBlank="1" showInputMessage="1" showErrorMessage="1" sqref="P189:P194 G176:G181" xr:uid="{00000000-0002-0000-0E00-000004000000}">
      <formula1>OPREEFER</formula1>
    </dataValidation>
    <dataValidation type="list" allowBlank="1" showInputMessage="1" showErrorMessage="1" sqref="O189:O194 F176:F181" xr:uid="{00000000-0002-0000-0E00-000003000000}">
      <formula1>EQTYPE</formula1>
    </dataValidation>
    <dataValidation type="list" allowBlank="1" showInputMessage="1" showErrorMessage="1" sqref="B189:B194 B176:B181" xr:uid="{00000000-0002-0000-0E00-000002000000}">
      <formula1>EXPIMP</formula1>
    </dataValidation>
    <dataValidation type="list" showInputMessage="1" showErrorMessage="1" sqref="C189:C194 C176:C181" xr:uid="{00000000-0002-0000-0E00-000001000000}">
      <formula1>IF($B176="I",DDTARIFF,DDTARIFFUSE)</formula1>
    </dataValidation>
    <dataValidation type="list" allowBlank="1" showInputMessage="1" showErrorMessage="1" sqref="B199:B207" xr:uid="{00000000-0002-0000-0E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F812316-D3BF-47A2-A990-00B4247DDBB8}">
          <x14:formula1>
            <xm:f>Listes!$B$266:$B$314</xm:f>
          </x14:formula1>
          <xm:sqref>F32</xm:sqref>
        </x14:dataValidation>
        <x14:dataValidation type="list" allowBlank="1" showInputMessage="1" showErrorMessage="1" xr:uid="{CA9394C2-A428-4F10-978F-8964D28F2A6D}">
          <x14:formula1>
            <xm:f>Listes!$B$401:$B$407</xm:f>
          </x14:formula1>
          <xm:sqref>AA32:AA35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66-8441-452F-825D-4B7B095410B4}">
  <sheetPr>
    <pageSetUpPr fitToPage="1"/>
  </sheetPr>
  <dimension ref="A1:BB208"/>
  <sheetViews>
    <sheetView showGridLines="0" zoomScaleNormal="100" zoomScaleSheetLayoutView="75" workbookViewId="0">
      <selection sqref="A1:B1"/>
    </sheetView>
  </sheetViews>
  <sheetFormatPr defaultColWidth="9.42578125" defaultRowHeight="12.75" x14ac:dyDescent="0.2"/>
  <cols>
    <col min="1" max="1" width="25.42578125" style="610" customWidth="1"/>
    <col min="2" max="2" width="18.5703125" style="610" customWidth="1"/>
    <col min="3" max="3" width="18.42578125" style="610" customWidth="1"/>
    <col min="4" max="4" width="17.42578125" style="610" customWidth="1"/>
    <col min="5" max="5" width="19.42578125" style="610" customWidth="1"/>
    <col min="6" max="6" width="12.42578125" style="655" customWidth="1"/>
    <col min="7" max="8" width="17.42578125" style="655" customWidth="1"/>
    <col min="9" max="9" width="17.5703125" style="655" customWidth="1"/>
    <col min="10" max="10" width="23.42578125" style="610" bestFit="1" customWidth="1"/>
    <col min="11" max="11" width="18.42578125" style="610" bestFit="1" customWidth="1"/>
    <col min="12" max="12" width="18.5703125" style="610" customWidth="1"/>
    <col min="13" max="13" width="17.42578125" style="610" customWidth="1"/>
    <col min="14" max="14" width="17.5703125" style="610" customWidth="1"/>
    <col min="15" max="16" width="16.5703125" style="610" customWidth="1"/>
    <col min="17" max="17" width="17.5703125" style="610" customWidth="1"/>
    <col min="18" max="18" width="15.5703125" style="610" customWidth="1"/>
    <col min="19" max="21" width="16.5703125" style="610" customWidth="1"/>
    <col min="22" max="22" width="17.5703125" style="610" customWidth="1"/>
    <col min="23" max="23" width="18" style="610" customWidth="1"/>
    <col min="24" max="24" width="12.5703125" style="610" customWidth="1"/>
    <col min="25" max="25" width="16.5703125" style="610" customWidth="1"/>
    <col min="26" max="26" width="9.5703125" style="610" customWidth="1"/>
    <col min="27" max="27" width="14.42578125" style="610" customWidth="1"/>
    <col min="28" max="28" width="9.5703125" style="610" customWidth="1"/>
    <col min="29" max="29" width="14.42578125" style="610" customWidth="1"/>
    <col min="30" max="16384" width="9.42578125" style="610"/>
  </cols>
  <sheetData>
    <row r="1" spans="1:54" x14ac:dyDescent="0.2">
      <c r="A1" s="837" t="s">
        <v>476</v>
      </c>
      <c r="B1" s="839"/>
      <c r="C1" s="942" t="str">
        <f>Cover!B1</f>
        <v>23-3283</v>
      </c>
      <c r="D1" s="943"/>
      <c r="E1" s="943"/>
      <c r="F1" s="944"/>
      <c r="G1" s="610"/>
      <c r="H1" s="610"/>
      <c r="I1" s="610"/>
    </row>
    <row r="2" spans="1:54" x14ac:dyDescent="0.2">
      <c r="A2" s="913" t="s">
        <v>1034</v>
      </c>
      <c r="B2" s="914"/>
      <c r="C2" s="915"/>
      <c r="D2" s="916"/>
      <c r="E2" s="916"/>
      <c r="F2" s="917"/>
      <c r="G2" s="610"/>
      <c r="H2" s="610"/>
      <c r="I2" s="610"/>
    </row>
    <row r="3" spans="1:54" x14ac:dyDescent="0.2">
      <c r="A3" s="913" t="s">
        <v>487</v>
      </c>
      <c r="B3" s="914"/>
      <c r="C3" s="945">
        <f>Cover!B2</f>
        <v>25</v>
      </c>
      <c r="D3" s="946"/>
      <c r="E3" s="946"/>
      <c r="F3" s="947"/>
      <c r="G3" s="610"/>
      <c r="H3" s="610"/>
      <c r="I3" s="610"/>
    </row>
    <row r="4" spans="1:54" x14ac:dyDescent="0.2">
      <c r="A4" s="913" t="s">
        <v>1029</v>
      </c>
      <c r="B4" s="914"/>
      <c r="C4" s="912" t="str">
        <f>Cover!B7</f>
        <v>FASHION ACCESSORIES SHIPPERS ASSOCIATION, INC DBA GEMINI SHIPPERS ASSOCIATION</v>
      </c>
      <c r="D4" s="829"/>
      <c r="E4" s="829"/>
      <c r="F4" s="830"/>
      <c r="G4" s="610"/>
      <c r="H4" s="610"/>
      <c r="I4" s="610"/>
    </row>
    <row r="5" spans="1:54" x14ac:dyDescent="0.2">
      <c r="A5" s="913" t="s">
        <v>493</v>
      </c>
      <c r="B5" s="914"/>
      <c r="C5" s="915" t="s">
        <v>319</v>
      </c>
      <c r="D5" s="916"/>
      <c r="E5" s="916"/>
      <c r="F5" s="917"/>
      <c r="G5" s="610"/>
      <c r="H5" s="610"/>
      <c r="I5" s="610"/>
    </row>
    <row r="6" spans="1:54" ht="15.75" customHeight="1" x14ac:dyDescent="0.2">
      <c r="A6" s="913" t="s">
        <v>477</v>
      </c>
      <c r="B6" s="914"/>
      <c r="C6" s="915" t="s">
        <v>320</v>
      </c>
      <c r="D6" s="916"/>
      <c r="E6" s="916"/>
      <c r="F6" s="917"/>
      <c r="G6" s="610"/>
      <c r="H6" s="610"/>
      <c r="I6" s="610"/>
    </row>
    <row r="7" spans="1:54" ht="15.75" customHeight="1" x14ac:dyDescent="0.2">
      <c r="A7" s="913" t="s">
        <v>567</v>
      </c>
      <c r="B7" s="914"/>
      <c r="C7" s="915" t="s">
        <v>117</v>
      </c>
      <c r="D7" s="916"/>
      <c r="E7" s="916"/>
      <c r="F7" s="917"/>
      <c r="G7" s="610"/>
      <c r="H7" s="610"/>
      <c r="I7" s="610"/>
    </row>
    <row r="8" spans="1:54" ht="2.25" customHeight="1" thickBot="1" x14ac:dyDescent="0.25">
      <c r="A8" s="921"/>
      <c r="B8" s="922"/>
      <c r="C8" s="923"/>
      <c r="D8" s="924"/>
      <c r="E8" s="924"/>
      <c r="F8" s="925"/>
      <c r="G8" s="610"/>
      <c r="H8" s="610"/>
      <c r="I8" s="610"/>
    </row>
    <row r="9" spans="1:54" x14ac:dyDescent="0.2">
      <c r="A9" s="418">
        <v>40</v>
      </c>
      <c r="B9" s="418" t="s">
        <v>2826</v>
      </c>
      <c r="D9" s="613"/>
      <c r="E9" s="613"/>
      <c r="F9" s="614"/>
      <c r="G9" s="610"/>
      <c r="H9" s="610"/>
      <c r="I9" s="610"/>
    </row>
    <row r="10" spans="1:54" ht="13.5" thickBot="1" x14ac:dyDescent="0.25">
      <c r="A10" s="419"/>
      <c r="D10" s="613"/>
      <c r="E10" s="613"/>
      <c r="F10" s="614"/>
      <c r="G10" s="615"/>
      <c r="H10" s="613"/>
      <c r="I10" s="613"/>
      <c r="J10" s="613"/>
    </row>
    <row r="11" spans="1:54" ht="13.5" thickBot="1" x14ac:dyDescent="0.25">
      <c r="A11" s="420" t="s">
        <v>568</v>
      </c>
      <c r="B11" s="616"/>
      <c r="D11" s="613"/>
      <c r="E11" s="613"/>
      <c r="F11" s="614"/>
      <c r="G11" s="615"/>
      <c r="H11" s="613"/>
      <c r="I11" s="613"/>
      <c r="J11" s="613"/>
    </row>
    <row r="12" spans="1:54" s="617" customFormat="1" ht="13.5" thickBot="1" x14ac:dyDescent="0.25">
      <c r="A12" s="926" t="s">
        <v>570</v>
      </c>
      <c r="B12" s="927"/>
      <c r="C12" s="927"/>
      <c r="D12" s="927"/>
      <c r="E12" s="927"/>
      <c r="F12" s="927"/>
      <c r="G12" s="927"/>
      <c r="H12" s="927"/>
      <c r="I12" s="927"/>
      <c r="J12" s="928"/>
    </row>
    <row r="13" spans="1:54" ht="17.25" customHeight="1" x14ac:dyDescent="0.2">
      <c r="A13" s="618" t="s">
        <v>571</v>
      </c>
      <c r="B13" s="949" t="s">
        <v>572</v>
      </c>
      <c r="C13" s="949"/>
      <c r="D13" s="949"/>
      <c r="E13" s="949"/>
      <c r="F13" s="949"/>
      <c r="G13" s="949"/>
      <c r="H13" s="949"/>
      <c r="I13" s="949"/>
      <c r="J13" s="918" t="s">
        <v>576</v>
      </c>
      <c r="K13" s="919"/>
      <c r="L13" s="935" t="s">
        <v>577</v>
      </c>
      <c r="M13" s="936"/>
      <c r="N13" s="418" t="s">
        <v>4</v>
      </c>
    </row>
    <row r="14" spans="1:54" s="611" customFormat="1" x14ac:dyDescent="0.2">
      <c r="A14" s="571" t="s">
        <v>1434</v>
      </c>
      <c r="B14" s="1060" t="s">
        <v>470</v>
      </c>
      <c r="C14" s="1060"/>
      <c r="D14" s="1060"/>
      <c r="E14" s="1060"/>
      <c r="F14" s="1060"/>
      <c r="G14" s="1060"/>
      <c r="H14" s="1060"/>
      <c r="I14" s="1060"/>
      <c r="J14" s="1061"/>
      <c r="K14" s="1049"/>
      <c r="L14" s="1061"/>
      <c r="M14" s="1146"/>
      <c r="N14" s="421" t="str">
        <f>IF($A14&gt;0,$A14,"")</f>
        <v xml:space="preserve">Bullet A </v>
      </c>
    </row>
    <row r="15" spans="1:54" s="423" customFormat="1" x14ac:dyDescent="0.2">
      <c r="A15" s="422"/>
      <c r="B15" s="901"/>
      <c r="C15" s="901"/>
      <c r="D15" s="901"/>
      <c r="E15" s="901"/>
      <c r="F15" s="901"/>
      <c r="G15" s="901"/>
      <c r="H15" s="901"/>
      <c r="I15" s="901"/>
      <c r="J15" s="941"/>
      <c r="K15" s="910"/>
      <c r="L15" s="941"/>
      <c r="M15" s="938"/>
      <c r="N15" s="421" t="str">
        <f>IF($A15&gt;0,$A15,"")</f>
        <v/>
      </c>
      <c r="BB15" s="611"/>
    </row>
    <row r="16" spans="1:54" s="423" customFormat="1" x14ac:dyDescent="0.2">
      <c r="A16" s="422"/>
      <c r="B16" s="901"/>
      <c r="C16" s="901"/>
      <c r="D16" s="901"/>
      <c r="E16" s="901"/>
      <c r="F16" s="901"/>
      <c r="G16" s="901"/>
      <c r="H16" s="901"/>
      <c r="I16" s="901"/>
      <c r="J16" s="941"/>
      <c r="K16" s="910"/>
      <c r="L16" s="941"/>
      <c r="M16" s="938"/>
      <c r="N16" s="421" t="str">
        <f>IF($A16&gt;0,$A16,"")</f>
        <v/>
      </c>
      <c r="BB16" s="611"/>
    </row>
    <row r="17" spans="1:54" s="423" customFormat="1" ht="13.5" thickBot="1" x14ac:dyDescent="0.25">
      <c r="A17" s="424"/>
      <c r="B17" s="948"/>
      <c r="C17" s="948"/>
      <c r="D17" s="948"/>
      <c r="E17" s="948"/>
      <c r="F17" s="948"/>
      <c r="G17" s="948"/>
      <c r="H17" s="948"/>
      <c r="I17" s="948"/>
      <c r="J17" s="950"/>
      <c r="K17" s="933"/>
      <c r="L17" s="939"/>
      <c r="M17" s="940"/>
      <c r="N17" s="421" t="str">
        <f>IF($A17&gt;0,$A17,"")</f>
        <v/>
      </c>
      <c r="BB17" s="611"/>
    </row>
    <row r="18" spans="1:54" s="431" customFormat="1" ht="13.5" thickBot="1" x14ac:dyDescent="0.25">
      <c r="A18" s="425"/>
      <c r="B18" s="610"/>
      <c r="C18" s="426"/>
      <c r="D18" s="427"/>
      <c r="E18" s="427"/>
      <c r="F18" s="428"/>
      <c r="G18" s="428"/>
      <c r="H18" s="429"/>
      <c r="I18" s="430"/>
      <c r="J18" s="430"/>
      <c r="K18" s="426"/>
      <c r="L18" s="426"/>
      <c r="M18" s="426"/>
      <c r="N18" s="421" t="str">
        <f>IF($A18&gt;0,$A18,"")</f>
        <v/>
      </c>
      <c r="O18" s="426"/>
      <c r="P18" s="426"/>
      <c r="Q18" s="426"/>
      <c r="BB18" s="611"/>
    </row>
    <row r="19" spans="1:54" s="431" customFormat="1" ht="13.5" thickBot="1" x14ac:dyDescent="0.25">
      <c r="A19" s="420" t="s">
        <v>402</v>
      </c>
      <c r="B19" s="624"/>
      <c r="I19" s="430"/>
      <c r="J19" s="430"/>
      <c r="K19" s="426"/>
      <c r="L19" s="426"/>
      <c r="M19" s="426"/>
      <c r="N19" s="426"/>
      <c r="O19" s="426"/>
      <c r="P19" s="426"/>
      <c r="Q19" s="426"/>
    </row>
    <row r="20" spans="1:54" s="431" customFormat="1" x14ac:dyDescent="0.2">
      <c r="A20" s="625" t="s">
        <v>402</v>
      </c>
      <c r="B20" s="930" t="s">
        <v>572</v>
      </c>
      <c r="C20" s="930"/>
      <c r="D20" s="930"/>
      <c r="E20" s="930"/>
      <c r="F20" s="930"/>
      <c r="G20" s="930"/>
      <c r="H20" s="931"/>
      <c r="I20" s="430"/>
      <c r="J20" s="430"/>
      <c r="K20" s="426"/>
      <c r="L20" s="426"/>
      <c r="M20" s="426"/>
      <c r="N20" s="426"/>
      <c r="O20" s="426"/>
      <c r="P20" s="426"/>
      <c r="Q20" s="426"/>
    </row>
    <row r="21" spans="1:54" s="434" customFormat="1" ht="15.75" customHeight="1" x14ac:dyDescent="0.2">
      <c r="A21" s="620" t="s">
        <v>2859</v>
      </c>
      <c r="B21" s="920" t="s">
        <v>452</v>
      </c>
      <c r="C21" s="920"/>
      <c r="D21" s="920"/>
      <c r="E21" s="920"/>
      <c r="F21" s="920"/>
      <c r="G21" s="920"/>
      <c r="H21" s="929"/>
      <c r="I21" s="545"/>
      <c r="J21" s="432"/>
      <c r="K21" s="433"/>
      <c r="L21" s="433"/>
      <c r="M21" s="433"/>
      <c r="N21" s="433"/>
      <c r="O21" s="433"/>
      <c r="P21" s="433"/>
      <c r="Q21" s="433"/>
    </row>
    <row r="22" spans="1:54" s="434" customFormat="1" x14ac:dyDescent="0.2">
      <c r="A22" s="626"/>
      <c r="B22" s="920"/>
      <c r="C22" s="920"/>
      <c r="D22" s="920"/>
      <c r="E22" s="920"/>
      <c r="F22" s="920"/>
      <c r="G22" s="920"/>
      <c r="H22" s="929"/>
      <c r="I22" s="432"/>
      <c r="J22" s="432"/>
      <c r="K22" s="433"/>
      <c r="L22" s="433"/>
      <c r="M22" s="433"/>
      <c r="N22" s="433"/>
      <c r="O22" s="433"/>
      <c r="P22" s="433"/>
      <c r="Q22" s="433"/>
    </row>
    <row r="23" spans="1:54" s="434" customFormat="1" x14ac:dyDescent="0.2">
      <c r="A23" s="626"/>
      <c r="B23" s="909"/>
      <c r="C23" s="910"/>
      <c r="D23" s="910"/>
      <c r="E23" s="910"/>
      <c r="F23" s="910"/>
      <c r="G23" s="910"/>
      <c r="H23" s="911"/>
      <c r="I23" s="432"/>
      <c r="J23" s="432"/>
      <c r="K23" s="433"/>
      <c r="L23" s="433"/>
      <c r="M23" s="433"/>
      <c r="N23" s="433"/>
      <c r="O23" s="433"/>
      <c r="P23" s="433"/>
      <c r="Q23" s="433"/>
    </row>
    <row r="24" spans="1:54" s="434" customFormat="1" ht="13.5" thickBot="1" x14ac:dyDescent="0.25">
      <c r="A24" s="627"/>
      <c r="B24" s="932"/>
      <c r="C24" s="933"/>
      <c r="D24" s="933"/>
      <c r="E24" s="933"/>
      <c r="F24" s="933"/>
      <c r="G24" s="933"/>
      <c r="H24" s="934"/>
      <c r="I24" s="432"/>
      <c r="J24" s="432"/>
      <c r="K24" s="433"/>
      <c r="L24" s="433"/>
      <c r="M24" s="433"/>
      <c r="N24" s="433"/>
      <c r="O24" s="433"/>
      <c r="P24" s="433"/>
      <c r="Q24" s="433"/>
    </row>
    <row r="25" spans="1:54" s="431" customFormat="1" ht="13.5" thickBot="1" x14ac:dyDescent="0.25">
      <c r="A25" s="610"/>
      <c r="B25" s="628"/>
      <c r="C25" s="628"/>
      <c r="D25" s="628"/>
      <c r="E25" s="628"/>
      <c r="F25" s="628"/>
      <c r="G25" s="628"/>
      <c r="H25" s="628"/>
      <c r="I25" s="430"/>
      <c r="J25" s="430"/>
      <c r="K25" s="426"/>
      <c r="L25" s="426"/>
      <c r="M25" s="426"/>
      <c r="N25" s="426"/>
      <c r="O25" s="426"/>
      <c r="P25" s="426"/>
      <c r="Q25" s="426"/>
      <c r="R25" s="426"/>
      <c r="S25" s="426"/>
      <c r="T25" s="426"/>
      <c r="U25" s="426"/>
    </row>
    <row r="26" spans="1:54" s="431" customFormat="1" ht="13.5" thickBot="1" x14ac:dyDescent="0.25">
      <c r="A26" s="420" t="s">
        <v>578</v>
      </c>
      <c r="B26" s="616"/>
      <c r="I26" s="430"/>
      <c r="J26" s="430"/>
      <c r="K26" s="426"/>
      <c r="L26" s="426"/>
      <c r="M26" s="426"/>
      <c r="N26" s="426"/>
      <c r="O26" s="426"/>
      <c r="P26" s="426"/>
      <c r="Q26" s="426"/>
      <c r="R26" s="426"/>
      <c r="S26" s="426"/>
      <c r="T26" s="426"/>
      <c r="U26" s="426"/>
    </row>
    <row r="27" spans="1:54" s="431" customFormat="1" x14ac:dyDescent="0.2">
      <c r="A27" s="629" t="s">
        <v>2814</v>
      </c>
      <c r="B27" s="630"/>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631" t="s">
        <v>580</v>
      </c>
      <c r="B28" s="632"/>
      <c r="C28" s="441"/>
      <c r="D28" s="442"/>
      <c r="E28" s="442"/>
      <c r="F28" s="443"/>
      <c r="G28" s="443"/>
      <c r="H28" s="443"/>
      <c r="I28" s="444"/>
      <c r="J28" s="445"/>
      <c r="K28" s="446"/>
      <c r="L28" s="426"/>
      <c r="M28" s="426"/>
      <c r="N28" s="426"/>
      <c r="O28" s="426"/>
      <c r="P28" s="426"/>
      <c r="Q28" s="426"/>
      <c r="R28" s="426"/>
    </row>
    <row r="29" spans="1:54" s="431" customFormat="1" ht="13.5" thickBot="1" x14ac:dyDescent="0.25">
      <c r="A29" s="612" t="s">
        <v>166</v>
      </c>
      <c r="B29" s="633"/>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638" customFormat="1" ht="32.25" customHeight="1" x14ac:dyDescent="0.2">
      <c r="A30" s="906" t="s">
        <v>581</v>
      </c>
      <c r="B30" s="877" t="s">
        <v>582</v>
      </c>
      <c r="C30" s="877" t="s">
        <v>11</v>
      </c>
      <c r="D30" s="877" t="s">
        <v>12</v>
      </c>
      <c r="E30" s="877" t="s">
        <v>13</v>
      </c>
      <c r="F30" s="877" t="s">
        <v>14</v>
      </c>
      <c r="G30" s="877" t="s">
        <v>15</v>
      </c>
      <c r="H30" s="877" t="s">
        <v>16</v>
      </c>
      <c r="I30" s="877" t="s">
        <v>17</v>
      </c>
      <c r="J30" s="877" t="s">
        <v>18</v>
      </c>
      <c r="K30" s="877" t="s">
        <v>19</v>
      </c>
      <c r="L30" s="877" t="s">
        <v>20</v>
      </c>
      <c r="M30" s="636"/>
      <c r="N30" s="636"/>
      <c r="O30" s="636"/>
      <c r="P30" s="636"/>
      <c r="Q30" s="636"/>
      <c r="R30" s="636"/>
      <c r="S30" s="636"/>
      <c r="T30" s="636"/>
      <c r="U30" s="636"/>
      <c r="V30" s="636"/>
      <c r="W30" s="636"/>
      <c r="X30" s="877" t="s">
        <v>22</v>
      </c>
      <c r="Y30" s="877" t="s">
        <v>23</v>
      </c>
      <c r="Z30" s="877" t="s">
        <v>24</v>
      </c>
      <c r="AA30" s="951" t="s">
        <v>335</v>
      </c>
    </row>
    <row r="31" spans="1:54" s="638" customFormat="1" ht="13.5" thickBot="1" x14ac:dyDescent="0.25">
      <c r="A31" s="907"/>
      <c r="B31" s="902"/>
      <c r="C31" s="902"/>
      <c r="D31" s="902"/>
      <c r="E31" s="902"/>
      <c r="F31" s="902"/>
      <c r="G31" s="908"/>
      <c r="H31" s="902"/>
      <c r="I31" s="902"/>
      <c r="J31" s="902"/>
      <c r="K31" s="902"/>
      <c r="L31" s="902"/>
      <c r="M31" s="641"/>
      <c r="N31" s="641"/>
      <c r="O31" s="641"/>
      <c r="P31" s="641"/>
      <c r="Q31" s="641"/>
      <c r="R31" s="641"/>
      <c r="S31" s="641"/>
      <c r="T31" s="641"/>
      <c r="U31" s="641"/>
      <c r="V31" s="641"/>
      <c r="W31" s="641"/>
      <c r="X31" s="902"/>
      <c r="Y31" s="902"/>
      <c r="Z31" s="902"/>
      <c r="AA31" s="952"/>
    </row>
    <row r="32" spans="1:54" s="650" customFormat="1" x14ac:dyDescent="0.2">
      <c r="A32" s="643" t="s">
        <v>1434</v>
      </c>
      <c r="B32" s="644" t="s">
        <v>2860</v>
      </c>
      <c r="C32" s="645" t="s">
        <v>1505</v>
      </c>
      <c r="D32" s="645" t="s">
        <v>1478</v>
      </c>
      <c r="E32" s="645"/>
      <c r="F32" s="645" t="s">
        <v>134</v>
      </c>
      <c r="G32" s="646" t="s">
        <v>47</v>
      </c>
      <c r="H32" s="645" t="s">
        <v>1176</v>
      </c>
      <c r="I32" s="647">
        <v>4000</v>
      </c>
      <c r="J32" s="647">
        <v>5100</v>
      </c>
      <c r="K32" s="647">
        <v>5100</v>
      </c>
      <c r="L32" s="647"/>
      <c r="M32" s="646"/>
      <c r="N32" s="646"/>
      <c r="O32" s="646"/>
      <c r="P32" s="646"/>
      <c r="Q32" s="646"/>
      <c r="R32" s="646"/>
      <c r="S32" s="646"/>
      <c r="T32" s="646"/>
      <c r="U32" s="646"/>
      <c r="V32" s="646"/>
      <c r="W32" s="646"/>
      <c r="X32" s="648"/>
      <c r="Y32" s="648"/>
      <c r="Z32" s="646" t="s">
        <v>2835</v>
      </c>
      <c r="AA32" s="649" t="s">
        <v>395</v>
      </c>
    </row>
    <row r="33" spans="1:29" s="650" customFormat="1" x14ac:dyDescent="0.2">
      <c r="A33" s="651"/>
      <c r="B33" s="454"/>
      <c r="C33" s="454"/>
      <c r="D33" s="454"/>
      <c r="E33" s="454"/>
      <c r="F33" s="454"/>
      <c r="G33" s="455"/>
      <c r="H33" s="454"/>
      <c r="I33" s="456"/>
      <c r="J33" s="456"/>
      <c r="K33" s="456"/>
      <c r="L33" s="456"/>
      <c r="M33" s="652"/>
      <c r="N33" s="455"/>
      <c r="O33" s="455"/>
      <c r="P33" s="652"/>
      <c r="Q33" s="652"/>
      <c r="R33" s="652"/>
      <c r="S33" s="455"/>
      <c r="T33" s="455"/>
      <c r="U33" s="455"/>
      <c r="V33" s="455"/>
      <c r="W33" s="455"/>
      <c r="X33" s="457"/>
      <c r="Y33" s="457"/>
      <c r="Z33" s="455"/>
      <c r="AA33" s="458"/>
    </row>
    <row r="34" spans="1:29" s="650" customFormat="1" x14ac:dyDescent="0.2">
      <c r="A34" s="651"/>
      <c r="B34" s="454"/>
      <c r="C34" s="454"/>
      <c r="D34" s="454"/>
      <c r="E34" s="454"/>
      <c r="F34" s="454"/>
      <c r="G34" s="455"/>
      <c r="H34" s="454"/>
      <c r="I34" s="456"/>
      <c r="J34" s="456"/>
      <c r="K34" s="456"/>
      <c r="L34" s="456"/>
      <c r="M34" s="652"/>
      <c r="N34" s="455"/>
      <c r="O34" s="455"/>
      <c r="P34" s="652"/>
      <c r="Q34" s="652"/>
      <c r="R34" s="652"/>
      <c r="S34" s="455"/>
      <c r="T34" s="455"/>
      <c r="U34" s="455"/>
      <c r="V34" s="455"/>
      <c r="W34" s="455"/>
      <c r="X34" s="457"/>
      <c r="Y34" s="457"/>
      <c r="Z34" s="455"/>
      <c r="AA34" s="458"/>
    </row>
    <row r="35" spans="1:29" s="650" customFormat="1" ht="13.5" thickBot="1" x14ac:dyDescent="0.25">
      <c r="A35" s="653"/>
      <c r="B35" s="459"/>
      <c r="C35" s="459"/>
      <c r="D35" s="459"/>
      <c r="E35" s="459"/>
      <c r="F35" s="459"/>
      <c r="G35" s="460"/>
      <c r="H35" s="459"/>
      <c r="I35" s="461"/>
      <c r="J35" s="461"/>
      <c r="K35" s="461"/>
      <c r="L35" s="461"/>
      <c r="M35" s="460"/>
      <c r="N35" s="460"/>
      <c r="O35" s="460"/>
      <c r="P35" s="654"/>
      <c r="Q35" s="654"/>
      <c r="R35" s="654"/>
      <c r="S35" s="460"/>
      <c r="T35" s="460"/>
      <c r="U35" s="460"/>
      <c r="V35" s="460"/>
      <c r="W35" s="460"/>
      <c r="X35" s="462"/>
      <c r="Y35" s="462"/>
      <c r="Z35" s="460"/>
      <c r="AA35" s="463"/>
    </row>
    <row r="36" spans="1:29" x14ac:dyDescent="0.2">
      <c r="A36" s="464"/>
      <c r="B36" s="464"/>
      <c r="C36" s="464"/>
      <c r="D36" s="464"/>
      <c r="E36" s="464"/>
      <c r="F36" s="464"/>
      <c r="G36" s="453"/>
      <c r="H36" s="453"/>
      <c r="I36" s="453"/>
      <c r="J36" s="453"/>
      <c r="K36" s="453"/>
      <c r="L36" s="453"/>
      <c r="M36" s="655"/>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650"/>
      <c r="Q38" s="650"/>
      <c r="R38" s="650"/>
      <c r="S38" s="433"/>
      <c r="T38" s="433"/>
      <c r="U38" s="433"/>
      <c r="V38" s="433"/>
      <c r="W38" s="465"/>
    </row>
    <row r="39" spans="1:29" ht="15.75" customHeight="1" x14ac:dyDescent="0.2">
      <c r="A39" s="906" t="s">
        <v>581</v>
      </c>
      <c r="B39" s="877" t="s">
        <v>582</v>
      </c>
      <c r="C39" s="877" t="s">
        <v>11</v>
      </c>
      <c r="D39" s="877" t="s">
        <v>12</v>
      </c>
      <c r="E39" s="877" t="s">
        <v>13</v>
      </c>
      <c r="F39" s="877" t="s">
        <v>14</v>
      </c>
      <c r="G39" s="877" t="s">
        <v>15</v>
      </c>
      <c r="H39" s="877" t="s">
        <v>16</v>
      </c>
      <c r="I39" s="877" t="s">
        <v>26</v>
      </c>
      <c r="J39" s="877" t="s">
        <v>27</v>
      </c>
      <c r="K39" s="955" t="s">
        <v>281</v>
      </c>
      <c r="L39" s="634" t="s">
        <v>62</v>
      </c>
      <c r="M39" s="635" t="s">
        <v>63</v>
      </c>
      <c r="N39" s="637" t="s">
        <v>64</v>
      </c>
      <c r="O39" s="636"/>
      <c r="P39" s="636"/>
      <c r="Q39" s="636"/>
      <c r="R39" s="636"/>
      <c r="S39" s="636"/>
      <c r="T39" s="636"/>
      <c r="U39" s="636"/>
      <c r="V39" s="636"/>
      <c r="W39" s="636"/>
      <c r="X39" s="877" t="s">
        <v>22</v>
      </c>
      <c r="Y39" s="877" t="s">
        <v>23</v>
      </c>
      <c r="Z39" s="877" t="s">
        <v>24</v>
      </c>
      <c r="AA39" s="951" t="s">
        <v>335</v>
      </c>
    </row>
    <row r="40" spans="1:29" ht="32.1" customHeight="1" thickBot="1" x14ac:dyDescent="0.25">
      <c r="A40" s="907"/>
      <c r="B40" s="902"/>
      <c r="C40" s="902"/>
      <c r="D40" s="902"/>
      <c r="E40" s="902"/>
      <c r="F40" s="902"/>
      <c r="G40" s="908"/>
      <c r="H40" s="902"/>
      <c r="I40" s="902"/>
      <c r="J40" s="902"/>
      <c r="K40" s="956"/>
      <c r="L40" s="639" t="s">
        <v>65</v>
      </c>
      <c r="M40" s="640" t="s">
        <v>66</v>
      </c>
      <c r="N40" s="642" t="s">
        <v>67</v>
      </c>
      <c r="O40" s="656"/>
      <c r="P40" s="641"/>
      <c r="Q40" s="641"/>
      <c r="R40" s="641"/>
      <c r="S40" s="641"/>
      <c r="T40" s="641"/>
      <c r="U40" s="641"/>
      <c r="V40" s="641"/>
      <c r="W40" s="641"/>
      <c r="X40" s="902"/>
      <c r="Y40" s="902"/>
      <c r="Z40" s="902"/>
      <c r="AA40" s="952"/>
    </row>
    <row r="41" spans="1:29" s="650" customFormat="1" x14ac:dyDescent="0.2">
      <c r="A41" s="643"/>
      <c r="B41" s="645"/>
      <c r="C41" s="645"/>
      <c r="D41" s="645"/>
      <c r="E41" s="645"/>
      <c r="F41" s="645"/>
      <c r="G41" s="646"/>
      <c r="H41" s="645"/>
      <c r="I41" s="647"/>
      <c r="J41" s="647"/>
      <c r="K41" s="657"/>
      <c r="L41" s="658"/>
      <c r="M41" s="646"/>
      <c r="N41" s="649"/>
      <c r="O41" s="658"/>
      <c r="P41" s="646"/>
      <c r="Q41" s="646"/>
      <c r="R41" s="646"/>
      <c r="S41" s="646"/>
      <c r="T41" s="646"/>
      <c r="U41" s="646"/>
      <c r="V41" s="646"/>
      <c r="W41" s="646"/>
      <c r="X41" s="648"/>
      <c r="Y41" s="648"/>
      <c r="Z41" s="646"/>
      <c r="AA41" s="649"/>
    </row>
    <row r="42" spans="1:29" s="650" customFormat="1" x14ac:dyDescent="0.2">
      <c r="A42" s="651"/>
      <c r="B42" s="454"/>
      <c r="C42" s="454"/>
      <c r="D42" s="454"/>
      <c r="E42" s="454"/>
      <c r="F42" s="454"/>
      <c r="G42" s="455"/>
      <c r="H42" s="454"/>
      <c r="I42" s="456"/>
      <c r="J42" s="456"/>
      <c r="K42" s="467"/>
      <c r="L42" s="468"/>
      <c r="M42" s="455"/>
      <c r="N42" s="458"/>
      <c r="O42" s="659"/>
      <c r="P42" s="652"/>
      <c r="Q42" s="652"/>
      <c r="R42" s="652"/>
      <c r="S42" s="455"/>
      <c r="T42" s="455"/>
      <c r="U42" s="455"/>
      <c r="V42" s="455"/>
      <c r="W42" s="455"/>
      <c r="X42" s="457"/>
      <c r="Y42" s="457"/>
      <c r="Z42" s="455"/>
      <c r="AA42" s="458"/>
    </row>
    <row r="43" spans="1:29" s="650" customFormat="1" x14ac:dyDescent="0.2">
      <c r="A43" s="651"/>
      <c r="B43" s="454"/>
      <c r="C43" s="454"/>
      <c r="D43" s="454"/>
      <c r="E43" s="454"/>
      <c r="F43" s="454"/>
      <c r="G43" s="455"/>
      <c r="H43" s="454"/>
      <c r="I43" s="456"/>
      <c r="J43" s="456"/>
      <c r="K43" s="467"/>
      <c r="L43" s="468"/>
      <c r="M43" s="455"/>
      <c r="N43" s="458"/>
      <c r="O43" s="659"/>
      <c r="P43" s="652"/>
      <c r="Q43" s="652"/>
      <c r="R43" s="652"/>
      <c r="S43" s="455"/>
      <c r="T43" s="455"/>
      <c r="U43" s="455"/>
      <c r="V43" s="455"/>
      <c r="W43" s="455"/>
      <c r="X43" s="457"/>
      <c r="Y43" s="457"/>
      <c r="Z43" s="455"/>
      <c r="AA43" s="458"/>
    </row>
    <row r="44" spans="1:29" s="650" customFormat="1" ht="13.5" thickBot="1" x14ac:dyDescent="0.25">
      <c r="A44" s="653"/>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660"/>
      <c r="P45" s="465"/>
      <c r="Q45" s="465"/>
      <c r="R45" s="465"/>
      <c r="S45" s="650"/>
      <c r="T45" s="650"/>
      <c r="U45" s="650"/>
      <c r="V45" s="650"/>
      <c r="W45" s="650"/>
      <c r="X45" s="453"/>
    </row>
    <row r="46" spans="1:29" ht="13.5" thickBot="1" x14ac:dyDescent="0.25">
      <c r="A46" s="464"/>
      <c r="B46" s="464"/>
      <c r="C46" s="464"/>
      <c r="D46" s="464"/>
      <c r="E46" s="464"/>
      <c r="F46" s="464"/>
      <c r="G46" s="453"/>
      <c r="H46" s="453"/>
      <c r="I46" s="453"/>
      <c r="J46" s="453"/>
      <c r="K46" s="453"/>
      <c r="L46" s="453"/>
      <c r="M46" s="453"/>
      <c r="N46" s="453"/>
      <c r="O46" s="660"/>
      <c r="P46" s="465"/>
      <c r="Q46" s="465"/>
      <c r="R46" s="465"/>
      <c r="S46" s="650"/>
      <c r="T46" s="650"/>
      <c r="U46" s="650"/>
      <c r="V46" s="650"/>
      <c r="W46" s="650"/>
      <c r="X46" s="453"/>
    </row>
    <row r="47" spans="1:29" ht="13.5" thickBot="1" x14ac:dyDescent="0.25">
      <c r="A47" s="840" t="s">
        <v>293</v>
      </c>
      <c r="B47" s="899"/>
      <c r="C47" s="899"/>
      <c r="D47" s="900"/>
      <c r="E47" s="464"/>
      <c r="F47" s="464"/>
      <c r="G47" s="453"/>
      <c r="H47" s="453"/>
      <c r="I47" s="453"/>
      <c r="J47" s="453"/>
      <c r="K47" s="453"/>
      <c r="L47" s="453"/>
      <c r="M47" s="453"/>
      <c r="N47" s="453"/>
      <c r="O47" s="650"/>
      <c r="P47" s="465"/>
      <c r="Q47" s="465"/>
      <c r="R47" s="465"/>
      <c r="S47" s="433"/>
      <c r="T47" s="433"/>
      <c r="U47" s="433"/>
      <c r="V47" s="433"/>
      <c r="W47" s="465"/>
      <c r="X47" s="453"/>
      <c r="Y47" s="453"/>
    </row>
    <row r="48" spans="1:29" ht="15.75" customHeight="1" x14ac:dyDescent="0.2">
      <c r="A48" s="906" t="s">
        <v>581</v>
      </c>
      <c r="B48" s="877" t="s">
        <v>582</v>
      </c>
      <c r="C48" s="877" t="s">
        <v>11</v>
      </c>
      <c r="D48" s="877" t="s">
        <v>12</v>
      </c>
      <c r="E48" s="877" t="s">
        <v>13</v>
      </c>
      <c r="F48" s="877" t="s">
        <v>14</v>
      </c>
      <c r="G48" s="877" t="s">
        <v>15</v>
      </c>
      <c r="H48" s="877" t="s">
        <v>16</v>
      </c>
      <c r="I48" s="877">
        <v>20</v>
      </c>
      <c r="J48" s="877">
        <v>40</v>
      </c>
      <c r="K48" s="877" t="s">
        <v>19</v>
      </c>
      <c r="L48" s="951" t="s">
        <v>20</v>
      </c>
      <c r="M48" s="953" t="s">
        <v>28</v>
      </c>
      <c r="N48" s="661" t="s">
        <v>68</v>
      </c>
      <c r="O48" s="635" t="s">
        <v>63</v>
      </c>
      <c r="P48" s="637" t="s">
        <v>64</v>
      </c>
      <c r="Q48" s="636" t="s">
        <v>143</v>
      </c>
      <c r="R48" s="636" t="s">
        <v>70</v>
      </c>
      <c r="S48" s="636"/>
      <c r="T48" s="636"/>
      <c r="U48" s="636"/>
      <c r="V48" s="636"/>
      <c r="W48" s="636"/>
      <c r="X48" s="636"/>
      <c r="Y48" s="636"/>
      <c r="Z48" s="877" t="s">
        <v>22</v>
      </c>
      <c r="AA48" s="877" t="s">
        <v>23</v>
      </c>
      <c r="AB48" s="877" t="s">
        <v>24</v>
      </c>
      <c r="AC48" s="951" t="s">
        <v>335</v>
      </c>
    </row>
    <row r="49" spans="1:29" ht="39" thickBot="1" x14ac:dyDescent="0.25">
      <c r="A49" s="907"/>
      <c r="B49" s="902"/>
      <c r="C49" s="902"/>
      <c r="D49" s="902"/>
      <c r="E49" s="902"/>
      <c r="F49" s="902"/>
      <c r="G49" s="908"/>
      <c r="H49" s="902"/>
      <c r="I49" s="902"/>
      <c r="J49" s="902"/>
      <c r="K49" s="902"/>
      <c r="L49" s="952"/>
      <c r="M49" s="954"/>
      <c r="N49" s="662" t="s">
        <v>69</v>
      </c>
      <c r="O49" s="640" t="s">
        <v>66</v>
      </c>
      <c r="P49" s="642" t="s">
        <v>67</v>
      </c>
      <c r="Q49" s="656" t="s">
        <v>83</v>
      </c>
      <c r="R49" s="641" t="s">
        <v>83</v>
      </c>
      <c r="S49" s="641"/>
      <c r="T49" s="641"/>
      <c r="U49" s="641"/>
      <c r="V49" s="641"/>
      <c r="W49" s="641"/>
      <c r="X49" s="641"/>
      <c r="Y49" s="641"/>
      <c r="Z49" s="908"/>
      <c r="AA49" s="908"/>
      <c r="AB49" s="908"/>
      <c r="AC49" s="952"/>
    </row>
    <row r="50" spans="1:29" s="650" customFormat="1" x14ac:dyDescent="0.2">
      <c r="A50" s="643"/>
      <c r="B50" s="645"/>
      <c r="C50" s="645"/>
      <c r="D50" s="645"/>
      <c r="E50" s="645"/>
      <c r="F50" s="645"/>
      <c r="G50" s="646"/>
      <c r="H50" s="645"/>
      <c r="I50" s="647"/>
      <c r="J50" s="647"/>
      <c r="K50" s="647"/>
      <c r="L50" s="657"/>
      <c r="M50" s="663"/>
      <c r="N50" s="658"/>
      <c r="O50" s="646"/>
      <c r="P50" s="649"/>
      <c r="Q50" s="658"/>
      <c r="R50" s="646"/>
      <c r="S50" s="646"/>
      <c r="T50" s="646"/>
      <c r="U50" s="646"/>
      <c r="V50" s="646"/>
      <c r="W50" s="646"/>
      <c r="X50" s="646"/>
      <c r="Y50" s="646"/>
      <c r="Z50" s="648"/>
      <c r="AA50" s="648"/>
      <c r="AB50" s="646"/>
      <c r="AC50" s="649"/>
    </row>
    <row r="51" spans="1:29" s="650" customFormat="1" x14ac:dyDescent="0.2">
      <c r="A51" s="651"/>
      <c r="B51" s="454"/>
      <c r="C51" s="454"/>
      <c r="D51" s="454"/>
      <c r="E51" s="454"/>
      <c r="F51" s="454"/>
      <c r="G51" s="455"/>
      <c r="H51" s="454"/>
      <c r="I51" s="456"/>
      <c r="J51" s="456"/>
      <c r="K51" s="456"/>
      <c r="L51" s="467"/>
      <c r="M51" s="471"/>
      <c r="N51" s="468"/>
      <c r="O51" s="455"/>
      <c r="P51" s="458"/>
      <c r="Q51" s="659"/>
      <c r="R51" s="652"/>
      <c r="S51" s="652"/>
      <c r="T51" s="652"/>
      <c r="U51" s="652"/>
      <c r="V51" s="652"/>
      <c r="W51" s="455"/>
      <c r="X51" s="455"/>
      <c r="Y51" s="455"/>
      <c r="Z51" s="457"/>
      <c r="AA51" s="457"/>
      <c r="AB51" s="455"/>
      <c r="AC51" s="458"/>
    </row>
    <row r="52" spans="1:29" s="650" customFormat="1" x14ac:dyDescent="0.2">
      <c r="A52" s="651"/>
      <c r="B52" s="454"/>
      <c r="C52" s="454"/>
      <c r="D52" s="454"/>
      <c r="E52" s="454"/>
      <c r="F52" s="454"/>
      <c r="G52" s="455"/>
      <c r="H52" s="454"/>
      <c r="I52" s="456"/>
      <c r="J52" s="456"/>
      <c r="K52" s="456"/>
      <c r="L52" s="467"/>
      <c r="M52" s="471"/>
      <c r="N52" s="468"/>
      <c r="O52" s="455"/>
      <c r="P52" s="458"/>
      <c r="Q52" s="659"/>
      <c r="R52" s="652"/>
      <c r="S52" s="652"/>
      <c r="T52" s="652"/>
      <c r="U52" s="652"/>
      <c r="V52" s="652"/>
      <c r="W52" s="455"/>
      <c r="X52" s="455"/>
      <c r="Y52" s="455"/>
      <c r="Z52" s="457"/>
      <c r="AA52" s="457"/>
      <c r="AB52" s="455"/>
      <c r="AC52" s="458"/>
    </row>
    <row r="53" spans="1:29" s="650" customFormat="1" ht="13.5" thickBot="1" x14ac:dyDescent="0.25">
      <c r="A53" s="653"/>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655"/>
      <c r="L55" s="453"/>
      <c r="M55" s="453"/>
      <c r="N55" s="453"/>
      <c r="S55" s="453"/>
      <c r="T55" s="453"/>
      <c r="U55" s="453"/>
    </row>
    <row r="56" spans="1:29" ht="13.5" thickBot="1" x14ac:dyDescent="0.25">
      <c r="A56" s="464"/>
      <c r="B56" s="464"/>
      <c r="C56" s="464"/>
      <c r="D56" s="464"/>
      <c r="E56" s="453"/>
      <c r="F56" s="453"/>
      <c r="G56" s="453"/>
      <c r="H56" s="453"/>
      <c r="I56" s="453"/>
      <c r="J56" s="655"/>
      <c r="K56" s="655"/>
      <c r="L56" s="655"/>
      <c r="M56" s="655"/>
      <c r="R56" s="655"/>
    </row>
    <row r="57" spans="1:29" ht="13.5" thickBot="1" x14ac:dyDescent="0.25">
      <c r="A57" s="840" t="s">
        <v>29</v>
      </c>
      <c r="B57" s="899"/>
      <c r="C57" s="900"/>
      <c r="D57" s="464"/>
      <c r="E57" s="464"/>
      <c r="F57" s="453"/>
      <c r="G57" s="453"/>
      <c r="H57" s="453"/>
      <c r="I57" s="453"/>
      <c r="J57" s="453"/>
      <c r="K57" s="655"/>
      <c r="L57" s="655"/>
      <c r="M57" s="655"/>
      <c r="N57" s="655"/>
      <c r="S57" s="655"/>
      <c r="T57" s="655"/>
      <c r="U57" s="655"/>
    </row>
    <row r="58" spans="1:29" ht="13.5" thickBot="1" x14ac:dyDescent="0.25">
      <c r="A58" s="851" t="s">
        <v>579</v>
      </c>
      <c r="B58" s="852"/>
      <c r="C58" s="853"/>
      <c r="D58" s="464"/>
      <c r="E58" s="464"/>
      <c r="F58" s="464"/>
      <c r="G58" s="453"/>
      <c r="H58" s="453"/>
      <c r="I58" s="453"/>
      <c r="J58" s="453"/>
      <c r="K58" s="453"/>
      <c r="L58" s="655"/>
      <c r="N58" s="655"/>
      <c r="O58" s="655"/>
      <c r="V58" s="655"/>
    </row>
    <row r="59" spans="1:29" x14ac:dyDescent="0.2">
      <c r="A59" s="664" t="s">
        <v>30</v>
      </c>
      <c r="B59" s="473"/>
      <c r="C59" s="474" t="s">
        <v>151</v>
      </c>
      <c r="D59" s="665"/>
      <c r="E59" s="665"/>
      <c r="F59" s="666"/>
      <c r="G59" s="666"/>
      <c r="H59" s="665"/>
      <c r="I59" s="666"/>
      <c r="J59" s="665"/>
      <c r="K59" s="475"/>
      <c r="L59" s="667"/>
      <c r="N59" s="655"/>
      <c r="O59" s="655"/>
      <c r="P59" s="655"/>
    </row>
    <row r="60" spans="1:29" x14ac:dyDescent="0.2">
      <c r="A60" s="631" t="s">
        <v>580</v>
      </c>
      <c r="B60" s="476"/>
      <c r="C60" s="476"/>
      <c r="D60" s="668"/>
      <c r="E60" s="668"/>
      <c r="F60" s="669"/>
      <c r="G60" s="669"/>
      <c r="H60" s="668"/>
      <c r="I60" s="669"/>
      <c r="J60" s="668"/>
      <c r="K60" s="477"/>
      <c r="L60" s="670"/>
      <c r="N60" s="655"/>
      <c r="O60" s="655"/>
      <c r="P60" s="655"/>
    </row>
    <row r="61" spans="1:29" x14ac:dyDescent="0.2">
      <c r="A61" s="631" t="s">
        <v>167</v>
      </c>
      <c r="B61" s="476"/>
      <c r="C61" s="476"/>
      <c r="D61" s="668"/>
      <c r="E61" s="668"/>
      <c r="F61" s="669"/>
      <c r="G61" s="669"/>
      <c r="H61" s="668"/>
      <c r="I61" s="669"/>
      <c r="J61" s="668"/>
      <c r="K61" s="477"/>
      <c r="L61" s="670"/>
      <c r="N61" s="655"/>
      <c r="O61" s="655"/>
      <c r="P61" s="655"/>
    </row>
    <row r="62" spans="1:29" x14ac:dyDescent="0.2">
      <c r="A62" s="631" t="s">
        <v>904</v>
      </c>
      <c r="B62" s="476"/>
      <c r="C62" s="476"/>
      <c r="D62" s="668"/>
      <c r="E62" s="668"/>
      <c r="F62" s="669"/>
      <c r="G62" s="669"/>
      <c r="H62" s="668"/>
      <c r="I62" s="669"/>
      <c r="J62" s="668"/>
      <c r="K62" s="477"/>
      <c r="L62" s="670"/>
      <c r="N62" s="655"/>
      <c r="O62" s="655"/>
      <c r="P62" s="655"/>
    </row>
    <row r="63" spans="1:29" ht="13.5" thickBot="1" x14ac:dyDescent="0.25">
      <c r="A63" s="612" t="s">
        <v>905</v>
      </c>
      <c r="B63" s="478"/>
      <c r="C63" s="478"/>
      <c r="D63" s="671"/>
      <c r="E63" s="671"/>
      <c r="F63" s="672"/>
      <c r="G63" s="672"/>
      <c r="H63" s="671"/>
      <c r="I63" s="672"/>
      <c r="J63" s="671"/>
      <c r="K63" s="479"/>
      <c r="L63" s="673"/>
      <c r="N63" s="655"/>
      <c r="O63" s="655"/>
      <c r="P63" s="655"/>
    </row>
    <row r="64" spans="1:29" ht="13.5" thickBot="1" x14ac:dyDescent="0.25">
      <c r="A64" s="674"/>
      <c r="B64" s="615"/>
      <c r="C64" s="655"/>
      <c r="D64" s="464"/>
      <c r="E64" s="464"/>
      <c r="F64" s="464"/>
      <c r="G64" s="464"/>
      <c r="H64" s="453"/>
      <c r="I64" s="453"/>
      <c r="J64" s="453"/>
      <c r="K64" s="453"/>
      <c r="L64" s="453"/>
      <c r="M64" s="655"/>
      <c r="O64" s="655"/>
      <c r="P64" s="655"/>
      <c r="Q64" s="453"/>
    </row>
    <row r="65" spans="1:24" s="638" customFormat="1" ht="26.25" thickBot="1" x14ac:dyDescent="0.25">
      <c r="A65" s="675" t="s">
        <v>31</v>
      </c>
      <c r="B65" s="897" t="s">
        <v>582</v>
      </c>
      <c r="C65" s="897"/>
      <c r="D65" s="898"/>
      <c r="E65" s="676" t="s">
        <v>11</v>
      </c>
      <c r="F65" s="676" t="s">
        <v>14</v>
      </c>
      <c r="G65" s="676" t="s">
        <v>275</v>
      </c>
      <c r="H65" s="676" t="s">
        <v>32</v>
      </c>
      <c r="I65" s="676" t="s">
        <v>16</v>
      </c>
      <c r="J65" s="676" t="s">
        <v>17</v>
      </c>
      <c r="K65" s="676" t="s">
        <v>18</v>
      </c>
      <c r="L65" s="676" t="s">
        <v>19</v>
      </c>
      <c r="M65" s="676" t="s">
        <v>20</v>
      </c>
      <c r="N65" s="480" t="s">
        <v>119</v>
      </c>
      <c r="O65" s="676" t="s">
        <v>93</v>
      </c>
      <c r="P65" s="677" t="s">
        <v>754</v>
      </c>
    </row>
    <row r="66" spans="1:24" s="650" customFormat="1" x14ac:dyDescent="0.2">
      <c r="A66" s="658"/>
      <c r="B66" s="896"/>
      <c r="C66" s="896"/>
      <c r="D66" s="896"/>
      <c r="E66" s="646"/>
      <c r="F66" s="646"/>
      <c r="G66" s="646"/>
      <c r="H66" s="646"/>
      <c r="I66" s="646"/>
      <c r="J66" s="647"/>
      <c r="K66" s="647"/>
      <c r="L66" s="647"/>
      <c r="M66" s="679"/>
      <c r="N66" s="644"/>
      <c r="O66" s="646"/>
      <c r="P66" s="649"/>
      <c r="Q66" s="465"/>
      <c r="R66" s="465"/>
      <c r="S66" s="465"/>
      <c r="T66" s="465"/>
      <c r="U66" s="465"/>
      <c r="V66" s="660"/>
      <c r="W66" s="660"/>
      <c r="X66" s="660"/>
    </row>
    <row r="67" spans="1:24" s="650" customFormat="1" x14ac:dyDescent="0.2">
      <c r="A67" s="659"/>
      <c r="B67" s="826"/>
      <c r="C67" s="826"/>
      <c r="D67" s="826"/>
      <c r="E67" s="652"/>
      <c r="F67" s="652"/>
      <c r="G67" s="652"/>
      <c r="H67" s="652"/>
      <c r="I67" s="652"/>
      <c r="J67" s="681"/>
      <c r="K67" s="456"/>
      <c r="L67" s="456"/>
      <c r="M67" s="682"/>
      <c r="N67" s="622"/>
      <c r="O67" s="652"/>
      <c r="P67" s="683"/>
      <c r="Q67" s="465"/>
      <c r="R67" s="465"/>
      <c r="S67" s="465"/>
      <c r="T67" s="465"/>
      <c r="U67" s="465"/>
      <c r="V67" s="660"/>
      <c r="W67" s="660"/>
      <c r="X67" s="660"/>
    </row>
    <row r="68" spans="1:24" s="650" customFormat="1" x14ac:dyDescent="0.2">
      <c r="A68" s="659"/>
      <c r="B68" s="826"/>
      <c r="C68" s="826"/>
      <c r="D68" s="826"/>
      <c r="E68" s="652"/>
      <c r="F68" s="652"/>
      <c r="G68" s="652"/>
      <c r="H68" s="652"/>
      <c r="I68" s="652"/>
      <c r="J68" s="681"/>
      <c r="K68" s="456"/>
      <c r="L68" s="456"/>
      <c r="M68" s="682"/>
      <c r="N68" s="622"/>
      <c r="O68" s="652"/>
      <c r="P68" s="683"/>
      <c r="Q68" s="465"/>
      <c r="R68" s="465"/>
      <c r="S68" s="465"/>
      <c r="T68" s="465"/>
      <c r="U68" s="465"/>
      <c r="V68" s="660"/>
      <c r="W68" s="660"/>
      <c r="X68" s="660"/>
    </row>
    <row r="69" spans="1:24" s="650" customFormat="1" ht="13.5" thickBot="1" x14ac:dyDescent="0.25">
      <c r="A69" s="684"/>
      <c r="B69" s="827"/>
      <c r="C69" s="827"/>
      <c r="D69" s="827"/>
      <c r="E69" s="654"/>
      <c r="F69" s="654"/>
      <c r="G69" s="654"/>
      <c r="H69" s="654"/>
      <c r="I69" s="654"/>
      <c r="J69" s="686"/>
      <c r="K69" s="461"/>
      <c r="L69" s="461"/>
      <c r="M69" s="687"/>
      <c r="N69" s="623"/>
      <c r="O69" s="460"/>
      <c r="P69" s="463"/>
      <c r="Q69" s="465"/>
      <c r="R69" s="465"/>
      <c r="S69" s="465"/>
      <c r="T69" s="465"/>
      <c r="U69" s="465"/>
      <c r="V69" s="660"/>
      <c r="W69" s="660"/>
      <c r="X69" s="660"/>
    </row>
    <row r="70" spans="1:24" x14ac:dyDescent="0.2">
      <c r="A70" s="655"/>
      <c r="B70" s="655"/>
      <c r="E70" s="655"/>
      <c r="J70" s="655"/>
      <c r="K70" s="655"/>
      <c r="L70" s="655"/>
      <c r="M70" s="655"/>
      <c r="O70" s="453"/>
      <c r="P70" s="453"/>
      <c r="Q70" s="453"/>
      <c r="R70" s="453"/>
      <c r="S70" s="453"/>
      <c r="T70" s="453"/>
      <c r="U70" s="453"/>
      <c r="V70" s="655"/>
      <c r="W70" s="655"/>
      <c r="X70" s="655"/>
    </row>
    <row r="71" spans="1:24" ht="13.5" thickBot="1" x14ac:dyDescent="0.25">
      <c r="A71" s="464"/>
      <c r="B71" s="464"/>
      <c r="C71" s="464"/>
      <c r="D71" s="464"/>
      <c r="E71" s="464"/>
      <c r="F71" s="464"/>
      <c r="G71" s="464"/>
      <c r="H71" s="464"/>
      <c r="I71" s="453"/>
      <c r="J71" s="453"/>
      <c r="K71" s="453"/>
      <c r="L71" s="453"/>
      <c r="M71" s="453"/>
      <c r="N71" s="655"/>
      <c r="O71" s="655"/>
      <c r="P71" s="655"/>
      <c r="Q71" s="655"/>
      <c r="R71" s="655"/>
      <c r="S71" s="655"/>
      <c r="T71" s="655"/>
      <c r="U71" s="655"/>
      <c r="V71" s="655"/>
      <c r="W71" s="453"/>
    </row>
    <row r="72" spans="1:24" ht="13.5" thickBot="1" x14ac:dyDescent="0.25">
      <c r="A72" s="840" t="s">
        <v>34</v>
      </c>
      <c r="B72" s="899"/>
      <c r="C72" s="900"/>
      <c r="D72" s="481"/>
      <c r="E72" s="464"/>
      <c r="F72" s="464"/>
      <c r="G72" s="464"/>
      <c r="H72" s="464"/>
      <c r="I72" s="453"/>
      <c r="J72" s="453"/>
      <c r="K72" s="453"/>
      <c r="L72" s="453"/>
      <c r="M72" s="453"/>
      <c r="N72" s="655"/>
      <c r="O72" s="655"/>
      <c r="P72" s="655"/>
      <c r="Q72" s="655"/>
      <c r="R72" s="655"/>
      <c r="S72" s="655"/>
      <c r="T72" s="655"/>
      <c r="U72" s="655"/>
      <c r="V72" s="655"/>
      <c r="W72" s="453"/>
    </row>
    <row r="73" spans="1:24" ht="13.5" thickBot="1" x14ac:dyDescent="0.25">
      <c r="A73" s="851" t="s">
        <v>579</v>
      </c>
      <c r="B73" s="852"/>
      <c r="C73" s="853"/>
      <c r="D73" s="613"/>
      <c r="E73" s="613"/>
      <c r="F73" s="613"/>
      <c r="G73" s="613"/>
      <c r="H73" s="614"/>
      <c r="I73" s="614"/>
      <c r="J73" s="613"/>
      <c r="K73" s="614"/>
      <c r="L73" s="613"/>
      <c r="M73" s="453"/>
      <c r="N73" s="655"/>
      <c r="O73" s="655"/>
      <c r="P73" s="655"/>
      <c r="Q73" s="655"/>
      <c r="R73" s="655"/>
      <c r="S73" s="655"/>
      <c r="T73" s="655"/>
      <c r="U73" s="655"/>
      <c r="V73" s="655"/>
      <c r="W73" s="453"/>
    </row>
    <row r="74" spans="1:24" x14ac:dyDescent="0.2">
      <c r="A74" s="664" t="s">
        <v>30</v>
      </c>
      <c r="B74" s="630"/>
      <c r="C74" s="474" t="s">
        <v>151</v>
      </c>
      <c r="D74" s="474"/>
      <c r="E74" s="665"/>
      <c r="F74" s="665"/>
      <c r="G74" s="665"/>
      <c r="H74" s="666"/>
      <c r="I74" s="666"/>
      <c r="J74" s="665"/>
      <c r="K74" s="666"/>
      <c r="L74" s="688"/>
      <c r="M74" s="453"/>
      <c r="N74" s="655"/>
      <c r="O74" s="655"/>
      <c r="P74" s="655"/>
      <c r="Q74" s="655"/>
      <c r="R74" s="655"/>
      <c r="S74" s="655"/>
      <c r="T74" s="655"/>
      <c r="U74" s="655"/>
      <c r="V74" s="655"/>
      <c r="W74" s="453"/>
    </row>
    <row r="75" spans="1:24" x14ac:dyDescent="0.2">
      <c r="A75" s="631" t="s">
        <v>35</v>
      </c>
      <c r="B75" s="668"/>
      <c r="C75" s="668"/>
      <c r="D75" s="668"/>
      <c r="E75" s="668"/>
      <c r="F75" s="668"/>
      <c r="G75" s="668"/>
      <c r="H75" s="669"/>
      <c r="I75" s="669"/>
      <c r="J75" s="668"/>
      <c r="K75" s="669"/>
      <c r="L75" s="689"/>
      <c r="M75" s="453"/>
      <c r="N75" s="655"/>
      <c r="O75" s="655"/>
      <c r="P75" s="655"/>
      <c r="Q75" s="655"/>
      <c r="R75" s="655"/>
      <c r="S75" s="655"/>
      <c r="T75" s="655"/>
      <c r="U75" s="655"/>
      <c r="V75" s="655"/>
      <c r="W75" s="453"/>
    </row>
    <row r="76" spans="1:24" x14ac:dyDescent="0.2">
      <c r="A76" s="631" t="s">
        <v>168</v>
      </c>
      <c r="B76" s="668"/>
      <c r="C76" s="668"/>
      <c r="D76" s="668"/>
      <c r="E76" s="668"/>
      <c r="F76" s="668"/>
      <c r="G76" s="668"/>
      <c r="H76" s="669"/>
      <c r="I76" s="669"/>
      <c r="J76" s="668"/>
      <c r="K76" s="669"/>
      <c r="L76" s="689"/>
      <c r="M76" s="453"/>
      <c r="N76" s="655"/>
      <c r="O76" s="655"/>
      <c r="P76" s="655"/>
      <c r="Q76" s="655"/>
      <c r="R76" s="655"/>
      <c r="S76" s="655"/>
      <c r="T76" s="655"/>
      <c r="U76" s="655"/>
      <c r="V76" s="655"/>
      <c r="W76" s="453"/>
    </row>
    <row r="77" spans="1:24" x14ac:dyDescent="0.2">
      <c r="A77" s="631" t="s">
        <v>904</v>
      </c>
      <c r="B77" s="668"/>
      <c r="C77" s="668"/>
      <c r="D77" s="668"/>
      <c r="E77" s="668"/>
      <c r="F77" s="668"/>
      <c r="G77" s="668"/>
      <c r="H77" s="669"/>
      <c r="I77" s="669"/>
      <c r="J77" s="668"/>
      <c r="K77" s="669"/>
      <c r="L77" s="689"/>
      <c r="M77" s="453"/>
      <c r="N77" s="655"/>
      <c r="O77" s="655"/>
      <c r="P77" s="655"/>
      <c r="Q77" s="655"/>
      <c r="R77" s="655"/>
      <c r="S77" s="655"/>
      <c r="T77" s="655"/>
      <c r="U77" s="655"/>
      <c r="V77" s="655"/>
      <c r="W77" s="453"/>
    </row>
    <row r="78" spans="1:24" ht="13.5" thickBot="1" x14ac:dyDescent="0.25">
      <c r="A78" s="612" t="s">
        <v>905</v>
      </c>
      <c r="B78" s="671"/>
      <c r="C78" s="671"/>
      <c r="D78" s="671"/>
      <c r="E78" s="671"/>
      <c r="F78" s="671"/>
      <c r="G78" s="671"/>
      <c r="H78" s="672"/>
      <c r="I78" s="672"/>
      <c r="J78" s="671"/>
      <c r="K78" s="672"/>
      <c r="L78" s="690"/>
      <c r="M78" s="453"/>
      <c r="N78" s="655"/>
      <c r="O78" s="655"/>
      <c r="P78" s="655"/>
      <c r="Q78" s="655"/>
      <c r="R78" s="655"/>
      <c r="S78" s="655"/>
      <c r="T78" s="655"/>
      <c r="U78" s="655"/>
      <c r="V78" s="655"/>
      <c r="W78" s="453"/>
    </row>
    <row r="79" spans="1:24" ht="13.5" thickBot="1" x14ac:dyDescent="0.25">
      <c r="A79" s="691"/>
      <c r="E79" s="613"/>
      <c r="F79" s="613"/>
      <c r="G79" s="613"/>
      <c r="H79" s="614"/>
      <c r="I79" s="615"/>
      <c r="J79" s="613"/>
      <c r="K79" s="614"/>
      <c r="L79" s="613"/>
      <c r="M79" s="453"/>
      <c r="N79" s="655"/>
      <c r="O79" s="655"/>
      <c r="P79" s="655"/>
      <c r="Q79" s="655"/>
      <c r="R79" s="453"/>
      <c r="V79" s="482"/>
      <c r="W79" s="482"/>
    </row>
    <row r="80" spans="1:24" s="638" customFormat="1" ht="26.25" thickBot="1" x14ac:dyDescent="0.25">
      <c r="A80" s="675" t="s">
        <v>31</v>
      </c>
      <c r="B80" s="897" t="s">
        <v>13</v>
      </c>
      <c r="C80" s="897"/>
      <c r="D80" s="898"/>
      <c r="E80" s="676" t="s">
        <v>12</v>
      </c>
      <c r="F80" s="676" t="s">
        <v>14</v>
      </c>
      <c r="G80" s="676" t="s">
        <v>264</v>
      </c>
      <c r="H80" s="676" t="s">
        <v>32</v>
      </c>
      <c r="I80" s="676" t="s">
        <v>16</v>
      </c>
      <c r="J80" s="676" t="s">
        <v>17</v>
      </c>
      <c r="K80" s="676" t="s">
        <v>18</v>
      </c>
      <c r="L80" s="676" t="s">
        <v>19</v>
      </c>
      <c r="M80" s="676" t="s">
        <v>20</v>
      </c>
      <c r="N80" s="480" t="s">
        <v>119</v>
      </c>
      <c r="O80" s="676" t="s">
        <v>91</v>
      </c>
      <c r="P80" s="677" t="s">
        <v>752</v>
      </c>
      <c r="W80" s="483"/>
    </row>
    <row r="81" spans="1:23" s="650" customFormat="1" x14ac:dyDescent="0.2">
      <c r="A81" s="658"/>
      <c r="B81" s="896"/>
      <c r="C81" s="896"/>
      <c r="D81" s="896"/>
      <c r="E81" s="646"/>
      <c r="F81" s="646"/>
      <c r="G81" s="646"/>
      <c r="H81" s="646"/>
      <c r="I81" s="646"/>
      <c r="J81" s="647"/>
      <c r="K81" s="647"/>
      <c r="L81" s="647"/>
      <c r="M81" s="647"/>
      <c r="N81" s="644"/>
      <c r="O81" s="646"/>
      <c r="P81" s="649"/>
      <c r="Q81" s="660"/>
      <c r="R81" s="660"/>
      <c r="S81" s="660"/>
      <c r="T81" s="660"/>
      <c r="U81" s="660"/>
      <c r="V81" s="660"/>
      <c r="W81" s="465"/>
    </row>
    <row r="82" spans="1:23" s="650" customFormat="1" x14ac:dyDescent="0.2">
      <c r="A82" s="659"/>
      <c r="B82" s="826"/>
      <c r="C82" s="826"/>
      <c r="D82" s="826"/>
      <c r="E82" s="652"/>
      <c r="F82" s="652"/>
      <c r="G82" s="652"/>
      <c r="H82" s="652"/>
      <c r="I82" s="652"/>
      <c r="J82" s="456"/>
      <c r="K82" s="456"/>
      <c r="L82" s="456"/>
      <c r="M82" s="456"/>
      <c r="N82" s="622"/>
      <c r="O82" s="652"/>
      <c r="P82" s="683"/>
      <c r="Q82" s="660"/>
      <c r="R82" s="660"/>
      <c r="S82" s="660"/>
      <c r="T82" s="660"/>
      <c r="U82" s="660"/>
      <c r="V82" s="660"/>
      <c r="W82" s="465"/>
    </row>
    <row r="83" spans="1:23" s="650" customFormat="1" x14ac:dyDescent="0.2">
      <c r="A83" s="659"/>
      <c r="B83" s="826"/>
      <c r="C83" s="826"/>
      <c r="D83" s="826"/>
      <c r="E83" s="652"/>
      <c r="F83" s="652"/>
      <c r="G83" s="652"/>
      <c r="H83" s="652"/>
      <c r="I83" s="652"/>
      <c r="J83" s="456"/>
      <c r="K83" s="456"/>
      <c r="L83" s="456"/>
      <c r="M83" s="456"/>
      <c r="N83" s="622"/>
      <c r="O83" s="652"/>
      <c r="P83" s="683"/>
      <c r="Q83" s="660"/>
      <c r="R83" s="660"/>
      <c r="S83" s="660"/>
      <c r="T83" s="660"/>
      <c r="U83" s="660"/>
      <c r="V83" s="660"/>
      <c r="W83" s="465"/>
    </row>
    <row r="84" spans="1:23" s="650" customFormat="1" ht="13.5" thickBot="1" x14ac:dyDescent="0.25">
      <c r="A84" s="684"/>
      <c r="B84" s="827"/>
      <c r="C84" s="827"/>
      <c r="D84" s="827"/>
      <c r="E84" s="654"/>
      <c r="F84" s="654"/>
      <c r="G84" s="654"/>
      <c r="H84" s="654"/>
      <c r="I84" s="654"/>
      <c r="J84" s="461"/>
      <c r="K84" s="461"/>
      <c r="L84" s="461"/>
      <c r="M84" s="461"/>
      <c r="N84" s="623"/>
      <c r="O84" s="460"/>
      <c r="P84" s="463"/>
      <c r="Q84" s="660"/>
      <c r="R84" s="660"/>
      <c r="S84" s="660"/>
      <c r="T84" s="660"/>
      <c r="U84" s="660"/>
      <c r="V84" s="660"/>
      <c r="W84" s="465"/>
    </row>
    <row r="85" spans="1:23" ht="13.5" thickBot="1" x14ac:dyDescent="0.25">
      <c r="A85" s="464"/>
      <c r="B85" s="464"/>
      <c r="C85" s="464"/>
      <c r="D85" s="464"/>
      <c r="E85" s="464"/>
      <c r="F85" s="464"/>
      <c r="G85" s="464"/>
      <c r="H85" s="453"/>
      <c r="I85" s="453"/>
      <c r="J85" s="453"/>
      <c r="K85" s="453"/>
      <c r="L85" s="453"/>
      <c r="M85" s="655"/>
      <c r="N85" s="655"/>
      <c r="O85" s="655"/>
      <c r="P85" s="655"/>
      <c r="Q85" s="655"/>
      <c r="R85" s="655"/>
      <c r="S85" s="655"/>
      <c r="T85" s="655"/>
      <c r="U85" s="655"/>
      <c r="V85" s="453"/>
    </row>
    <row r="86" spans="1:23" ht="13.5" thickBot="1" x14ac:dyDescent="0.25">
      <c r="A86" s="840" t="s">
        <v>36</v>
      </c>
      <c r="B86" s="841"/>
      <c r="C86" s="841"/>
      <c r="D86" s="841"/>
      <c r="E86" s="841"/>
      <c r="F86" s="841"/>
      <c r="G86" s="841"/>
      <c r="H86" s="841"/>
      <c r="I86" s="842"/>
      <c r="K86" s="453"/>
      <c r="L86" s="655"/>
      <c r="M86" s="655"/>
      <c r="N86" s="655"/>
      <c r="O86" s="655"/>
      <c r="P86" s="655"/>
      <c r="Q86" s="655"/>
      <c r="R86" s="655"/>
      <c r="S86" s="453"/>
      <c r="T86" s="453"/>
      <c r="U86" s="453"/>
    </row>
    <row r="87" spans="1:23" ht="13.5" thickBot="1" x14ac:dyDescent="0.25">
      <c r="A87" s="959" t="s">
        <v>37</v>
      </c>
      <c r="B87" s="960"/>
      <c r="C87" s="960"/>
      <c r="D87" s="960"/>
      <c r="E87" s="960"/>
      <c r="F87" s="960"/>
      <c r="G87" s="960"/>
      <c r="H87" s="960"/>
      <c r="I87" s="961"/>
      <c r="J87" s="614"/>
      <c r="K87" s="453"/>
      <c r="L87" s="655"/>
      <c r="M87" s="655"/>
      <c r="N87" s="655"/>
      <c r="O87" s="655"/>
      <c r="P87" s="655"/>
      <c r="Q87" s="655"/>
      <c r="R87" s="655"/>
      <c r="S87" s="453"/>
      <c r="T87" s="453"/>
      <c r="U87" s="453"/>
    </row>
    <row r="88" spans="1:23" s="611" customFormat="1" ht="15.75" customHeight="1" thickBot="1" x14ac:dyDescent="0.25">
      <c r="A88" s="692" t="s">
        <v>282</v>
      </c>
      <c r="B88" s="893" t="s">
        <v>1024</v>
      </c>
      <c r="C88" s="894"/>
      <c r="D88" s="894"/>
      <c r="E88" s="894"/>
      <c r="F88" s="894"/>
      <c r="G88" s="894"/>
      <c r="H88" s="894"/>
      <c r="I88" s="895"/>
      <c r="J88" s="693"/>
      <c r="K88" s="544"/>
      <c r="L88" s="694"/>
      <c r="M88" s="694"/>
      <c r="N88" s="694"/>
      <c r="O88" s="694"/>
      <c r="P88" s="694"/>
      <c r="Q88" s="694"/>
      <c r="R88" s="694"/>
      <c r="S88" s="544"/>
      <c r="T88" s="544"/>
      <c r="U88" s="544"/>
    </row>
    <row r="89" spans="1:23" ht="13.5" thickBot="1" x14ac:dyDescent="0.25">
      <c r="A89" s="691"/>
      <c r="J89" s="655"/>
      <c r="K89" s="453"/>
      <c r="L89" s="655"/>
      <c r="M89" s="655"/>
      <c r="N89" s="655"/>
      <c r="O89" s="655"/>
      <c r="P89" s="655"/>
      <c r="Q89" s="453"/>
    </row>
    <row r="90" spans="1:23" ht="16.5" customHeight="1" thickBot="1" x14ac:dyDescent="0.25">
      <c r="A90" s="970" t="s">
        <v>206</v>
      </c>
      <c r="B90" s="971"/>
      <c r="C90" s="971"/>
      <c r="D90" s="971"/>
      <c r="E90" s="971"/>
      <c r="F90" s="971"/>
      <c r="G90" s="971"/>
      <c r="H90" s="962" t="s">
        <v>218</v>
      </c>
      <c r="I90" s="857" t="s">
        <v>581</v>
      </c>
      <c r="J90" s="857" t="s">
        <v>207</v>
      </c>
      <c r="K90" s="857" t="s">
        <v>23</v>
      </c>
      <c r="L90" s="857" t="s">
        <v>288</v>
      </c>
      <c r="M90" s="869" t="s">
        <v>82</v>
      </c>
      <c r="N90" s="655"/>
      <c r="O90" s="453"/>
      <c r="Q90" s="482"/>
      <c r="R90" s="482"/>
    </row>
    <row r="91" spans="1:23" s="419" customFormat="1" ht="13.5" thickBot="1" x14ac:dyDescent="0.25">
      <c r="A91" s="964" t="s">
        <v>2815</v>
      </c>
      <c r="B91" s="965"/>
      <c r="C91" s="965"/>
      <c r="D91" s="965"/>
      <c r="E91" s="965"/>
      <c r="F91" s="965"/>
      <c r="G91" s="966"/>
      <c r="H91" s="963"/>
      <c r="I91" s="957"/>
      <c r="J91" s="957"/>
      <c r="K91" s="957"/>
      <c r="L91" s="957"/>
      <c r="M91" s="958"/>
      <c r="N91" s="484"/>
      <c r="O91" s="484"/>
      <c r="P91" s="484"/>
      <c r="Q91" s="484"/>
      <c r="R91" s="484"/>
    </row>
    <row r="92" spans="1:23" s="419" customFormat="1" ht="15.75" customHeight="1" thickBot="1" x14ac:dyDescent="0.25">
      <c r="A92" s="967" t="s">
        <v>336</v>
      </c>
      <c r="B92" s="968"/>
      <c r="C92" s="968"/>
      <c r="D92" s="968"/>
      <c r="E92" s="968"/>
      <c r="F92" s="968"/>
      <c r="G92" s="969"/>
      <c r="H92" s="963"/>
      <c r="I92" s="957"/>
      <c r="J92" s="957"/>
      <c r="K92" s="957"/>
      <c r="L92" s="957"/>
      <c r="M92" s="958"/>
      <c r="N92" s="484"/>
      <c r="O92" s="484"/>
      <c r="P92" s="484"/>
      <c r="Q92" s="484"/>
      <c r="R92" s="484"/>
    </row>
    <row r="93" spans="1:23" s="650" customFormat="1" ht="15.75" customHeight="1" x14ac:dyDescent="0.2">
      <c r="A93" s="695" t="s">
        <v>2858</v>
      </c>
      <c r="B93" s="896" t="str">
        <f>IF($A93="","",VLOOKUP($A93,Listes!$A$3:$C$199,2,FALSE))</f>
        <v>Alameda Corridor Surcharge export</v>
      </c>
      <c r="C93" s="896"/>
      <c r="D93" s="896"/>
      <c r="E93" s="1158" t="s">
        <v>50</v>
      </c>
      <c r="F93" s="1158"/>
      <c r="G93" s="1158"/>
      <c r="H93" s="696"/>
      <c r="I93" s="648"/>
      <c r="J93" s="648"/>
      <c r="K93" s="648"/>
      <c r="L93" s="648"/>
      <c r="M93" s="697"/>
      <c r="N93" s="660"/>
      <c r="O93" s="660"/>
      <c r="P93" s="660"/>
      <c r="Q93" s="660"/>
      <c r="R93" s="465"/>
    </row>
    <row r="94" spans="1:23" s="650" customFormat="1" x14ac:dyDescent="0.2">
      <c r="A94" s="698" t="s">
        <v>224</v>
      </c>
      <c r="B94" s="826" t="str">
        <f>IF($A94="","",VLOOKUP($A94,Listes!$A$3:$C$199,2,FALSE))</f>
        <v>Bunker Adjustment Factor</v>
      </c>
      <c r="C94" s="826"/>
      <c r="D94" s="826"/>
      <c r="E94" s="1157" t="s">
        <v>50</v>
      </c>
      <c r="F94" s="1157"/>
      <c r="G94" s="1157"/>
      <c r="H94" s="699"/>
      <c r="I94" s="700"/>
      <c r="J94" s="700"/>
      <c r="K94" s="700"/>
      <c r="L94" s="700"/>
      <c r="M94" s="701"/>
      <c r="N94" s="660"/>
      <c r="O94" s="660"/>
      <c r="P94" s="660"/>
      <c r="Q94" s="660"/>
      <c r="R94" s="465"/>
    </row>
    <row r="95" spans="1:23" s="650" customFormat="1" ht="15.75" customHeight="1" x14ac:dyDescent="0.2">
      <c r="A95" s="698" t="s">
        <v>85</v>
      </c>
      <c r="B95" s="826" t="str">
        <f>IF($A95="","",VLOOKUP($A95,Listes!$A$3:$C$199,2,FALSE))</f>
        <v>Currency Adjustment Factor</v>
      </c>
      <c r="C95" s="826"/>
      <c r="D95" s="826"/>
      <c r="E95" s="1157" t="s">
        <v>52</v>
      </c>
      <c r="F95" s="1157"/>
      <c r="G95" s="1157"/>
      <c r="H95" s="699"/>
      <c r="I95" s="700"/>
      <c r="J95" s="700"/>
      <c r="K95" s="700"/>
      <c r="L95" s="700"/>
      <c r="M95" s="701"/>
      <c r="N95" s="660"/>
      <c r="O95" s="660"/>
      <c r="P95" s="660"/>
      <c r="Q95" s="660"/>
      <c r="R95" s="465"/>
    </row>
    <row r="96" spans="1:23" s="650" customFormat="1" ht="15.75" customHeight="1" x14ac:dyDescent="0.2">
      <c r="A96" s="698" t="s">
        <v>1110</v>
      </c>
      <c r="B96" s="826" t="str">
        <f>IF($A96="","",VLOOKUP($A96,Listes!$A$3:$C$199,2,FALSE))</f>
        <v>Container Cleaning Surcharge Destination</v>
      </c>
      <c r="C96" s="826"/>
      <c r="D96" s="826"/>
      <c r="E96" s="1157" t="s">
        <v>50</v>
      </c>
      <c r="F96" s="1157"/>
      <c r="G96" s="1157"/>
      <c r="H96" s="699"/>
      <c r="I96" s="700"/>
      <c r="J96" s="700"/>
      <c r="K96" s="700"/>
      <c r="L96" s="700"/>
      <c r="M96" s="701"/>
      <c r="N96" s="660"/>
      <c r="O96" s="660"/>
      <c r="P96" s="660"/>
      <c r="Q96" s="660"/>
      <c r="R96" s="465"/>
    </row>
    <row r="97" spans="1:18" s="650" customFormat="1" ht="15.75" customHeight="1" x14ac:dyDescent="0.2">
      <c r="A97" s="698" t="s">
        <v>514</v>
      </c>
      <c r="B97" s="826" t="str">
        <f>IF($A97="","",VLOOKUP($A97,Listes!$A$3:$C$199,2,FALSE))</f>
        <v>Chassis Provision Charge</v>
      </c>
      <c r="C97" s="826"/>
      <c r="D97" s="826"/>
      <c r="E97" s="1157" t="s">
        <v>50</v>
      </c>
      <c r="F97" s="1157"/>
      <c r="G97" s="1157"/>
      <c r="H97" s="699"/>
      <c r="I97" s="700"/>
      <c r="J97" s="700"/>
      <c r="K97" s="700"/>
      <c r="L97" s="700"/>
      <c r="M97" s="701"/>
      <c r="N97" s="660"/>
      <c r="O97" s="660"/>
      <c r="P97" s="660"/>
      <c r="Q97" s="660"/>
      <c r="R97" s="465"/>
    </row>
    <row r="98" spans="1:18" s="650" customFormat="1" ht="15.75" customHeight="1" x14ac:dyDescent="0.2">
      <c r="A98" s="698" t="s">
        <v>251</v>
      </c>
      <c r="B98" s="826" t="str">
        <f>IF($A98="","",VLOOKUP($A98,Listes!$A$3:$C$199,2,FALSE))</f>
        <v>Carrier Security Charge</v>
      </c>
      <c r="C98" s="826"/>
      <c r="D98" s="826"/>
      <c r="E98" s="1157" t="s">
        <v>52</v>
      </c>
      <c r="F98" s="1157"/>
      <c r="G98" s="1157"/>
      <c r="H98" s="699"/>
      <c r="I98" s="700"/>
      <c r="J98" s="700"/>
      <c r="K98" s="700"/>
      <c r="L98" s="700"/>
      <c r="M98" s="701"/>
      <c r="N98" s="660"/>
      <c r="O98" s="660"/>
      <c r="P98" s="660"/>
      <c r="Q98" s="660"/>
      <c r="R98" s="465"/>
    </row>
    <row r="99" spans="1:18" s="650" customFormat="1" ht="15.75" customHeight="1" x14ac:dyDescent="0.2">
      <c r="A99" s="698" t="s">
        <v>1048</v>
      </c>
      <c r="B99" s="826" t="str">
        <f>IF($A99="","",VLOOKUP($A99,Listes!$A$3:$C$199,2,FALSE))</f>
        <v>Container Maintenance Charge Destination</v>
      </c>
      <c r="C99" s="826"/>
      <c r="D99" s="826"/>
      <c r="E99" s="1157" t="s">
        <v>52</v>
      </c>
      <c r="F99" s="1157"/>
      <c r="G99" s="1157"/>
      <c r="H99" s="699"/>
      <c r="I99" s="700"/>
      <c r="J99" s="700"/>
      <c r="K99" s="700"/>
      <c r="L99" s="700"/>
      <c r="M99" s="701"/>
      <c r="N99" s="660"/>
      <c r="O99" s="660"/>
      <c r="P99" s="660"/>
      <c r="Q99" s="660"/>
      <c r="R99" s="465"/>
    </row>
    <row r="100" spans="1:18" s="650" customFormat="1" ht="15.75" customHeight="1" x14ac:dyDescent="0.2">
      <c r="A100" s="698" t="s">
        <v>205</v>
      </c>
      <c r="B100" s="826" t="str">
        <f>IF($A100="","",VLOOKUP($A100,Listes!$A$3:$C$199,2,FALSE))</f>
        <v>Delivery Order Fee - Special Requirement, Carrier</v>
      </c>
      <c r="C100" s="826"/>
      <c r="D100" s="826"/>
      <c r="E100" s="1157" t="s">
        <v>50</v>
      </c>
      <c r="F100" s="1157"/>
      <c r="G100" s="1157"/>
      <c r="H100" s="699"/>
      <c r="I100" s="700"/>
      <c r="J100" s="700"/>
      <c r="K100" s="700"/>
      <c r="L100" s="700"/>
      <c r="M100" s="701"/>
      <c r="N100" s="660"/>
      <c r="O100" s="660"/>
      <c r="P100" s="660"/>
      <c r="Q100" s="660"/>
      <c r="R100" s="465"/>
    </row>
    <row r="101" spans="1:18" s="650" customFormat="1" ht="15.75" customHeight="1" x14ac:dyDescent="0.2">
      <c r="A101" s="698" t="s">
        <v>222</v>
      </c>
      <c r="B101" s="826" t="str">
        <f>IF($A101="","",VLOOKUP($A101,Listes!$A$3:$C$199,2,FALSE))</f>
        <v>Destination THC / Destination Receiving Charge</v>
      </c>
      <c r="C101" s="826"/>
      <c r="D101" s="826"/>
      <c r="E101" s="1157" t="s">
        <v>50</v>
      </c>
      <c r="F101" s="1157"/>
      <c r="G101" s="1157"/>
      <c r="H101" s="699"/>
      <c r="I101" s="700"/>
      <c r="J101" s="700"/>
      <c r="K101" s="700"/>
      <c r="L101" s="700"/>
      <c r="M101" s="701"/>
      <c r="N101" s="660"/>
      <c r="O101" s="660"/>
      <c r="P101" s="660"/>
      <c r="Q101" s="660"/>
      <c r="R101" s="465"/>
    </row>
    <row r="102" spans="1:18" s="650" customFormat="1" ht="15.75" customHeight="1" x14ac:dyDescent="0.2">
      <c r="A102" s="698" t="s">
        <v>982</v>
      </c>
      <c r="B102" s="826" t="str">
        <f>IF($A102="","",VLOOKUP($A102,Listes!$A$3:$C$199,2,FALSE))</f>
        <v>Equipment Imbalance Surcharge at Origin</v>
      </c>
      <c r="C102" s="826"/>
      <c r="D102" s="826"/>
      <c r="E102" s="1157" t="s">
        <v>50</v>
      </c>
      <c r="F102" s="1157"/>
      <c r="G102" s="1157"/>
      <c r="H102" s="699"/>
      <c r="I102" s="700"/>
      <c r="J102" s="700"/>
      <c r="K102" s="700"/>
      <c r="L102" s="700"/>
      <c r="M102" s="701"/>
      <c r="N102" s="660"/>
      <c r="O102" s="660"/>
      <c r="P102" s="660"/>
      <c r="Q102" s="660"/>
      <c r="R102" s="465"/>
    </row>
    <row r="103" spans="1:18" s="650" customFormat="1" ht="15.75" customHeight="1" x14ac:dyDescent="0.2">
      <c r="A103" s="698" t="s">
        <v>983</v>
      </c>
      <c r="B103" s="826" t="str">
        <f>IF($A103="","",VLOOKUP($A103,Listes!$A$3:$C$199,2,FALSE))</f>
        <v>Equipment Imbalance Surcharge at Destination</v>
      </c>
      <c r="C103" s="826"/>
      <c r="D103" s="826"/>
      <c r="E103" s="1157" t="s">
        <v>50</v>
      </c>
      <c r="F103" s="1157"/>
      <c r="G103" s="1157"/>
      <c r="H103" s="699"/>
      <c r="I103" s="700"/>
      <c r="J103" s="700"/>
      <c r="K103" s="700"/>
      <c r="L103" s="700"/>
      <c r="M103" s="701"/>
      <c r="N103" s="660"/>
      <c r="O103" s="660"/>
      <c r="P103" s="660"/>
      <c r="Q103" s="660"/>
      <c r="R103" s="465"/>
    </row>
    <row r="104" spans="1:18" s="650" customFormat="1" ht="15.75" customHeight="1" x14ac:dyDescent="0.2">
      <c r="A104" s="698" t="s">
        <v>813</v>
      </c>
      <c r="B104" s="826" t="str">
        <f>IF($A104="","",VLOOKUP($A104,Listes!$A$3:$C$199,2,FALSE))</f>
        <v>Export Documentation Fees - Carrier</v>
      </c>
      <c r="C104" s="826"/>
      <c r="D104" s="826"/>
      <c r="E104" s="1157" t="s">
        <v>50</v>
      </c>
      <c r="F104" s="1157"/>
      <c r="G104" s="1157"/>
      <c r="H104" s="699"/>
      <c r="I104" s="700"/>
      <c r="J104" s="700"/>
      <c r="K104" s="700"/>
      <c r="L104" s="700"/>
      <c r="M104" s="701"/>
      <c r="N104" s="660"/>
      <c r="O104" s="660"/>
      <c r="P104" s="660"/>
      <c r="Q104" s="660"/>
      <c r="R104" s="465"/>
    </row>
    <row r="105" spans="1:18" s="650" customFormat="1" ht="15.75" customHeight="1" x14ac:dyDescent="0.2">
      <c r="A105" s="698" t="s">
        <v>1012</v>
      </c>
      <c r="B105" s="826" t="str">
        <f>IF($A105="","",VLOOKUP($A105,Listes!$A$3:$C$199,2,FALSE))</f>
        <v>Extra Risk Surcharge (Destination)</v>
      </c>
      <c r="C105" s="826"/>
      <c r="D105" s="826"/>
      <c r="E105" s="1157" t="s">
        <v>50</v>
      </c>
      <c r="F105" s="1157"/>
      <c r="G105" s="1157"/>
      <c r="H105" s="699"/>
      <c r="I105" s="700"/>
      <c r="J105" s="700"/>
      <c r="K105" s="700"/>
      <c r="L105" s="700"/>
      <c r="M105" s="701"/>
      <c r="N105" s="660"/>
      <c r="O105" s="660"/>
      <c r="P105" s="660"/>
      <c r="Q105" s="660"/>
      <c r="R105" s="465"/>
    </row>
    <row r="106" spans="1:18" s="650" customFormat="1" ht="15.75" customHeight="1" x14ac:dyDescent="0.2">
      <c r="A106" s="698" t="s">
        <v>81</v>
      </c>
      <c r="B106" s="826" t="str">
        <f>IF($A106="","",VLOOKUP($A106,Listes!$A$4:$C$200,2,FALSE))</f>
        <v>General Rate Increase</v>
      </c>
      <c r="C106" s="826"/>
      <c r="D106" s="826"/>
      <c r="E106" s="1157" t="s">
        <v>50</v>
      </c>
      <c r="F106" s="1157"/>
      <c r="G106" s="1157"/>
      <c r="H106" s="699"/>
      <c r="I106" s="700"/>
      <c r="J106" s="700"/>
      <c r="K106" s="700"/>
      <c r="L106" s="700"/>
      <c r="M106" s="701"/>
      <c r="N106" s="660"/>
      <c r="O106" s="660"/>
      <c r="P106" s="660"/>
      <c r="Q106" s="660"/>
      <c r="R106" s="465"/>
    </row>
    <row r="107" spans="1:18" s="650" customFormat="1" ht="15.75" customHeight="1" x14ac:dyDescent="0.2">
      <c r="A107" s="698" t="s">
        <v>248</v>
      </c>
      <c r="B107" s="826" t="str">
        <f>IF($A107="","",VLOOKUP($A107,Listes!$A$3:$C$199,2,FALSE))</f>
        <v>Hazardous Fees (Ocean)</v>
      </c>
      <c r="C107" s="826"/>
      <c r="D107" s="826"/>
      <c r="E107" s="1157" t="s">
        <v>50</v>
      </c>
      <c r="F107" s="1157"/>
      <c r="G107" s="1157"/>
      <c r="H107" s="699"/>
      <c r="I107" s="700"/>
      <c r="J107" s="700"/>
      <c r="K107" s="700"/>
      <c r="L107" s="700"/>
      <c r="M107" s="701"/>
      <c r="N107" s="660"/>
      <c r="O107" s="660"/>
      <c r="P107" s="660"/>
      <c r="Q107" s="660"/>
      <c r="R107" s="465"/>
    </row>
    <row r="108" spans="1:18" s="650" customFormat="1" ht="15.75" customHeight="1" x14ac:dyDescent="0.2">
      <c r="A108" s="698" t="s">
        <v>828</v>
      </c>
      <c r="B108" s="826" t="str">
        <f>IF($A108="","",VLOOKUP($A108,Listes!$A$3:$C$199,2,FALSE))</f>
        <v xml:space="preserve">Intermodal Door Precarriage Additional for </v>
      </c>
      <c r="C108" s="826"/>
      <c r="D108" s="826"/>
      <c r="E108" s="1157" t="s">
        <v>52</v>
      </c>
      <c r="F108" s="1157"/>
      <c r="G108" s="1157"/>
      <c r="H108" s="699"/>
      <c r="I108" s="700"/>
      <c r="J108" s="700"/>
      <c r="K108" s="700"/>
      <c r="L108" s="700"/>
      <c r="M108" s="701"/>
      <c r="N108" s="660"/>
      <c r="O108" s="660"/>
      <c r="P108" s="660"/>
      <c r="Q108" s="660"/>
      <c r="R108" s="465"/>
    </row>
    <row r="109" spans="1:18" s="650" customFormat="1" ht="15.75" customHeight="1" x14ac:dyDescent="0.2">
      <c r="A109" s="698" t="s">
        <v>816</v>
      </c>
      <c r="B109" s="826" t="str">
        <f>IF($A109="","",VLOOKUP($A109,Listes!$A$3:$C$199,2,FALSE))</f>
        <v>Import Documentation / BL fee - Carrier</v>
      </c>
      <c r="C109" s="826"/>
      <c r="D109" s="826"/>
      <c r="E109" s="1157" t="s">
        <v>50</v>
      </c>
      <c r="F109" s="1157"/>
      <c r="G109" s="1157"/>
      <c r="H109" s="699"/>
      <c r="I109" s="700"/>
      <c r="J109" s="700"/>
      <c r="K109" s="700"/>
      <c r="L109" s="700"/>
      <c r="M109" s="701"/>
      <c r="N109" s="660"/>
      <c r="O109" s="660"/>
      <c r="P109" s="660"/>
      <c r="Q109" s="660"/>
      <c r="R109" s="465"/>
    </row>
    <row r="110" spans="1:18" s="650" customFormat="1" ht="15.75" customHeight="1" x14ac:dyDescent="0.2">
      <c r="A110" s="698" t="s">
        <v>93</v>
      </c>
      <c r="B110" s="826" t="str">
        <f>IF($A110="","",VLOOKUP($A110,Listes!$A$3:$C$199,2,FALSE))</f>
        <v xml:space="preserve">Precarriage Inland Fuel Charge </v>
      </c>
      <c r="C110" s="826"/>
      <c r="D110" s="826"/>
      <c r="E110" s="1157" t="s">
        <v>50</v>
      </c>
      <c r="F110" s="1157"/>
      <c r="G110" s="1157"/>
      <c r="H110" s="699"/>
      <c r="I110" s="700"/>
      <c r="J110" s="700"/>
      <c r="K110" s="700"/>
      <c r="L110" s="700"/>
      <c r="M110" s="701"/>
      <c r="N110" s="660"/>
      <c r="O110" s="660"/>
      <c r="P110" s="660"/>
      <c r="Q110" s="660"/>
      <c r="R110" s="465"/>
    </row>
    <row r="111" spans="1:18" s="650" customFormat="1" ht="15.75" customHeight="1" x14ac:dyDescent="0.2">
      <c r="A111" s="698" t="s">
        <v>464</v>
      </c>
      <c r="B111" s="826" t="str">
        <f>IF($A111="","",VLOOKUP($A111,Listes!$A$3:$C$199,2,FALSE))</f>
        <v>Inland Hazardous Charge Oncarriage</v>
      </c>
      <c r="C111" s="826"/>
      <c r="D111" s="826"/>
      <c r="E111" s="1157" t="s">
        <v>50</v>
      </c>
      <c r="F111" s="1157"/>
      <c r="G111" s="1157"/>
      <c r="H111" s="699"/>
      <c r="I111" s="700"/>
      <c r="J111" s="700"/>
      <c r="K111" s="700"/>
      <c r="L111" s="700"/>
      <c r="M111" s="701"/>
      <c r="N111" s="660"/>
      <c r="O111" s="660"/>
      <c r="P111" s="660"/>
      <c r="Q111" s="660"/>
      <c r="R111" s="465"/>
    </row>
    <row r="112" spans="1:18" s="650" customFormat="1" ht="15.75" customHeight="1" x14ac:dyDescent="0.2">
      <c r="A112" s="698" t="s">
        <v>88</v>
      </c>
      <c r="B112" s="826" t="str">
        <f>IF($A112="","",VLOOKUP($A112,Listes!$A$3:$C$199,2,FALSE))</f>
        <v>Origin THC / Origin Receiving Charge</v>
      </c>
      <c r="C112" s="826"/>
      <c r="D112" s="826"/>
      <c r="E112" s="1157" t="s">
        <v>52</v>
      </c>
      <c r="F112" s="1157"/>
      <c r="G112" s="1157"/>
      <c r="H112" s="699"/>
      <c r="I112" s="700"/>
      <c r="J112" s="700"/>
      <c r="K112" s="700"/>
      <c r="L112" s="700"/>
      <c r="M112" s="701"/>
      <c r="N112" s="660"/>
      <c r="O112" s="660"/>
      <c r="P112" s="660"/>
      <c r="Q112" s="660"/>
      <c r="R112" s="465"/>
    </row>
    <row r="113" spans="1:21" s="650" customFormat="1" ht="15.75" customHeight="1" x14ac:dyDescent="0.2">
      <c r="A113" s="698" t="s">
        <v>774</v>
      </c>
      <c r="B113" s="826" t="str">
        <f>IF($A113="","",VLOOKUP($A113,Listes!$A$3:$C$199,2,FALSE))</f>
        <v>Port Congestion Surcharge Destination</v>
      </c>
      <c r="C113" s="826"/>
      <c r="D113" s="826"/>
      <c r="E113" s="1157" t="s">
        <v>50</v>
      </c>
      <c r="F113" s="1157"/>
      <c r="G113" s="1157"/>
      <c r="H113" s="699"/>
      <c r="I113" s="700"/>
      <c r="J113" s="700"/>
      <c r="K113" s="700"/>
      <c r="L113" s="700"/>
      <c r="M113" s="701"/>
      <c r="N113" s="660"/>
      <c r="O113" s="660"/>
      <c r="P113" s="660"/>
      <c r="Q113" s="660"/>
      <c r="R113" s="465"/>
    </row>
    <row r="114" spans="1:21" s="650" customFormat="1" ht="15.75" customHeight="1" x14ac:dyDescent="0.2">
      <c r="A114" s="698" t="s">
        <v>771</v>
      </c>
      <c r="B114" s="826" t="str">
        <f>IF($A114="","",VLOOKUP($A114,Listes!$A$3:$C$199,2,FALSE))</f>
        <v>Port Congestion Surcharge Origin</v>
      </c>
      <c r="C114" s="826"/>
      <c r="D114" s="826"/>
      <c r="E114" s="1157" t="s">
        <v>50</v>
      </c>
      <c r="F114" s="1157"/>
      <c r="G114" s="1157"/>
      <c r="H114" s="699"/>
      <c r="I114" s="700"/>
      <c r="J114" s="700"/>
      <c r="K114" s="700"/>
      <c r="L114" s="700"/>
      <c r="M114" s="701"/>
      <c r="N114" s="660"/>
      <c r="O114" s="660"/>
      <c r="P114" s="660"/>
      <c r="Q114" s="660"/>
      <c r="R114" s="465"/>
    </row>
    <row r="115" spans="1:21" s="650" customFormat="1" x14ac:dyDescent="0.2">
      <c r="A115" s="698" t="s">
        <v>966</v>
      </c>
      <c r="B115" s="826" t="str">
        <f>IF($A115="","",VLOOKUP($A115,Listes!$A$3:$C$199,2,FALSE))</f>
        <v>Pre-Carriage Emergency Inland Fuel Surcharge</v>
      </c>
      <c r="C115" s="826"/>
      <c r="D115" s="826"/>
      <c r="E115" s="1157" t="s">
        <v>50</v>
      </c>
      <c r="F115" s="1157"/>
      <c r="G115" s="1157"/>
      <c r="H115" s="699"/>
      <c r="I115" s="700"/>
      <c r="J115" s="700"/>
      <c r="K115" s="700"/>
      <c r="L115" s="700"/>
      <c r="M115" s="701"/>
      <c r="N115" s="660"/>
      <c r="O115" s="660"/>
      <c r="P115" s="660"/>
      <c r="Q115" s="660"/>
      <c r="R115" s="465"/>
    </row>
    <row r="116" spans="1:21" s="650" customFormat="1" ht="25.5" x14ac:dyDescent="0.2">
      <c r="A116" s="698" t="s">
        <v>953</v>
      </c>
      <c r="B116" s="826" t="str">
        <f>IF($A116="","",VLOOKUP($A116,Listes!$A$3:$C$199,2,FALSE))</f>
        <v>Pre-Carriage Emergency Intermodal Surcharge</v>
      </c>
      <c r="C116" s="826"/>
      <c r="D116" s="826"/>
      <c r="E116" s="1157" t="s">
        <v>50</v>
      </c>
      <c r="F116" s="1157"/>
      <c r="G116" s="1157"/>
      <c r="H116" s="699"/>
      <c r="I116" s="700"/>
      <c r="J116" s="700"/>
      <c r="K116" s="700"/>
      <c r="L116" s="700"/>
      <c r="M116" s="701"/>
      <c r="N116" s="660"/>
      <c r="O116" s="660"/>
      <c r="P116" s="660"/>
      <c r="Q116" s="660"/>
      <c r="R116" s="465"/>
    </row>
    <row r="117" spans="1:21" s="650" customFormat="1" ht="15.75" customHeight="1" x14ac:dyDescent="0.2">
      <c r="A117" s="698" t="s">
        <v>467</v>
      </c>
      <c r="B117" s="826" t="str">
        <f>IF($A117="","",VLOOKUP($A117,Listes!$A$3:$C$199,2,FALSE))</f>
        <v>Inland Hazardous Charge Precarriage</v>
      </c>
      <c r="C117" s="826"/>
      <c r="D117" s="826"/>
      <c r="E117" s="1157" t="s">
        <v>50</v>
      </c>
      <c r="F117" s="1157"/>
      <c r="G117" s="1157"/>
      <c r="H117" s="699"/>
      <c r="I117" s="700"/>
      <c r="J117" s="700"/>
      <c r="K117" s="700"/>
      <c r="L117" s="700"/>
      <c r="M117" s="701"/>
      <c r="N117" s="660"/>
      <c r="O117" s="660"/>
      <c r="P117" s="660"/>
      <c r="Q117" s="660"/>
      <c r="R117" s="465"/>
    </row>
    <row r="118" spans="1:21" s="650" customFormat="1" ht="15.75" customHeight="1" x14ac:dyDescent="0.2">
      <c r="A118" s="698" t="s">
        <v>456</v>
      </c>
      <c r="B118" s="826" t="str">
        <f>IF($A118="","",VLOOKUP($A118,Listes!$A$3:$C$199,2,FALSE))</f>
        <v>Shipper Owned Container Surcharge</v>
      </c>
      <c r="C118" s="826"/>
      <c r="D118" s="826"/>
      <c r="E118" s="1157" t="s">
        <v>50</v>
      </c>
      <c r="F118" s="1157"/>
      <c r="G118" s="1157"/>
      <c r="H118" s="699"/>
      <c r="I118" s="700"/>
      <c r="J118" s="700"/>
      <c r="K118" s="700"/>
      <c r="L118" s="700"/>
      <c r="M118" s="701"/>
      <c r="N118" s="660"/>
      <c r="O118" s="660"/>
      <c r="P118" s="660"/>
      <c r="Q118" s="660"/>
      <c r="R118" s="465"/>
    </row>
    <row r="119" spans="1:21" s="650" customFormat="1" ht="15.75" customHeight="1" x14ac:dyDescent="0.2">
      <c r="A119" s="698" t="s">
        <v>269</v>
      </c>
      <c r="B119" s="826" t="str">
        <f>IF($A119="","",VLOOKUP($A119,Listes!$A$3:$C$199,2,FALSE))</f>
        <v>Tank</v>
      </c>
      <c r="C119" s="826"/>
      <c r="D119" s="826"/>
      <c r="E119" s="1157" t="s">
        <v>50</v>
      </c>
      <c r="F119" s="1157"/>
      <c r="G119" s="1157"/>
      <c r="H119" s="699"/>
      <c r="I119" s="700"/>
      <c r="J119" s="700"/>
      <c r="K119" s="700"/>
      <c r="L119" s="700"/>
      <c r="M119" s="701"/>
      <c r="N119" s="660"/>
      <c r="O119" s="660"/>
      <c r="P119" s="660"/>
      <c r="Q119" s="660"/>
      <c r="R119" s="465"/>
    </row>
    <row r="120" spans="1:21" s="650" customFormat="1" ht="25.5" x14ac:dyDescent="0.2">
      <c r="A120" s="698" t="s">
        <v>351</v>
      </c>
      <c r="B120" s="826" t="str">
        <f>IF($A120="","",VLOOKUP($A120,Listes!$A$3:$C$199,2,FALSE))</f>
        <v>Tri-Axle / Super Chassis Precarriage Surcharge</v>
      </c>
      <c r="C120" s="826"/>
      <c r="D120" s="826"/>
      <c r="E120" s="1157" t="s">
        <v>50</v>
      </c>
      <c r="F120" s="1157"/>
      <c r="G120" s="1157"/>
      <c r="H120" s="699"/>
      <c r="I120" s="700"/>
      <c r="J120" s="700"/>
      <c r="K120" s="700"/>
      <c r="L120" s="700"/>
      <c r="M120" s="701"/>
      <c r="N120" s="660"/>
      <c r="O120" s="660"/>
      <c r="P120" s="660"/>
      <c r="Q120" s="660"/>
      <c r="R120" s="465"/>
    </row>
    <row r="121" spans="1:21" s="650" customFormat="1" ht="15.75" customHeight="1" thickBot="1" x14ac:dyDescent="0.25">
      <c r="A121" s="703" t="s">
        <v>688</v>
      </c>
      <c r="B121" s="827" t="str">
        <f>IF($A121="","",VLOOKUP($A121,Listes!$A$3:$C$199,2,FALSE))</f>
        <v>Wharfage (Destination)</v>
      </c>
      <c r="C121" s="827"/>
      <c r="D121" s="827"/>
      <c r="E121" s="1159" t="s">
        <v>50</v>
      </c>
      <c r="F121" s="1159"/>
      <c r="G121" s="1159"/>
      <c r="H121" s="704"/>
      <c r="I121" s="705"/>
      <c r="J121" s="705"/>
      <c r="K121" s="705"/>
      <c r="L121" s="705"/>
      <c r="M121" s="706"/>
      <c r="N121" s="660"/>
      <c r="O121" s="660"/>
      <c r="P121" s="660"/>
      <c r="Q121" s="660"/>
      <c r="R121" s="465"/>
    </row>
    <row r="122" spans="1:21" ht="13.5" thickBot="1" x14ac:dyDescent="0.25">
      <c r="A122" s="872" t="s">
        <v>208</v>
      </c>
      <c r="B122" s="873"/>
      <c r="C122" s="873"/>
      <c r="D122" s="873"/>
      <c r="E122" s="873"/>
      <c r="F122" s="873"/>
      <c r="G122" s="873"/>
      <c r="H122" s="873"/>
      <c r="I122" s="874"/>
      <c r="K122" s="453"/>
      <c r="L122" s="655"/>
      <c r="M122" s="655"/>
      <c r="N122" s="655"/>
      <c r="O122" s="655"/>
      <c r="P122" s="655"/>
      <c r="Q122" s="453"/>
    </row>
    <row r="123" spans="1:21" ht="13.5" thickBot="1" x14ac:dyDescent="0.25">
      <c r="A123" s="871" t="s">
        <v>554</v>
      </c>
      <c r="B123" s="835"/>
      <c r="C123" s="835"/>
      <c r="D123" s="835"/>
      <c r="E123" s="835"/>
      <c r="F123" s="835"/>
      <c r="G123" s="835"/>
      <c r="H123" s="835"/>
      <c r="I123" s="836"/>
      <c r="K123" s="655"/>
      <c r="L123" s="655"/>
      <c r="M123" s="655"/>
      <c r="N123" s="655"/>
      <c r="O123" s="453"/>
    </row>
    <row r="124" spans="1:21" ht="13.5" thickBot="1" x14ac:dyDescent="0.25">
      <c r="A124" s="615"/>
      <c r="B124" s="615"/>
      <c r="C124" s="707"/>
      <c r="D124" s="613"/>
      <c r="E124" s="614"/>
      <c r="F124" s="614"/>
      <c r="G124" s="614"/>
      <c r="H124" s="614"/>
      <c r="I124" s="614"/>
      <c r="J124" s="613"/>
      <c r="L124" s="453"/>
      <c r="M124" s="655"/>
      <c r="N124" s="655"/>
      <c r="O124" s="655"/>
      <c r="P124" s="655"/>
      <c r="Q124" s="655"/>
      <c r="R124" s="453"/>
    </row>
    <row r="125" spans="1:21" ht="15.6" customHeight="1" x14ac:dyDescent="0.2">
      <c r="A125" s="878" t="s">
        <v>488</v>
      </c>
      <c r="B125" s="879"/>
      <c r="C125" s="879"/>
      <c r="D125" s="879"/>
      <c r="E125" s="877" t="s">
        <v>276</v>
      </c>
      <c r="F125" s="877">
        <v>20</v>
      </c>
      <c r="G125" s="877">
        <v>40</v>
      </c>
      <c r="H125" s="877" t="s">
        <v>19</v>
      </c>
      <c r="I125" s="877" t="s">
        <v>20</v>
      </c>
      <c r="J125" s="875" t="s">
        <v>283</v>
      </c>
      <c r="K125" s="875" t="s">
        <v>33</v>
      </c>
      <c r="L125" s="891" t="s">
        <v>209</v>
      </c>
      <c r="M125" s="613"/>
      <c r="N125" s="655"/>
      <c r="O125" s="655"/>
      <c r="P125" s="655"/>
      <c r="Q125" s="655"/>
      <c r="R125" s="655"/>
      <c r="S125" s="655"/>
      <c r="T125" s="655"/>
      <c r="U125" s="655"/>
    </row>
    <row r="126" spans="1:21" x14ac:dyDescent="0.2">
      <c r="A126" s="708" t="s">
        <v>210</v>
      </c>
      <c r="B126" s="709" t="s">
        <v>11</v>
      </c>
      <c r="C126" s="709" t="s">
        <v>12</v>
      </c>
      <c r="D126" s="709" t="s">
        <v>211</v>
      </c>
      <c r="E126" s="876"/>
      <c r="F126" s="876"/>
      <c r="G126" s="876"/>
      <c r="H126" s="876"/>
      <c r="I126" s="876"/>
      <c r="J126" s="876"/>
      <c r="K126" s="876"/>
      <c r="L126" s="892"/>
      <c r="M126" s="613"/>
      <c r="N126" s="655"/>
      <c r="O126" s="655"/>
      <c r="P126" s="655"/>
      <c r="Q126" s="655"/>
      <c r="R126" s="655"/>
      <c r="S126" s="655"/>
      <c r="T126" s="655"/>
      <c r="U126" s="655"/>
    </row>
    <row r="127" spans="1:21" s="650" customFormat="1" x14ac:dyDescent="0.2">
      <c r="A127" s="710"/>
      <c r="B127" s="680"/>
      <c r="C127" s="680"/>
      <c r="D127" s="680"/>
      <c r="E127" s="680"/>
      <c r="F127" s="681"/>
      <c r="G127" s="681"/>
      <c r="H127" s="681"/>
      <c r="I127" s="681"/>
      <c r="J127" s="680"/>
      <c r="K127" s="622"/>
      <c r="L127" s="711"/>
      <c r="M127" s="712"/>
      <c r="N127" s="660"/>
      <c r="O127" s="660"/>
      <c r="P127" s="660"/>
      <c r="Q127" s="660"/>
      <c r="R127" s="660"/>
      <c r="S127" s="660"/>
      <c r="T127" s="660"/>
      <c r="U127" s="660"/>
    </row>
    <row r="128" spans="1:21" s="650" customFormat="1" x14ac:dyDescent="0.2">
      <c r="A128" s="710"/>
      <c r="B128" s="680"/>
      <c r="C128" s="680"/>
      <c r="D128" s="680"/>
      <c r="E128" s="680"/>
      <c r="F128" s="456"/>
      <c r="G128" s="456"/>
      <c r="H128" s="456"/>
      <c r="I128" s="456"/>
      <c r="J128" s="680"/>
      <c r="K128" s="622"/>
      <c r="L128" s="711"/>
      <c r="M128" s="660"/>
      <c r="N128" s="660"/>
      <c r="O128" s="660"/>
      <c r="P128" s="660"/>
      <c r="Q128" s="660"/>
      <c r="R128" s="660"/>
      <c r="S128" s="660"/>
      <c r="T128" s="660"/>
      <c r="U128" s="660"/>
    </row>
    <row r="129" spans="1:23" s="650" customFormat="1" x14ac:dyDescent="0.2">
      <c r="A129" s="710"/>
      <c r="B129" s="680"/>
      <c r="C129" s="680"/>
      <c r="D129" s="680"/>
      <c r="E129" s="680"/>
      <c r="F129" s="456"/>
      <c r="G129" s="456"/>
      <c r="H129" s="456"/>
      <c r="I129" s="456"/>
      <c r="J129" s="680"/>
      <c r="K129" s="622"/>
      <c r="L129" s="711"/>
      <c r="M129" s="660"/>
      <c r="N129" s="660"/>
      <c r="O129" s="660"/>
      <c r="P129" s="660"/>
      <c r="Q129" s="660"/>
      <c r="R129" s="660"/>
      <c r="S129" s="660"/>
      <c r="T129" s="660"/>
      <c r="U129" s="660"/>
    </row>
    <row r="130" spans="1:23" s="650" customFormat="1" ht="13.5" thickBot="1" x14ac:dyDescent="0.25">
      <c r="A130" s="713"/>
      <c r="B130" s="685"/>
      <c r="C130" s="685"/>
      <c r="D130" s="685"/>
      <c r="E130" s="685"/>
      <c r="F130" s="461"/>
      <c r="G130" s="461"/>
      <c r="H130" s="461"/>
      <c r="I130" s="461"/>
      <c r="J130" s="685"/>
      <c r="K130" s="623"/>
      <c r="L130" s="714"/>
      <c r="M130" s="660"/>
      <c r="N130" s="660"/>
      <c r="O130" s="660"/>
      <c r="P130" s="660"/>
      <c r="Q130" s="660"/>
      <c r="R130" s="660"/>
      <c r="S130" s="660"/>
      <c r="T130" s="660"/>
      <c r="U130" s="660"/>
    </row>
    <row r="131" spans="1:23" s="650" customFormat="1" x14ac:dyDescent="0.2">
      <c r="A131" s="694"/>
      <c r="B131" s="694"/>
      <c r="C131" s="694"/>
      <c r="D131" s="694"/>
      <c r="E131" s="694"/>
      <c r="F131" s="694"/>
      <c r="G131" s="694"/>
      <c r="H131" s="694"/>
      <c r="I131" s="694"/>
      <c r="J131" s="694"/>
      <c r="K131" s="694"/>
      <c r="L131" s="715"/>
      <c r="M131" s="660"/>
      <c r="N131" s="660"/>
      <c r="O131" s="660"/>
      <c r="P131" s="660"/>
      <c r="Q131" s="660"/>
      <c r="R131" s="660"/>
      <c r="S131" s="660"/>
      <c r="T131" s="660"/>
      <c r="U131" s="660"/>
    </row>
    <row r="132" spans="1:23" ht="15.6" customHeight="1" x14ac:dyDescent="0.2">
      <c r="A132" s="846" t="s">
        <v>553</v>
      </c>
      <c r="B132" s="846"/>
      <c r="C132" s="846"/>
      <c r="D132" s="846"/>
      <c r="E132" s="846" t="s">
        <v>276</v>
      </c>
      <c r="F132" s="846">
        <v>20</v>
      </c>
      <c r="G132" s="846">
        <v>40</v>
      </c>
      <c r="H132" s="846" t="s">
        <v>19</v>
      </c>
      <c r="I132" s="846" t="s">
        <v>20</v>
      </c>
      <c r="J132" s="890" t="s">
        <v>283</v>
      </c>
      <c r="K132" s="890" t="s">
        <v>33</v>
      </c>
      <c r="L132" s="846" t="s">
        <v>209</v>
      </c>
      <c r="M132" s="846" t="s">
        <v>23</v>
      </c>
      <c r="O132" s="453"/>
      <c r="P132" s="655"/>
      <c r="Q132" s="655"/>
      <c r="R132" s="655"/>
      <c r="S132" s="655"/>
      <c r="T132" s="655"/>
      <c r="U132" s="655"/>
      <c r="V132" s="655"/>
      <c r="W132" s="655"/>
    </row>
    <row r="133" spans="1:23" x14ac:dyDescent="0.2">
      <c r="A133" s="504" t="s">
        <v>210</v>
      </c>
      <c r="B133" s="504" t="s">
        <v>11</v>
      </c>
      <c r="C133" s="504" t="s">
        <v>12</v>
      </c>
      <c r="D133" s="504" t="s">
        <v>211</v>
      </c>
      <c r="E133" s="846"/>
      <c r="F133" s="846"/>
      <c r="G133" s="846"/>
      <c r="H133" s="846"/>
      <c r="I133" s="846"/>
      <c r="J133" s="846"/>
      <c r="K133" s="846"/>
      <c r="L133" s="846"/>
      <c r="M133" s="846"/>
      <c r="O133" s="453"/>
      <c r="P133" s="655"/>
      <c r="Q133" s="655"/>
      <c r="R133" s="655"/>
      <c r="S133" s="655"/>
      <c r="T133" s="655"/>
      <c r="U133" s="655"/>
      <c r="V133" s="655"/>
      <c r="W133" s="655"/>
    </row>
    <row r="134" spans="1:23" s="650" customFormat="1" x14ac:dyDescent="0.2">
      <c r="A134" s="411"/>
      <c r="B134" s="411"/>
      <c r="C134" s="411"/>
      <c r="D134" s="411"/>
      <c r="E134" s="411"/>
      <c r="F134" s="485"/>
      <c r="G134" s="485"/>
      <c r="H134" s="485"/>
      <c r="I134" s="485"/>
      <c r="J134" s="411"/>
      <c r="K134" s="486"/>
      <c r="L134" s="412"/>
      <c r="M134" s="412"/>
      <c r="O134" s="465"/>
      <c r="P134" s="660"/>
      <c r="Q134" s="660"/>
      <c r="R134" s="660"/>
      <c r="S134" s="660"/>
      <c r="T134" s="660"/>
      <c r="U134" s="660"/>
      <c r="V134" s="660"/>
      <c r="W134" s="660"/>
    </row>
    <row r="135" spans="1:23" s="650" customFormat="1" x14ac:dyDescent="0.2">
      <c r="A135" s="411"/>
      <c r="B135" s="411"/>
      <c r="C135" s="411"/>
      <c r="D135" s="411"/>
      <c r="E135" s="411"/>
      <c r="F135" s="485"/>
      <c r="G135" s="485"/>
      <c r="H135" s="485"/>
      <c r="I135" s="485"/>
      <c r="J135" s="411"/>
      <c r="K135" s="486"/>
      <c r="L135" s="412"/>
      <c r="M135" s="412"/>
      <c r="O135" s="465"/>
      <c r="P135" s="660"/>
      <c r="Q135" s="660"/>
      <c r="R135" s="660"/>
      <c r="S135" s="660"/>
      <c r="T135" s="660"/>
      <c r="U135" s="660"/>
      <c r="V135" s="660"/>
      <c r="W135" s="660"/>
    </row>
    <row r="136" spans="1:23" s="650" customFormat="1" x14ac:dyDescent="0.2">
      <c r="A136" s="411"/>
      <c r="B136" s="411"/>
      <c r="C136" s="411"/>
      <c r="D136" s="411"/>
      <c r="E136" s="411"/>
      <c r="F136" s="485"/>
      <c r="G136" s="485"/>
      <c r="H136" s="485"/>
      <c r="I136" s="485"/>
      <c r="J136" s="411"/>
      <c r="K136" s="486"/>
      <c r="L136" s="412"/>
      <c r="M136" s="412"/>
      <c r="O136" s="465"/>
      <c r="P136" s="660"/>
      <c r="Q136" s="660"/>
      <c r="R136" s="660"/>
      <c r="S136" s="660"/>
      <c r="T136" s="660"/>
      <c r="U136" s="660"/>
      <c r="V136" s="660"/>
      <c r="W136" s="660"/>
    </row>
    <row r="137" spans="1:23" s="650" customFormat="1" x14ac:dyDescent="0.2">
      <c r="A137" s="411"/>
      <c r="B137" s="411"/>
      <c r="C137" s="411"/>
      <c r="D137" s="411"/>
      <c r="E137" s="411"/>
      <c r="F137" s="485"/>
      <c r="G137" s="485"/>
      <c r="H137" s="485"/>
      <c r="I137" s="485"/>
      <c r="J137" s="411"/>
      <c r="K137" s="486"/>
      <c r="L137" s="412"/>
      <c r="M137" s="412"/>
      <c r="N137" s="660"/>
      <c r="O137" s="465"/>
      <c r="P137" s="660"/>
      <c r="Q137" s="660"/>
      <c r="R137" s="660"/>
      <c r="S137" s="660"/>
      <c r="T137" s="660"/>
      <c r="U137" s="660"/>
      <c r="V137" s="660"/>
      <c r="W137" s="660"/>
    </row>
    <row r="138" spans="1:23" x14ac:dyDescent="0.2">
      <c r="F138" s="614"/>
      <c r="G138" s="610"/>
      <c r="H138" s="638"/>
      <c r="I138" s="638"/>
      <c r="J138" s="655"/>
      <c r="K138" s="453"/>
      <c r="L138" s="655"/>
      <c r="M138" s="655"/>
      <c r="N138" s="655"/>
      <c r="O138" s="655"/>
      <c r="P138" s="655"/>
      <c r="Q138" s="655"/>
    </row>
    <row r="139" spans="1:23" ht="13.5" thickBot="1" x14ac:dyDescent="0.25">
      <c r="A139" s="691"/>
      <c r="B139" s="487"/>
      <c r="C139" s="488"/>
      <c r="D139" s="488"/>
      <c r="J139" s="614"/>
      <c r="K139" s="453"/>
      <c r="L139" s="655"/>
      <c r="M139" s="655"/>
      <c r="N139" s="655"/>
      <c r="O139" s="655"/>
      <c r="P139" s="655"/>
      <c r="Q139" s="655"/>
      <c r="R139" s="655"/>
      <c r="S139" s="453"/>
      <c r="T139" s="453"/>
      <c r="U139" s="453"/>
    </row>
    <row r="140" spans="1:23" ht="13.5" thickBot="1" x14ac:dyDescent="0.25">
      <c r="A140" s="840" t="s">
        <v>212</v>
      </c>
      <c r="B140" s="841"/>
      <c r="C140" s="841"/>
      <c r="D140" s="841"/>
      <c r="E140" s="842"/>
      <c r="J140" s="614"/>
      <c r="K140" s="453"/>
      <c r="L140" s="655"/>
      <c r="M140" s="655"/>
      <c r="N140" s="655"/>
      <c r="O140" s="655"/>
      <c r="P140" s="655"/>
      <c r="Q140" s="655"/>
      <c r="R140" s="655"/>
      <c r="S140" s="453"/>
      <c r="T140" s="453"/>
      <c r="U140" s="453"/>
    </row>
    <row r="141" spans="1:23" ht="13.5" thickBot="1" x14ac:dyDescent="0.25">
      <c r="A141" s="707"/>
      <c r="F141" s="614"/>
      <c r="G141" s="610"/>
      <c r="H141" s="613"/>
      <c r="I141" s="614"/>
      <c r="J141" s="614"/>
      <c r="K141" s="453"/>
      <c r="L141" s="655"/>
      <c r="M141" s="655"/>
      <c r="N141" s="655"/>
      <c r="O141" s="655"/>
      <c r="P141" s="655"/>
      <c r="Q141" s="655"/>
      <c r="R141" s="655"/>
      <c r="S141" s="453"/>
      <c r="T141" s="453"/>
      <c r="U141" s="453"/>
    </row>
    <row r="142" spans="1:23" ht="13.5" thickBot="1" x14ac:dyDescent="0.25">
      <c r="A142" s="831" t="s">
        <v>213</v>
      </c>
      <c r="B142" s="832"/>
      <c r="C142" s="832"/>
      <c r="D142" s="832"/>
      <c r="E142" s="832"/>
      <c r="F142" s="833"/>
      <c r="G142" s="610"/>
      <c r="H142" s="613"/>
      <c r="I142" s="614"/>
      <c r="J142" s="614"/>
      <c r="K142" s="453"/>
      <c r="L142" s="655"/>
      <c r="M142" s="655"/>
      <c r="N142" s="655"/>
      <c r="O142" s="655"/>
      <c r="P142" s="655"/>
      <c r="Q142" s="655"/>
      <c r="R142" s="655"/>
      <c r="S142" s="453"/>
      <c r="T142" s="453"/>
      <c r="U142" s="453"/>
    </row>
    <row r="143" spans="1:23" ht="16.5" customHeight="1" x14ac:dyDescent="0.2">
      <c r="A143" s="837" t="s">
        <v>214</v>
      </c>
      <c r="B143" s="838"/>
      <c r="C143" s="838"/>
      <c r="D143" s="838"/>
      <c r="E143" s="838"/>
      <c r="F143" s="839"/>
      <c r="G143" s="610"/>
      <c r="H143" s="716"/>
      <c r="I143" s="614"/>
      <c r="J143" s="614"/>
      <c r="K143" s="453"/>
      <c r="L143" s="655"/>
      <c r="M143" s="655"/>
      <c r="N143" s="655"/>
      <c r="O143" s="655"/>
      <c r="P143" s="655"/>
      <c r="Q143" s="655"/>
      <c r="R143" s="655"/>
      <c r="S143" s="453"/>
      <c r="T143" s="453"/>
      <c r="U143" s="453"/>
    </row>
    <row r="144" spans="1:23" ht="13.5" thickBot="1" x14ac:dyDescent="0.25">
      <c r="A144" s="834" t="s">
        <v>215</v>
      </c>
      <c r="B144" s="835"/>
      <c r="C144" s="835"/>
      <c r="D144" s="835"/>
      <c r="E144" s="835"/>
      <c r="F144" s="836"/>
    </row>
    <row r="145" spans="1:21" x14ac:dyDescent="0.2">
      <c r="A145" s="717" t="s">
        <v>216</v>
      </c>
      <c r="B145" s="618" t="s">
        <v>217</v>
      </c>
      <c r="C145" s="619" t="s">
        <v>218</v>
      </c>
      <c r="D145" s="718" t="s">
        <v>219</v>
      </c>
      <c r="E145" s="655"/>
      <c r="H145" s="610"/>
      <c r="I145" s="610"/>
    </row>
    <row r="146" spans="1:21" s="650" customFormat="1" x14ac:dyDescent="0.2">
      <c r="A146" s="719"/>
      <c r="B146" s="720"/>
      <c r="C146" s="621"/>
      <c r="D146" s="408"/>
      <c r="E146" s="660"/>
      <c r="F146" s="660"/>
      <c r="G146" s="660"/>
    </row>
    <row r="147" spans="1:21" s="650" customFormat="1" x14ac:dyDescent="0.2">
      <c r="A147" s="719"/>
      <c r="B147" s="720"/>
      <c r="C147" s="621"/>
      <c r="D147" s="245"/>
      <c r="E147" s="660"/>
      <c r="F147" s="660"/>
      <c r="G147" s="660"/>
    </row>
    <row r="148" spans="1:21" s="650" customFormat="1" ht="13.5" thickBot="1" x14ac:dyDescent="0.25">
      <c r="A148" s="721"/>
      <c r="B148" s="722"/>
      <c r="C148" s="723"/>
      <c r="D148" s="249"/>
      <c r="E148" s="660"/>
      <c r="F148" s="660"/>
      <c r="G148" s="660"/>
    </row>
    <row r="149" spans="1:21" ht="13.5" thickBot="1" x14ac:dyDescent="0.25"/>
    <row r="150" spans="1:21" ht="13.5" thickBot="1" x14ac:dyDescent="0.25">
      <c r="A150" s="840" t="s">
        <v>220</v>
      </c>
      <c r="B150" s="841"/>
      <c r="C150" s="841"/>
      <c r="D150" s="841"/>
      <c r="E150" s="841"/>
      <c r="F150" s="841"/>
      <c r="G150" s="841"/>
      <c r="H150" s="841"/>
      <c r="I150" s="842"/>
      <c r="K150" s="453"/>
      <c r="L150" s="655"/>
      <c r="M150" s="655"/>
      <c r="N150" s="655"/>
      <c r="O150" s="655"/>
      <c r="P150" s="655"/>
      <c r="Q150" s="655"/>
      <c r="R150" s="655"/>
      <c r="S150" s="453"/>
      <c r="T150" s="453"/>
      <c r="U150" s="453"/>
    </row>
    <row r="151" spans="1:21" ht="13.5" thickBot="1" x14ac:dyDescent="0.25">
      <c r="A151" s="724" t="s">
        <v>221</v>
      </c>
      <c r="B151" s="489"/>
      <c r="C151" s="632"/>
      <c r="D151" s="632"/>
      <c r="E151" s="632"/>
      <c r="F151" s="632"/>
      <c r="G151" s="669"/>
      <c r="H151" s="632"/>
      <c r="I151" s="725"/>
      <c r="J151" s="614"/>
      <c r="K151" s="453"/>
      <c r="L151" s="655"/>
      <c r="M151" s="655"/>
      <c r="N151" s="655"/>
      <c r="O151" s="655"/>
      <c r="P151" s="655"/>
      <c r="Q151" s="655"/>
      <c r="R151" s="655"/>
      <c r="S151" s="453"/>
      <c r="T151" s="453"/>
      <c r="U151" s="453"/>
    </row>
    <row r="152" spans="1:21" s="611" customFormat="1" ht="180" customHeight="1" x14ac:dyDescent="0.2">
      <c r="A152" s="726" t="s">
        <v>2836</v>
      </c>
      <c r="B152" s="847" t="s">
        <v>2861</v>
      </c>
      <c r="C152" s="848"/>
      <c r="D152" s="848"/>
      <c r="E152" s="848"/>
      <c r="F152" s="848"/>
      <c r="G152" s="848"/>
      <c r="H152" s="848"/>
      <c r="I152" s="849"/>
      <c r="J152" s="693"/>
      <c r="K152" s="544"/>
      <c r="L152" s="694"/>
      <c r="M152" s="694"/>
      <c r="N152" s="694"/>
      <c r="O152" s="694"/>
      <c r="P152" s="694"/>
      <c r="Q152" s="694"/>
      <c r="R152" s="694"/>
      <c r="S152" s="544"/>
      <c r="T152" s="544"/>
      <c r="U152" s="544"/>
    </row>
    <row r="153" spans="1:21" s="650" customFormat="1" x14ac:dyDescent="0.2">
      <c r="A153" s="727"/>
      <c r="B153" s="828"/>
      <c r="C153" s="829"/>
      <c r="D153" s="829"/>
      <c r="E153" s="829"/>
      <c r="F153" s="829"/>
      <c r="G153" s="829"/>
      <c r="H153" s="829"/>
      <c r="I153" s="830"/>
    </row>
    <row r="154" spans="1:21" s="650" customFormat="1" x14ac:dyDescent="0.2">
      <c r="A154" s="727"/>
      <c r="B154" s="828"/>
      <c r="C154" s="829"/>
      <c r="D154" s="829"/>
      <c r="E154" s="829"/>
      <c r="F154" s="829"/>
      <c r="G154" s="829"/>
      <c r="H154" s="829"/>
      <c r="I154" s="830"/>
    </row>
    <row r="155" spans="1:21" s="650" customFormat="1" x14ac:dyDescent="0.2">
      <c r="A155" s="727"/>
      <c r="B155" s="828"/>
      <c r="C155" s="829"/>
      <c r="D155" s="829"/>
      <c r="E155" s="829"/>
      <c r="F155" s="829"/>
      <c r="G155" s="829"/>
      <c r="H155" s="829"/>
      <c r="I155" s="830"/>
    </row>
    <row r="156" spans="1:21" s="650" customFormat="1" x14ac:dyDescent="0.2">
      <c r="A156" s="727"/>
      <c r="B156" s="828"/>
      <c r="C156" s="829"/>
      <c r="D156" s="829"/>
      <c r="E156" s="829"/>
      <c r="F156" s="829"/>
      <c r="G156" s="829"/>
      <c r="H156" s="829"/>
      <c r="I156" s="830"/>
    </row>
    <row r="157" spans="1:21" s="650" customFormat="1" x14ac:dyDescent="0.2">
      <c r="A157" s="727"/>
      <c r="B157" s="828"/>
      <c r="C157" s="829"/>
      <c r="D157" s="829"/>
      <c r="E157" s="829"/>
      <c r="F157" s="829"/>
      <c r="G157" s="829"/>
      <c r="H157" s="829"/>
      <c r="I157" s="830"/>
    </row>
    <row r="158" spans="1:21" s="650" customFormat="1" x14ac:dyDescent="0.2">
      <c r="A158" s="727"/>
      <c r="B158" s="828"/>
      <c r="C158" s="829"/>
      <c r="D158" s="829"/>
      <c r="E158" s="829"/>
      <c r="F158" s="829"/>
      <c r="G158" s="829"/>
      <c r="H158" s="829"/>
      <c r="I158" s="830"/>
    </row>
    <row r="159" spans="1:21" s="650" customFormat="1" x14ac:dyDescent="0.2">
      <c r="A159" s="727"/>
      <c r="B159" s="828"/>
      <c r="C159" s="829"/>
      <c r="D159" s="829"/>
      <c r="E159" s="829"/>
      <c r="F159" s="829"/>
      <c r="G159" s="829"/>
      <c r="H159" s="829"/>
      <c r="I159" s="830"/>
    </row>
    <row r="160" spans="1:21" s="650" customFormat="1" x14ac:dyDescent="0.2">
      <c r="A160" s="727"/>
      <c r="B160" s="828"/>
      <c r="C160" s="829"/>
      <c r="D160" s="829"/>
      <c r="E160" s="829"/>
      <c r="F160" s="829"/>
      <c r="G160" s="829"/>
      <c r="H160" s="829"/>
      <c r="I160" s="830"/>
    </row>
    <row r="161" spans="1:14" s="650" customFormat="1" x14ac:dyDescent="0.2">
      <c r="A161" s="727"/>
      <c r="B161" s="828"/>
      <c r="C161" s="829"/>
      <c r="D161" s="829"/>
      <c r="E161" s="829"/>
      <c r="F161" s="829"/>
      <c r="G161" s="829"/>
      <c r="H161" s="829"/>
      <c r="I161" s="830"/>
    </row>
    <row r="162" spans="1:14" s="650" customFormat="1" x14ac:dyDescent="0.2">
      <c r="A162" s="727"/>
      <c r="B162" s="828"/>
      <c r="C162" s="829"/>
      <c r="D162" s="829"/>
      <c r="E162" s="829"/>
      <c r="F162" s="829"/>
      <c r="G162" s="829"/>
      <c r="H162" s="829"/>
      <c r="I162" s="830"/>
    </row>
    <row r="163" spans="1:14" s="650" customFormat="1" x14ac:dyDescent="0.2">
      <c r="A163" s="727"/>
      <c r="B163" s="828"/>
      <c r="C163" s="829"/>
      <c r="D163" s="829"/>
      <c r="E163" s="829"/>
      <c r="F163" s="829"/>
      <c r="G163" s="829"/>
      <c r="H163" s="829"/>
      <c r="I163" s="830"/>
    </row>
    <row r="164" spans="1:14" s="650" customFormat="1" x14ac:dyDescent="0.2">
      <c r="A164" s="727"/>
      <c r="B164" s="828"/>
      <c r="C164" s="829"/>
      <c r="D164" s="829"/>
      <c r="E164" s="829"/>
      <c r="F164" s="829"/>
      <c r="G164" s="829"/>
      <c r="H164" s="829"/>
      <c r="I164" s="830"/>
    </row>
    <row r="165" spans="1:14" s="650" customFormat="1" x14ac:dyDescent="0.2">
      <c r="A165" s="727"/>
      <c r="B165" s="828"/>
      <c r="C165" s="829"/>
      <c r="D165" s="829"/>
      <c r="E165" s="829"/>
      <c r="F165" s="829"/>
      <c r="G165" s="829"/>
      <c r="H165" s="829"/>
      <c r="I165" s="830"/>
    </row>
    <row r="166" spans="1:14" s="650" customFormat="1" ht="13.5" thickBot="1" x14ac:dyDescent="0.25">
      <c r="A166" s="728"/>
      <c r="B166" s="854"/>
      <c r="C166" s="855"/>
      <c r="D166" s="855"/>
      <c r="E166" s="855"/>
      <c r="F166" s="855"/>
      <c r="G166" s="855"/>
      <c r="H166" s="855"/>
      <c r="I166" s="856"/>
    </row>
    <row r="168" spans="1:14" s="650" customFormat="1" x14ac:dyDescent="0.2">
      <c r="F168" s="660"/>
      <c r="G168" s="660"/>
      <c r="H168" s="660"/>
      <c r="I168" s="660"/>
    </row>
    <row r="169" spans="1:14" s="650" customFormat="1" ht="13.5" thickBot="1" x14ac:dyDescent="0.25">
      <c r="F169" s="660"/>
      <c r="G169" s="660"/>
      <c r="H169" s="660"/>
      <c r="I169" s="660"/>
    </row>
    <row r="170" spans="1:14" s="650" customFormat="1" ht="13.5" thickBot="1" x14ac:dyDescent="0.25">
      <c r="A170" s="831" t="s">
        <v>3</v>
      </c>
      <c r="B170" s="850"/>
      <c r="F170" s="660"/>
      <c r="G170" s="660"/>
      <c r="H170" s="660"/>
      <c r="I170" s="660"/>
    </row>
    <row r="171" spans="1:14" s="730" customFormat="1" ht="13.5" thickBot="1" x14ac:dyDescent="0.25">
      <c r="A171" s="729"/>
      <c r="B171" s="729"/>
      <c r="F171" s="731"/>
      <c r="G171" s="731"/>
      <c r="H171" s="731"/>
      <c r="I171" s="731"/>
    </row>
    <row r="172" spans="1:14" s="650" customFormat="1" ht="15.75" customHeight="1" thickBot="1" x14ac:dyDescent="0.25">
      <c r="A172" s="851" t="s">
        <v>2</v>
      </c>
      <c r="B172" s="852"/>
      <c r="C172" s="852"/>
      <c r="D172" s="852"/>
      <c r="E172" s="852"/>
      <c r="F172" s="852"/>
      <c r="G172" s="853"/>
      <c r="H172" s="660"/>
      <c r="I172" s="660"/>
    </row>
    <row r="173" spans="1:14" s="730" customFormat="1" ht="15.75" customHeight="1" thickBot="1" x14ac:dyDescent="0.25">
      <c r="A173" s="729"/>
      <c r="B173" s="729"/>
      <c r="C173" s="729"/>
      <c r="D173" s="729"/>
      <c r="E173" s="729"/>
      <c r="F173" s="729"/>
      <c r="G173" s="729"/>
      <c r="H173" s="731"/>
      <c r="I173" s="731"/>
    </row>
    <row r="174" spans="1:14" s="650" customFormat="1" ht="15.75" customHeight="1" thickBot="1" x14ac:dyDescent="0.25">
      <c r="A174" s="880" t="s">
        <v>1</v>
      </c>
      <c r="B174" s="881"/>
      <c r="C174" s="881"/>
      <c r="D174" s="881"/>
      <c r="E174" s="882"/>
      <c r="F174" s="732"/>
      <c r="G174" s="732"/>
      <c r="H174" s="660"/>
      <c r="I174" s="660"/>
    </row>
    <row r="175" spans="1:14" s="650" customFormat="1" x14ac:dyDescent="0.2">
      <c r="A175" s="888" t="s">
        <v>581</v>
      </c>
      <c r="B175" s="861" t="s">
        <v>2816</v>
      </c>
      <c r="C175" s="857" t="s">
        <v>0</v>
      </c>
      <c r="D175" s="857" t="s">
        <v>564</v>
      </c>
      <c r="E175" s="861" t="s">
        <v>2817</v>
      </c>
      <c r="F175" s="857" t="s">
        <v>416</v>
      </c>
      <c r="G175" s="857" t="s">
        <v>403</v>
      </c>
      <c r="H175" s="857" t="s">
        <v>582</v>
      </c>
      <c r="I175" s="857" t="s">
        <v>11</v>
      </c>
      <c r="J175" s="857" t="s">
        <v>12</v>
      </c>
      <c r="K175" s="857" t="s">
        <v>13</v>
      </c>
      <c r="L175" s="857" t="s">
        <v>428</v>
      </c>
      <c r="M175" s="857" t="s">
        <v>565</v>
      </c>
      <c r="N175" s="869"/>
    </row>
    <row r="176" spans="1:14" s="650" customFormat="1" ht="32.25" customHeight="1" thickBot="1" x14ac:dyDescent="0.25">
      <c r="A176" s="889"/>
      <c r="B176" s="862"/>
      <c r="C176" s="858"/>
      <c r="D176" s="858"/>
      <c r="E176" s="862"/>
      <c r="F176" s="858"/>
      <c r="G176" s="858"/>
      <c r="H176" s="858"/>
      <c r="I176" s="858"/>
      <c r="J176" s="858"/>
      <c r="K176" s="858"/>
      <c r="L176" s="858"/>
      <c r="M176" s="858"/>
      <c r="N176" s="870"/>
    </row>
    <row r="177" spans="1:23" s="650" customFormat="1" x14ac:dyDescent="0.2">
      <c r="A177" s="658"/>
      <c r="B177" s="646"/>
      <c r="C177" s="678"/>
      <c r="D177" s="646"/>
      <c r="E177" s="646"/>
      <c r="F177" s="646"/>
      <c r="G177" s="646"/>
      <c r="H177" s="646"/>
      <c r="I177" s="646"/>
      <c r="J177" s="646"/>
      <c r="K177" s="646"/>
      <c r="L177" s="733"/>
      <c r="M177" s="884"/>
      <c r="N177" s="885"/>
    </row>
    <row r="178" spans="1:23" s="650" customFormat="1" x14ac:dyDescent="0.2">
      <c r="A178" s="659"/>
      <c r="B178" s="652"/>
      <c r="C178" s="680"/>
      <c r="D178" s="652"/>
      <c r="E178" s="652"/>
      <c r="F178" s="652"/>
      <c r="G178" s="652"/>
      <c r="H178" s="652"/>
      <c r="I178" s="652"/>
      <c r="J178" s="652"/>
      <c r="K178" s="652"/>
      <c r="L178" s="734"/>
      <c r="M178" s="886"/>
      <c r="N178" s="887"/>
    </row>
    <row r="179" spans="1:23" s="650" customFormat="1" x14ac:dyDescent="0.2">
      <c r="A179" s="659"/>
      <c r="B179" s="652"/>
      <c r="C179" s="680"/>
      <c r="D179" s="652"/>
      <c r="E179" s="652"/>
      <c r="F179" s="652"/>
      <c r="G179" s="652"/>
      <c r="H179" s="652"/>
      <c r="I179" s="652"/>
      <c r="J179" s="652"/>
      <c r="K179" s="652"/>
      <c r="L179" s="734"/>
      <c r="M179" s="886"/>
      <c r="N179" s="887"/>
    </row>
    <row r="180" spans="1:23" s="650" customFormat="1" x14ac:dyDescent="0.2">
      <c r="A180" s="659"/>
      <c r="B180" s="652"/>
      <c r="C180" s="680"/>
      <c r="D180" s="652"/>
      <c r="E180" s="652"/>
      <c r="F180" s="652"/>
      <c r="G180" s="652"/>
      <c r="H180" s="652"/>
      <c r="I180" s="652"/>
      <c r="J180" s="652"/>
      <c r="K180" s="652"/>
      <c r="L180" s="734"/>
      <c r="M180" s="886"/>
      <c r="N180" s="887"/>
    </row>
    <row r="181" spans="1:23" s="650" customFormat="1" x14ac:dyDescent="0.2">
      <c r="A181" s="659"/>
      <c r="B181" s="652"/>
      <c r="C181" s="680"/>
      <c r="D181" s="652"/>
      <c r="E181" s="652"/>
      <c r="F181" s="652"/>
      <c r="G181" s="652"/>
      <c r="H181" s="652"/>
      <c r="I181" s="652"/>
      <c r="J181" s="652"/>
      <c r="K181" s="652"/>
      <c r="L181" s="734"/>
      <c r="M181" s="886"/>
      <c r="N181" s="887"/>
    </row>
    <row r="182" spans="1:23" s="650" customFormat="1" ht="13.5" thickBot="1" x14ac:dyDescent="0.25">
      <c r="A182" s="684"/>
      <c r="B182" s="654"/>
      <c r="C182" s="685"/>
      <c r="D182" s="654"/>
      <c r="E182" s="654"/>
      <c r="F182" s="654"/>
      <c r="G182" s="654"/>
      <c r="H182" s="654"/>
      <c r="I182" s="654"/>
      <c r="J182" s="654"/>
      <c r="K182" s="654"/>
      <c r="L182" s="735"/>
      <c r="M182" s="859"/>
      <c r="N182" s="860"/>
    </row>
    <row r="183" spans="1:23" s="650" customFormat="1" x14ac:dyDescent="0.2">
      <c r="F183" s="660"/>
      <c r="G183" s="660"/>
      <c r="H183" s="660"/>
      <c r="I183" s="660"/>
    </row>
    <row r="184" spans="1:23" s="650" customFormat="1" ht="13.5" thickBot="1" x14ac:dyDescent="0.25">
      <c r="F184" s="660"/>
      <c r="G184" s="660"/>
      <c r="H184" s="660"/>
      <c r="I184" s="660"/>
    </row>
    <row r="185" spans="1:23" s="650" customFormat="1" ht="13.5" thickBot="1" x14ac:dyDescent="0.25">
      <c r="A185" s="851" t="s">
        <v>736</v>
      </c>
      <c r="B185" s="852"/>
      <c r="C185" s="852"/>
      <c r="D185" s="852"/>
      <c r="E185" s="852"/>
      <c r="F185" s="852"/>
      <c r="G185" s="853"/>
      <c r="H185" s="660"/>
      <c r="I185" s="660"/>
    </row>
    <row r="186" spans="1:23" s="650" customFormat="1" ht="13.5" thickBot="1" x14ac:dyDescent="0.25">
      <c r="F186" s="660"/>
      <c r="G186" s="660"/>
      <c r="H186" s="660"/>
      <c r="I186" s="660"/>
    </row>
    <row r="187" spans="1:23" s="650" customFormat="1" ht="13.5" thickBot="1" x14ac:dyDescent="0.25">
      <c r="A187" s="880" t="s">
        <v>1</v>
      </c>
      <c r="B187" s="881"/>
      <c r="C187" s="881"/>
      <c r="D187" s="881"/>
      <c r="E187" s="881"/>
      <c r="F187" s="881"/>
      <c r="G187" s="881"/>
      <c r="H187" s="882"/>
      <c r="I187" s="660"/>
    </row>
    <row r="188" spans="1:23" s="650" customFormat="1" ht="16.5" customHeight="1" thickBot="1" x14ac:dyDescent="0.25">
      <c r="A188" s="888" t="s">
        <v>581</v>
      </c>
      <c r="B188" s="861" t="s">
        <v>2816</v>
      </c>
      <c r="C188" s="857" t="s">
        <v>0</v>
      </c>
      <c r="D188" s="857" t="s">
        <v>564</v>
      </c>
      <c r="E188" s="861" t="s">
        <v>2817</v>
      </c>
      <c r="F188" s="857" t="s">
        <v>41</v>
      </c>
      <c r="G188" s="883" t="s">
        <v>735</v>
      </c>
      <c r="H188" s="883"/>
      <c r="I188" s="883"/>
      <c r="J188" s="883"/>
      <c r="K188" s="883"/>
      <c r="L188" s="883"/>
      <c r="M188" s="883"/>
      <c r="N188" s="883"/>
      <c r="O188" s="857" t="s">
        <v>416</v>
      </c>
      <c r="P188" s="857" t="s">
        <v>403</v>
      </c>
      <c r="Q188" s="857" t="s">
        <v>582</v>
      </c>
      <c r="R188" s="857" t="s">
        <v>11</v>
      </c>
      <c r="S188" s="857" t="s">
        <v>12</v>
      </c>
      <c r="T188" s="857" t="s">
        <v>13</v>
      </c>
      <c r="U188" s="857" t="s">
        <v>428</v>
      </c>
      <c r="V188" s="857" t="s">
        <v>565</v>
      </c>
      <c r="W188" s="869"/>
    </row>
    <row r="189" spans="1:23" s="650" customFormat="1" ht="13.5" thickBot="1" x14ac:dyDescent="0.25">
      <c r="A189" s="889"/>
      <c r="B189" s="862"/>
      <c r="C189" s="858"/>
      <c r="D189" s="858"/>
      <c r="E189" s="862"/>
      <c r="F189" s="858"/>
      <c r="G189" s="676" t="s">
        <v>412</v>
      </c>
      <c r="H189" s="676" t="s">
        <v>42</v>
      </c>
      <c r="I189" s="676" t="s">
        <v>413</v>
      </c>
      <c r="J189" s="676" t="s">
        <v>43</v>
      </c>
      <c r="K189" s="676" t="s">
        <v>414</v>
      </c>
      <c r="L189" s="676" t="s">
        <v>44</v>
      </c>
      <c r="M189" s="676" t="s">
        <v>415</v>
      </c>
      <c r="N189" s="676" t="s">
        <v>45</v>
      </c>
      <c r="O189" s="858"/>
      <c r="P189" s="858"/>
      <c r="Q189" s="858"/>
      <c r="R189" s="858"/>
      <c r="S189" s="858"/>
      <c r="T189" s="858"/>
      <c r="U189" s="858"/>
      <c r="V189" s="858"/>
      <c r="W189" s="870"/>
    </row>
    <row r="190" spans="1:23" s="650" customFormat="1" x14ac:dyDescent="0.2">
      <c r="A190" s="658"/>
      <c r="B190" s="646"/>
      <c r="C190" s="678"/>
      <c r="D190" s="646"/>
      <c r="E190" s="646"/>
      <c r="F190" s="645"/>
      <c r="G190" s="646"/>
      <c r="H190" s="646"/>
      <c r="I190" s="646"/>
      <c r="J190" s="646"/>
      <c r="K190" s="646"/>
      <c r="L190" s="646"/>
      <c r="M190" s="646"/>
      <c r="N190" s="646"/>
      <c r="O190" s="646"/>
      <c r="P190" s="646"/>
      <c r="Q190" s="646"/>
      <c r="R190" s="646"/>
      <c r="S190" s="646"/>
      <c r="T190" s="646"/>
      <c r="U190" s="733"/>
      <c r="V190" s="865"/>
      <c r="W190" s="866"/>
    </row>
    <row r="191" spans="1:23" s="650" customFormat="1" x14ac:dyDescent="0.2">
      <c r="A191" s="659"/>
      <c r="B191" s="652"/>
      <c r="C191" s="680"/>
      <c r="D191" s="652"/>
      <c r="E191" s="652"/>
      <c r="F191" s="736"/>
      <c r="G191" s="652"/>
      <c r="H191" s="652"/>
      <c r="I191" s="652"/>
      <c r="J191" s="652"/>
      <c r="K191" s="652"/>
      <c r="L191" s="652"/>
      <c r="M191" s="652"/>
      <c r="N191" s="652"/>
      <c r="O191" s="652"/>
      <c r="P191" s="652"/>
      <c r="Q191" s="652"/>
      <c r="R191" s="652"/>
      <c r="S191" s="652"/>
      <c r="T191" s="652"/>
      <c r="U191" s="734"/>
      <c r="V191" s="867"/>
      <c r="W191" s="868"/>
    </row>
    <row r="192" spans="1:23" s="650" customFormat="1" x14ac:dyDescent="0.2">
      <c r="A192" s="659"/>
      <c r="B192" s="652"/>
      <c r="C192" s="680"/>
      <c r="D192" s="652"/>
      <c r="E192" s="652"/>
      <c r="F192" s="736"/>
      <c r="G192" s="652"/>
      <c r="H192" s="652"/>
      <c r="I192" s="652"/>
      <c r="J192" s="652"/>
      <c r="K192" s="652"/>
      <c r="L192" s="652"/>
      <c r="M192" s="652"/>
      <c r="N192" s="652"/>
      <c r="O192" s="652"/>
      <c r="P192" s="652"/>
      <c r="Q192" s="652"/>
      <c r="R192" s="652"/>
      <c r="S192" s="652"/>
      <c r="T192" s="652"/>
      <c r="U192" s="734"/>
      <c r="V192" s="867"/>
      <c r="W192" s="868"/>
    </row>
    <row r="193" spans="1:23" s="650" customFormat="1" x14ac:dyDescent="0.2">
      <c r="A193" s="659"/>
      <c r="B193" s="652"/>
      <c r="C193" s="680"/>
      <c r="D193" s="652"/>
      <c r="E193" s="652"/>
      <c r="F193" s="736"/>
      <c r="G193" s="652"/>
      <c r="H193" s="652"/>
      <c r="I193" s="652"/>
      <c r="J193" s="652"/>
      <c r="K193" s="652"/>
      <c r="L193" s="652"/>
      <c r="M193" s="652"/>
      <c r="N193" s="652"/>
      <c r="O193" s="652"/>
      <c r="P193" s="652"/>
      <c r="Q193" s="652"/>
      <c r="R193" s="652"/>
      <c r="S193" s="652"/>
      <c r="T193" s="652"/>
      <c r="U193" s="734"/>
      <c r="V193" s="867"/>
      <c r="W193" s="868"/>
    </row>
    <row r="194" spans="1:23" s="650" customFormat="1" x14ac:dyDescent="0.2">
      <c r="A194" s="659"/>
      <c r="B194" s="652"/>
      <c r="C194" s="680"/>
      <c r="D194" s="652"/>
      <c r="E194" s="652"/>
      <c r="F194" s="736"/>
      <c r="G194" s="652"/>
      <c r="H194" s="652"/>
      <c r="I194" s="652"/>
      <c r="J194" s="652"/>
      <c r="K194" s="652"/>
      <c r="L194" s="652"/>
      <c r="M194" s="652"/>
      <c r="N194" s="652"/>
      <c r="O194" s="652"/>
      <c r="P194" s="652"/>
      <c r="Q194" s="652"/>
      <c r="R194" s="652"/>
      <c r="S194" s="652"/>
      <c r="T194" s="652"/>
      <c r="U194" s="734"/>
      <c r="V194" s="867"/>
      <c r="W194" s="868"/>
    </row>
    <row r="195" spans="1:23" s="650" customFormat="1" ht="13.5" thickBot="1" x14ac:dyDescent="0.25">
      <c r="A195" s="684"/>
      <c r="B195" s="654"/>
      <c r="C195" s="685"/>
      <c r="D195" s="654"/>
      <c r="E195" s="654"/>
      <c r="F195" s="737"/>
      <c r="G195" s="654"/>
      <c r="H195" s="654"/>
      <c r="I195" s="654"/>
      <c r="J195" s="654"/>
      <c r="K195" s="654"/>
      <c r="L195" s="654"/>
      <c r="M195" s="654"/>
      <c r="N195" s="654"/>
      <c r="O195" s="654"/>
      <c r="P195" s="654"/>
      <c r="Q195" s="654"/>
      <c r="R195" s="654"/>
      <c r="S195" s="654"/>
      <c r="T195" s="654"/>
      <c r="U195" s="735"/>
      <c r="V195" s="863"/>
      <c r="W195" s="864"/>
    </row>
    <row r="196" spans="1:23" s="650" customFormat="1" x14ac:dyDescent="0.2">
      <c r="F196" s="660"/>
      <c r="G196" s="660"/>
      <c r="H196" s="660"/>
      <c r="I196" s="660"/>
    </row>
    <row r="197" spans="1:23" s="650" customFormat="1" x14ac:dyDescent="0.2">
      <c r="F197" s="660"/>
      <c r="G197" s="660"/>
      <c r="H197" s="660"/>
      <c r="I197" s="660"/>
    </row>
    <row r="198" spans="1:23" s="650" customFormat="1" ht="13.5" thickBot="1" x14ac:dyDescent="0.25">
      <c r="F198" s="660"/>
      <c r="G198" s="660"/>
      <c r="H198" s="660"/>
      <c r="I198" s="660"/>
    </row>
    <row r="199" spans="1:23" ht="13.5" thickBot="1" x14ac:dyDescent="0.25">
      <c r="A199" s="420" t="s">
        <v>432</v>
      </c>
      <c r="B199" s="490" t="s">
        <v>433</v>
      </c>
    </row>
    <row r="200" spans="1:23" x14ac:dyDescent="0.2">
      <c r="A200" s="618" t="s">
        <v>434</v>
      </c>
      <c r="B200" s="649" t="s">
        <v>50</v>
      </c>
    </row>
    <row r="201" spans="1:23" x14ac:dyDescent="0.2">
      <c r="A201" s="738" t="s">
        <v>64</v>
      </c>
      <c r="B201" s="683" t="s">
        <v>50</v>
      </c>
    </row>
    <row r="202" spans="1:23" x14ac:dyDescent="0.2">
      <c r="A202" s="738" t="s">
        <v>245</v>
      </c>
      <c r="B202" s="683" t="s">
        <v>50</v>
      </c>
    </row>
    <row r="203" spans="1:23" x14ac:dyDescent="0.2">
      <c r="A203" s="738" t="s">
        <v>246</v>
      </c>
      <c r="B203" s="683" t="s">
        <v>50</v>
      </c>
    </row>
    <row r="204" spans="1:23" x14ac:dyDescent="0.2">
      <c r="A204" s="738" t="s">
        <v>247</v>
      </c>
      <c r="B204" s="683" t="s">
        <v>52</v>
      </c>
      <c r="F204" s="610"/>
      <c r="G204" s="610"/>
      <c r="H204" s="610"/>
      <c r="I204" s="610"/>
    </row>
    <row r="205" spans="1:23" x14ac:dyDescent="0.2">
      <c r="A205" s="738" t="s">
        <v>269</v>
      </c>
      <c r="B205" s="683" t="s">
        <v>52</v>
      </c>
      <c r="F205" s="610"/>
      <c r="G205" s="610"/>
      <c r="H205" s="610"/>
      <c r="I205" s="610"/>
    </row>
    <row r="206" spans="1:23" x14ac:dyDescent="0.2">
      <c r="A206" s="739" t="s">
        <v>267</v>
      </c>
      <c r="B206" s="683" t="s">
        <v>52</v>
      </c>
      <c r="F206" s="610"/>
      <c r="G206" s="610"/>
      <c r="H206" s="610"/>
      <c r="I206" s="610"/>
    </row>
    <row r="207" spans="1:23" x14ac:dyDescent="0.2">
      <c r="A207" s="739" t="s">
        <v>435</v>
      </c>
      <c r="B207" s="683" t="s">
        <v>52</v>
      </c>
      <c r="F207" s="610"/>
      <c r="G207" s="610"/>
      <c r="H207" s="610"/>
      <c r="I207" s="610"/>
    </row>
    <row r="208" spans="1:23" ht="13.5" thickBot="1" x14ac:dyDescent="0.25">
      <c r="A208" s="740" t="s">
        <v>438</v>
      </c>
      <c r="B208" s="741" t="s">
        <v>50</v>
      </c>
      <c r="F208" s="610"/>
      <c r="G208" s="610"/>
      <c r="H208" s="610"/>
      <c r="I208" s="610"/>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56">
    <mergeCell ref="L125:L126"/>
    <mergeCell ref="K125:K126"/>
    <mergeCell ref="A125:D125"/>
    <mergeCell ref="I125:I126"/>
    <mergeCell ref="J132:J133"/>
    <mergeCell ref="J125:J126"/>
    <mergeCell ref="H125:H126"/>
    <mergeCell ref="K132:K133"/>
    <mergeCell ref="A142:F142"/>
    <mergeCell ref="B154:I154"/>
    <mergeCell ref="A150:I150"/>
    <mergeCell ref="B153:I153"/>
    <mergeCell ref="M132:M133"/>
    <mergeCell ref="F188:F189"/>
    <mergeCell ref="M179:N179"/>
    <mergeCell ref="M180:N180"/>
    <mergeCell ref="M182:N182"/>
    <mergeCell ref="L132:L133"/>
    <mergeCell ref="B160:I160"/>
    <mergeCell ref="B158:I158"/>
    <mergeCell ref="B156:I156"/>
    <mergeCell ref="B157:I157"/>
    <mergeCell ref="B155:I155"/>
    <mergeCell ref="I132:I133"/>
    <mergeCell ref="E132:E133"/>
    <mergeCell ref="M177:N177"/>
    <mergeCell ref="E188:E189"/>
    <mergeCell ref="I175:I176"/>
    <mergeCell ref="L175:L176"/>
    <mergeCell ref="A140:E140"/>
    <mergeCell ref="A143:F143"/>
    <mergeCell ref="M175:N176"/>
    <mergeCell ref="K175:K176"/>
    <mergeCell ref="V194:W194"/>
    <mergeCell ref="U188:U189"/>
    <mergeCell ref="P188:P189"/>
    <mergeCell ref="G188:N188"/>
    <mergeCell ref="M178:N178"/>
    <mergeCell ref="O188:O189"/>
    <mergeCell ref="V195:W195"/>
    <mergeCell ref="V190:W190"/>
    <mergeCell ref="V191:W191"/>
    <mergeCell ref="V192:W192"/>
    <mergeCell ref="Q188:Q189"/>
    <mergeCell ref="R188:R189"/>
    <mergeCell ref="S188:S189"/>
    <mergeCell ref="T188:T189"/>
    <mergeCell ref="V188:W189"/>
    <mergeCell ref="V193:W193"/>
    <mergeCell ref="M181:N181"/>
    <mergeCell ref="H175:H176"/>
    <mergeCell ref="A185:G185"/>
    <mergeCell ref="A187:H187"/>
    <mergeCell ref="J175:J176"/>
    <mergeCell ref="A175:A176"/>
    <mergeCell ref="A188:A189"/>
    <mergeCell ref="B188:B189"/>
    <mergeCell ref="C188:C189"/>
    <mergeCell ref="D188:D189"/>
    <mergeCell ref="C175:C176"/>
    <mergeCell ref="A172:G172"/>
    <mergeCell ref="D175:D176"/>
    <mergeCell ref="E175:E176"/>
    <mergeCell ref="G175:G176"/>
    <mergeCell ref="F175:F176"/>
    <mergeCell ref="A174:E174"/>
    <mergeCell ref="E119:G119"/>
    <mergeCell ref="B120:D120"/>
    <mergeCell ref="E120:G120"/>
    <mergeCell ref="A122:I122"/>
    <mergeCell ref="A132:D132"/>
    <mergeCell ref="A123:I123"/>
    <mergeCell ref="G125:G126"/>
    <mergeCell ref="B175:B176"/>
    <mergeCell ref="A170:B170"/>
    <mergeCell ref="B166:I166"/>
    <mergeCell ref="B161:I161"/>
    <mergeCell ref="B162:I162"/>
    <mergeCell ref="B164:I164"/>
    <mergeCell ref="B163:I163"/>
    <mergeCell ref="B165:I165"/>
    <mergeCell ref="B159:I159"/>
    <mergeCell ref="B152:I152"/>
    <mergeCell ref="A144:F144"/>
    <mergeCell ref="B118:D118"/>
    <mergeCell ref="H132:H133"/>
    <mergeCell ref="E118:G118"/>
    <mergeCell ref="B121:D121"/>
    <mergeCell ref="E121:G121"/>
    <mergeCell ref="F125:F126"/>
    <mergeCell ref="F132:F133"/>
    <mergeCell ref="G132:G133"/>
    <mergeCell ref="B119:D119"/>
    <mergeCell ref="E125:E126"/>
    <mergeCell ref="B117:D117"/>
    <mergeCell ref="E115:G115"/>
    <mergeCell ref="E105:G105"/>
    <mergeCell ref="E106:G106"/>
    <mergeCell ref="B113:D113"/>
    <mergeCell ref="B112:D112"/>
    <mergeCell ref="E112:G112"/>
    <mergeCell ref="E117:G117"/>
    <mergeCell ref="E110:G110"/>
    <mergeCell ref="B115:D115"/>
    <mergeCell ref="E111:G111"/>
    <mergeCell ref="B111:D111"/>
    <mergeCell ref="E113:G113"/>
    <mergeCell ref="E108:G108"/>
    <mergeCell ref="B104:D104"/>
    <mergeCell ref="E104:G104"/>
    <mergeCell ref="B116:D116"/>
    <mergeCell ref="E116:G116"/>
    <mergeCell ref="E109:G109"/>
    <mergeCell ref="B106:D106"/>
    <mergeCell ref="B110:D110"/>
    <mergeCell ref="B109:D109"/>
    <mergeCell ref="B108:D108"/>
    <mergeCell ref="B114:D114"/>
    <mergeCell ref="E114:G114"/>
    <mergeCell ref="B105:D105"/>
    <mergeCell ref="E107:G107"/>
    <mergeCell ref="A1:B1"/>
    <mergeCell ref="C1:F1"/>
    <mergeCell ref="A2:B2"/>
    <mergeCell ref="C2:F2"/>
    <mergeCell ref="A5:B5"/>
    <mergeCell ref="B94:D94"/>
    <mergeCell ref="B97:D97"/>
    <mergeCell ref="E97:G97"/>
    <mergeCell ref="B95:D95"/>
    <mergeCell ref="B96:D96"/>
    <mergeCell ref="B68:D68"/>
    <mergeCell ref="A73:C73"/>
    <mergeCell ref="A90:G90"/>
    <mergeCell ref="B83:D83"/>
    <mergeCell ref="B88:I88"/>
    <mergeCell ref="C30:C31"/>
    <mergeCell ref="A72:C72"/>
    <mergeCell ref="B81:D81"/>
    <mergeCell ref="E48:E49"/>
    <mergeCell ref="B69:D69"/>
    <mergeCell ref="A47:D47"/>
    <mergeCell ref="D48:D49"/>
    <mergeCell ref="E30:E31"/>
    <mergeCell ref="B30:B31"/>
    <mergeCell ref="AA39:AA40"/>
    <mergeCell ref="B93:D93"/>
    <mergeCell ref="A86:I86"/>
    <mergeCell ref="L13:M13"/>
    <mergeCell ref="A7:B7"/>
    <mergeCell ref="C7:F7"/>
    <mergeCell ref="A8:B8"/>
    <mergeCell ref="A3:B3"/>
    <mergeCell ref="A6:B6"/>
    <mergeCell ref="C6:F6"/>
    <mergeCell ref="C3:F3"/>
    <mergeCell ref="A4:B4"/>
    <mergeCell ref="C8:F8"/>
    <mergeCell ref="B22:H22"/>
    <mergeCell ref="A12:J12"/>
    <mergeCell ref="B13:I13"/>
    <mergeCell ref="J13:K13"/>
    <mergeCell ref="J15:K15"/>
    <mergeCell ref="C4:F4"/>
    <mergeCell ref="C5:F5"/>
    <mergeCell ref="AA30:AA31"/>
    <mergeCell ref="I90:I92"/>
    <mergeCell ref="A91:G91"/>
    <mergeCell ref="A92:G92"/>
    <mergeCell ref="AC48:AC49"/>
    <mergeCell ref="AA48:AA49"/>
    <mergeCell ref="B80:D80"/>
    <mergeCell ref="B107:D107"/>
    <mergeCell ref="AB48:AB49"/>
    <mergeCell ref="M90:M92"/>
    <mergeCell ref="G48:G49"/>
    <mergeCell ref="F48:F49"/>
    <mergeCell ref="K48:K49"/>
    <mergeCell ref="E100:G100"/>
    <mergeCell ref="B98:D98"/>
    <mergeCell ref="E98:G98"/>
    <mergeCell ref="E99:G99"/>
    <mergeCell ref="B100:D100"/>
    <mergeCell ref="E101:G101"/>
    <mergeCell ref="B102:D102"/>
    <mergeCell ref="E102:G102"/>
    <mergeCell ref="B103:D103"/>
    <mergeCell ref="E103:G103"/>
    <mergeCell ref="B101:D101"/>
    <mergeCell ref="Z48:Z49"/>
    <mergeCell ref="L48:L49"/>
    <mergeCell ref="B99:D99"/>
    <mergeCell ref="H90:H92"/>
    <mergeCell ref="L90:L92"/>
    <mergeCell ref="J90:J92"/>
    <mergeCell ref="E96:G96"/>
    <mergeCell ref="I48:I49"/>
    <mergeCell ref="B67:D67"/>
    <mergeCell ref="M48:M49"/>
    <mergeCell ref="B65:D65"/>
    <mergeCell ref="B66:D66"/>
    <mergeCell ref="B48:B49"/>
    <mergeCell ref="H48:H49"/>
    <mergeCell ref="J48:J49"/>
    <mergeCell ref="A58:C58"/>
    <mergeCell ref="E93:G93"/>
    <mergeCell ref="K90:K92"/>
    <mergeCell ref="E94:G94"/>
    <mergeCell ref="A87:I87"/>
    <mergeCell ref="E95:G95"/>
    <mergeCell ref="Z39:Z40"/>
    <mergeCell ref="B14:I14"/>
    <mergeCell ref="J17:K17"/>
    <mergeCell ref="J16:K16"/>
    <mergeCell ref="L15:M15"/>
    <mergeCell ref="L16:M16"/>
    <mergeCell ref="F39:F40"/>
    <mergeCell ref="B39:B40"/>
    <mergeCell ref="C39:C40"/>
    <mergeCell ref="Z30:Z31"/>
    <mergeCell ref="L17:M17"/>
    <mergeCell ref="B21:H21"/>
    <mergeCell ref="B20:H20"/>
    <mergeCell ref="B17:I17"/>
    <mergeCell ref="B16:I16"/>
    <mergeCell ref="J14:K14"/>
    <mergeCell ref="L14:M14"/>
    <mergeCell ref="B15:I15"/>
    <mergeCell ref="B24:H24"/>
    <mergeCell ref="B23:H23"/>
    <mergeCell ref="J30:J31"/>
    <mergeCell ref="I30:I31"/>
    <mergeCell ref="H30:H31"/>
    <mergeCell ref="J39:J40"/>
    <mergeCell ref="X30:X31"/>
    <mergeCell ref="K39:K40"/>
    <mergeCell ref="Y30:Y31"/>
    <mergeCell ref="K30:K31"/>
    <mergeCell ref="F30:F31"/>
    <mergeCell ref="G30:G31"/>
    <mergeCell ref="L30:L31"/>
    <mergeCell ref="Y39:Y40"/>
    <mergeCell ref="X39:X40"/>
    <mergeCell ref="A30:A31"/>
    <mergeCell ref="A39:A40"/>
    <mergeCell ref="A57:C57"/>
    <mergeCell ref="C48:C49"/>
    <mergeCell ref="B84:D84"/>
    <mergeCell ref="B82:D82"/>
    <mergeCell ref="A48:A49"/>
    <mergeCell ref="I39:I40"/>
    <mergeCell ref="H39:H40"/>
    <mergeCell ref="D39:D40"/>
    <mergeCell ref="E39:E40"/>
    <mergeCell ref="G39:G40"/>
    <mergeCell ref="D30:D31"/>
  </mergeCells>
  <dataValidations count="33">
    <dataValidation type="list" allowBlank="1" showInputMessage="1" showErrorMessage="1" errorTitle="Pick up the list" promptTitle="Blank = ALL" sqref="H93:H121" xr:uid="{00000000-0002-0000-0F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3:G121" xr:uid="{00000000-0002-0000-0F00-00001F000000}"/>
    <dataValidation type="list" allowBlank="1" showErrorMessage="1" sqref="A93:A121" xr:uid="{00000000-0002-0000-0F00-00001E000000}">
      <formula1>Charges</formula1>
    </dataValidation>
    <dataValidation type="list" allowBlank="1" showInputMessage="1" showErrorMessage="1" sqref="I93:I121" xr:uid="{00000000-0002-0000-0F00-00001D000000}">
      <formula1>$A$14:$A$18</formula1>
    </dataValidation>
    <dataValidation type="list" allowBlank="1" showInputMessage="1" showErrorMessage="1" sqref="AC50:AC53 AA41:AA44" xr:uid="{00000000-0002-0000-0F00-00001C000000}">
      <formula1>CST</formula1>
    </dataValidation>
    <dataValidation type="list" allowBlank="1" showErrorMessage="1" sqref="M30:W30 O39:W39 Q48:Y48" xr:uid="{00000000-0002-0000-0F00-00001B000000}">
      <formula1>Exceptions</formula1>
    </dataValidation>
    <dataValidation type="list" allowBlank="1" showInputMessage="1" showErrorMessage="1" sqref="N50:N53" xr:uid="{00000000-0002-0000-0F00-00001A000000}">
      <formula1>OOG</formula1>
    </dataValidation>
    <dataValidation type="list" allowBlank="1" showInputMessage="1" showErrorMessage="1" sqref="M41:M44 O50:O53" xr:uid="{00000000-0002-0000-0F00-000019000000}">
      <formula1>ShipperOwn</formula1>
    </dataValidation>
    <dataValidation type="list" allowBlank="1" showInputMessage="1" showErrorMessage="1" sqref="F50:F53 F41:F44" xr:uid="{00000000-0002-0000-0F00-000018000000}">
      <formula1>Mode</formula1>
    </dataValidation>
    <dataValidation type="list" allowBlank="1" showInputMessage="1" showErrorMessage="1" sqref="O40:W40" xr:uid="{00000000-0002-0000-0F00-000017000000}">
      <formula1>Reefer</formula1>
    </dataValidation>
    <dataValidation type="list" allowBlank="1" showInputMessage="1" showErrorMessage="1" sqref="M31:W31 Q49:Y49" xr:uid="{00000000-0002-0000-0F00-000016000000}">
      <formula1>Container</formula1>
    </dataValidation>
    <dataValidation type="list" allowBlank="1" showInputMessage="1" showErrorMessage="1" sqref="G41:G44 G50:G53" xr:uid="{00000000-0002-0000-0F00-000015000000}">
      <formula1>SDD</formula1>
    </dataValidation>
    <dataValidation type="list" allowBlank="1" showInputMessage="1" showErrorMessage="1" sqref="F66:F69 F81:F84" xr:uid="{00000000-0002-0000-0F00-000014000000}">
      <formula1>ArbMode</formula1>
    </dataValidation>
    <dataValidation type="list" allowBlank="1" showInputMessage="1" showErrorMessage="1" sqref="M50:M53" xr:uid="{00000000-0002-0000-0F00-000013000000}">
      <formula1>Equip</formula1>
    </dataValidation>
    <dataValidation type="list" allowBlank="1" showInputMessage="1" showErrorMessage="1" sqref="L41:L44 G81:G84 N41:N44 P50:P53 G66:G69" xr:uid="{00000000-0002-0000-0F00-000012000000}">
      <formula1>YesNo</formula1>
    </dataValidation>
    <dataValidation type="list" allowBlank="1" showInputMessage="1" showErrorMessage="1" sqref="O66:P69 O81:P84" xr:uid="{00000000-0002-0000-0F00-000011000000}">
      <formula1 xml:space="preserve"> droppull</formula1>
    </dataValidation>
    <dataValidation type="list" showDropDown="1" showErrorMessage="1" sqref="O65:P65 O80:P80" xr:uid="{00000000-0002-0000-0F00-000010000000}">
      <formula1>Charges</formula1>
    </dataValidation>
    <dataValidation type="date" allowBlank="1" showInputMessage="1" showErrorMessage="1" sqref="X32:Y35 J93:K121" xr:uid="{00000000-0002-0000-0F00-00000F000000}">
      <formula1>10101</formula1>
      <formula2>311299</formula2>
    </dataValidation>
    <dataValidation type="list" showInputMessage="1" showErrorMessage="1" sqref="A177:A182 A190:A195" xr:uid="{00000000-0002-0000-0F00-00000E000000}">
      <formula1>BULLET</formula1>
    </dataValidation>
    <dataValidation type="list" allowBlank="1" showInputMessage="1" showErrorMessage="1" sqref="E127:E130 E134:E137" xr:uid="{00000000-0002-0000-0F00-00000D000000}">
      <formula1>GRIPSS_EQ</formula1>
    </dataValidation>
    <dataValidation type="decimal" allowBlank="1" showInputMessage="1" showErrorMessage="1" sqref="F134:I137 F127:I130 I50:L53 J81:M84 I41:K44 I32:L35" xr:uid="{00000000-0002-0000-0F00-00000C000000}">
      <formula1>0</formula1>
      <formula2>999999999999999</formula2>
    </dataValidation>
    <dataValidation type="list" allowBlank="1" showInputMessage="1" showErrorMessage="1" sqref="J127:J130 J134:J137" xr:uid="{00000000-0002-0000-0F00-00000B000000}">
      <formula1>GRIPSS</formula1>
    </dataValidation>
    <dataValidation type="list" showInputMessage="1" showErrorMessage="1" sqref="K127:K130 K134:K137 N81:N84 A32:A35 A50:A53 A41:A44 N66:N69" xr:uid="{00000000-0002-0000-0F00-00000A000000}">
      <formula1>$A$14:$A$18</formula1>
    </dataValidation>
    <dataValidation type="decimal" allowBlank="1" showInputMessage="1" showErrorMessage="1" error="Only numbers may be entered into this field" sqref="H190:H195 N190:N195 L190:L195 J190:J195" xr:uid="{00000000-0002-0000-0F00-000009000000}">
      <formula1>1</formula1>
      <formula2>1000000000</formula2>
    </dataValidation>
    <dataValidation type="whole" allowBlank="1" showInputMessage="1" showErrorMessage="1" error="Only whole numbers may be entered into this field_x000a_" sqref="G190:G195 M190:M195 K190:K195 I190:I195" xr:uid="{00000000-0002-0000-0F00-000008000000}">
      <formula1>1</formula1>
      <formula2>99</formula2>
    </dataValidation>
    <dataValidation type="list" showInputMessage="1" showErrorMessage="1" sqref="E190:E195 E177:E182" xr:uid="{00000000-0002-0000-0F00-000007000000}">
      <formula1>DAYS</formula1>
    </dataValidation>
    <dataValidation type="whole" allowBlank="1" showInputMessage="1" showErrorMessage="1" error="Only whole numbers can be entered into this field" sqref="D177:D182 D190:D195" xr:uid="{00000000-0002-0000-0F00-000006000000}">
      <formula1>1</formula1>
      <formula2>99</formula2>
    </dataValidation>
    <dataValidation type="list" allowBlank="1" showInputMessage="1" showErrorMessage="1" sqref="F190:F195" xr:uid="{00000000-0002-0000-0F00-000005000000}">
      <formula1>CURRENCY</formula1>
    </dataValidation>
    <dataValidation type="list" allowBlank="1" showInputMessage="1" showErrorMessage="1" sqref="P190:P195 G177:G182" xr:uid="{00000000-0002-0000-0F00-000004000000}">
      <formula1>OPREEFER</formula1>
    </dataValidation>
    <dataValidation type="list" allowBlank="1" showInputMessage="1" showErrorMessage="1" sqref="O190:O195 F177:F182" xr:uid="{00000000-0002-0000-0F00-000003000000}">
      <formula1>EQTYPE</formula1>
    </dataValidation>
    <dataValidation type="list" allowBlank="1" showInputMessage="1" showErrorMessage="1" sqref="B190:B195 B177:B182" xr:uid="{00000000-0002-0000-0F00-000002000000}">
      <formula1>EXPIMP</formula1>
    </dataValidation>
    <dataValidation type="list" showInputMessage="1" showErrorMessage="1" sqref="C190:C195 C177:C182" xr:uid="{00000000-0002-0000-0F00-000001000000}">
      <formula1>IF($B177="I",DDTARIFF,DDTARIFFUSE)</formula1>
    </dataValidation>
    <dataValidation type="list" allowBlank="1" showInputMessage="1" showErrorMessage="1" sqref="B200:B208" xr:uid="{00000000-0002-0000-0F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79C10F-057A-419E-BE96-EA73E969195B}">
          <x14:formula1>
            <xm:f>Listes!$B$266:$B$314</xm:f>
          </x14:formula1>
          <xm:sqref>F32:F35</xm:sqref>
        </x14:dataValidation>
        <x14:dataValidation type="list" allowBlank="1" showInputMessage="1" showErrorMessage="1" xr:uid="{E773BCF9-C6C2-4DDF-A805-B59552E5D1B7}">
          <x14:formula1>
            <xm:f>Listes!$B$203:$B$207</xm:f>
          </x14:formula1>
          <xm:sqref>G32:G35</xm:sqref>
        </x14:dataValidation>
        <x14:dataValidation type="list" allowBlank="1" showInputMessage="1" showErrorMessage="1" xr:uid="{4F06C339-3900-4298-A6E3-7296F4E3DC6E}">
          <x14:formula1>
            <xm:f>Listes!$B$401:$B$407</xm:f>
          </x14:formula1>
          <xm:sqref>AA32:AA35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B25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22.5703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530</v>
      </c>
      <c r="D5" s="1090"/>
      <c r="E5" s="1090"/>
      <c r="F5" s="1091"/>
      <c r="G5" s="18"/>
      <c r="H5" s="18"/>
      <c r="I5" s="18"/>
    </row>
    <row r="6" spans="1:54" ht="15.75" customHeight="1" x14ac:dyDescent="0.2">
      <c r="A6" s="1087" t="s">
        <v>477</v>
      </c>
      <c r="B6" s="1088"/>
      <c r="C6" s="1089" t="s">
        <v>528</v>
      </c>
      <c r="D6" s="1090"/>
      <c r="E6" s="1090"/>
      <c r="F6" s="1091"/>
      <c r="G6" s="18"/>
      <c r="H6" s="18"/>
      <c r="I6" s="18"/>
    </row>
    <row r="7" spans="1:54" ht="15.75" customHeight="1" x14ac:dyDescent="0.2">
      <c r="A7" s="1087" t="s">
        <v>567</v>
      </c>
      <c r="B7" s="1088"/>
      <c r="C7" s="1089" t="s">
        <v>180</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584</v>
      </c>
      <c r="B21" s="1060" t="s">
        <v>513</v>
      </c>
      <c r="C21" s="1060"/>
      <c r="D21" s="1060"/>
      <c r="E21" s="1060"/>
      <c r="F21" s="1060"/>
      <c r="G21" s="1060"/>
      <c r="H21" s="1114"/>
      <c r="I21" s="113"/>
      <c r="J21" s="114"/>
      <c r="K21" s="115"/>
      <c r="L21" s="115"/>
      <c r="M21" s="115"/>
      <c r="N21" s="115"/>
      <c r="O21" s="115"/>
      <c r="P21" s="115"/>
      <c r="Q21" s="115"/>
    </row>
    <row r="22" spans="1:54" s="116" customFormat="1" x14ac:dyDescent="0.2">
      <c r="A22" s="271" t="s">
        <v>313</v>
      </c>
      <c r="B22" s="1060" t="s">
        <v>453</v>
      </c>
      <c r="C22" s="1060"/>
      <c r="D22" s="1060"/>
      <c r="E22" s="1060"/>
      <c r="F22" s="1060"/>
      <c r="G22" s="1060"/>
      <c r="H22" s="1114"/>
      <c r="I22" s="114"/>
      <c r="J22" s="114"/>
      <c r="K22" s="115"/>
      <c r="L22" s="115"/>
      <c r="M22" s="115"/>
      <c r="N22" s="115"/>
      <c r="O22" s="115"/>
      <c r="P22" s="115"/>
      <c r="Q22" s="115"/>
    </row>
    <row r="23" spans="1:54" s="116" customFormat="1" x14ac:dyDescent="0.2">
      <c r="A23" s="271" t="s">
        <v>585</v>
      </c>
      <c r="B23" s="1137" t="s">
        <v>586</v>
      </c>
      <c r="C23" s="1049"/>
      <c r="D23" s="1049"/>
      <c r="E23" s="1049"/>
      <c r="F23" s="1049"/>
      <c r="G23" s="1049"/>
      <c r="H23" s="1050"/>
      <c r="I23" s="114"/>
      <c r="J23" s="114"/>
      <c r="K23" s="115"/>
      <c r="L23" s="115"/>
      <c r="M23" s="115"/>
      <c r="N23" s="115"/>
      <c r="O23" s="115"/>
      <c r="P23" s="115"/>
      <c r="Q23" s="115"/>
    </row>
    <row r="24" spans="1:54" s="116" customFormat="1" ht="13.5" thickBot="1" x14ac:dyDescent="0.25">
      <c r="A24" s="117" t="s">
        <v>1493</v>
      </c>
      <c r="B24" s="1052" t="s">
        <v>1494</v>
      </c>
      <c r="C24" s="1053"/>
      <c r="D24" s="1053"/>
      <c r="E24" s="1053"/>
      <c r="F24" s="1053"/>
      <c r="G24" s="1053"/>
      <c r="H24" s="1054"/>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043" t="s">
        <v>581</v>
      </c>
      <c r="B30" s="982" t="s">
        <v>582</v>
      </c>
      <c r="C30" s="982" t="s">
        <v>11</v>
      </c>
      <c r="D30" s="982" t="s">
        <v>12</v>
      </c>
      <c r="E30" s="982" t="s">
        <v>13</v>
      </c>
      <c r="F30" s="982" t="s">
        <v>14</v>
      </c>
      <c r="G30" s="982" t="s">
        <v>15</v>
      </c>
      <c r="H30" s="982" t="s">
        <v>16</v>
      </c>
      <c r="I30" s="982" t="s">
        <v>17</v>
      </c>
      <c r="J30" s="982" t="s">
        <v>18</v>
      </c>
      <c r="K30" s="982" t="s">
        <v>19</v>
      </c>
      <c r="L30" s="982" t="s">
        <v>20</v>
      </c>
      <c r="M30" s="142"/>
      <c r="N30" s="142"/>
      <c r="O30" s="142"/>
      <c r="P30" s="142"/>
      <c r="Q30" s="142"/>
      <c r="R30" s="142"/>
      <c r="S30" s="142"/>
      <c r="T30" s="142"/>
      <c r="U30" s="142"/>
      <c r="V30" s="142"/>
      <c r="W30" s="142"/>
      <c r="X30" s="982" t="s">
        <v>22</v>
      </c>
      <c r="Y30" s="982" t="s">
        <v>23</v>
      </c>
      <c r="Z30" s="982" t="s">
        <v>24</v>
      </c>
      <c r="AA30" s="1075" t="s">
        <v>335</v>
      </c>
    </row>
    <row r="31" spans="1:54" s="143" customFormat="1" ht="13.5" thickBot="1" x14ac:dyDescent="0.25">
      <c r="A31" s="1044"/>
      <c r="B31" s="1045"/>
      <c r="C31" s="1045"/>
      <c r="D31" s="1045"/>
      <c r="E31" s="1045"/>
      <c r="F31" s="1045"/>
      <c r="G31" s="1046"/>
      <c r="H31" s="1045"/>
      <c r="I31" s="1045"/>
      <c r="J31" s="1045"/>
      <c r="K31" s="1045"/>
      <c r="L31" s="1045"/>
      <c r="M31" s="144"/>
      <c r="N31" s="144"/>
      <c r="O31" s="144"/>
      <c r="P31" s="144"/>
      <c r="Q31" s="144"/>
      <c r="R31" s="144"/>
      <c r="S31" s="144"/>
      <c r="T31" s="144"/>
      <c r="U31" s="144"/>
      <c r="V31" s="144"/>
      <c r="W31" s="144"/>
      <c r="X31" s="1045"/>
      <c r="Y31" s="1045"/>
      <c r="Z31" s="1045"/>
      <c r="AA31" s="1076"/>
    </row>
    <row r="32" spans="1:54" s="153" customFormat="1" x14ac:dyDescent="0.2">
      <c r="A32" s="145" t="s">
        <v>1434</v>
      </c>
      <c r="B32" s="564"/>
      <c r="C32" s="587" t="s">
        <v>1251</v>
      </c>
      <c r="D32" s="587" t="s">
        <v>584</v>
      </c>
      <c r="E32" s="587"/>
      <c r="F32" s="564" t="s">
        <v>51</v>
      </c>
      <c r="G32" s="150" t="s">
        <v>47</v>
      </c>
      <c r="H32" s="564" t="s">
        <v>1203</v>
      </c>
      <c r="I32" s="565">
        <v>1710</v>
      </c>
      <c r="J32" s="566">
        <v>1899</v>
      </c>
      <c r="K32" s="566">
        <v>1899</v>
      </c>
      <c r="L32" s="565">
        <v>2405</v>
      </c>
      <c r="M32" s="150"/>
      <c r="N32" s="150"/>
      <c r="O32" s="150"/>
      <c r="P32" s="150"/>
      <c r="Q32" s="150"/>
      <c r="R32" s="150"/>
      <c r="S32" s="150"/>
      <c r="T32" s="150"/>
      <c r="U32" s="150"/>
      <c r="V32" s="150"/>
      <c r="W32" s="150"/>
      <c r="X32" s="567"/>
      <c r="Y32" s="567"/>
      <c r="Z32" s="150" t="s">
        <v>1177</v>
      </c>
      <c r="AA32" s="79" t="s">
        <v>395</v>
      </c>
    </row>
    <row r="33" spans="1:27" s="153" customFormat="1" x14ac:dyDescent="0.2">
      <c r="A33" s="145" t="s">
        <v>1434</v>
      </c>
      <c r="B33" s="564"/>
      <c r="C33" s="587" t="s">
        <v>1475</v>
      </c>
      <c r="D33" s="587" t="s">
        <v>584</v>
      </c>
      <c r="E33" s="587"/>
      <c r="F33" s="564" t="s">
        <v>51</v>
      </c>
      <c r="G33" s="150" t="s">
        <v>47</v>
      </c>
      <c r="H33" s="564" t="s">
        <v>1203</v>
      </c>
      <c r="I33" s="565">
        <v>1665</v>
      </c>
      <c r="J33" s="566">
        <v>1849</v>
      </c>
      <c r="K33" s="566">
        <v>1849</v>
      </c>
      <c r="L33" s="565">
        <v>2345</v>
      </c>
      <c r="M33" s="150"/>
      <c r="N33" s="150"/>
      <c r="O33" s="150"/>
      <c r="P33" s="150"/>
      <c r="Q33" s="150"/>
      <c r="R33" s="150"/>
      <c r="S33" s="150"/>
      <c r="T33" s="150"/>
      <c r="U33" s="150"/>
      <c r="V33" s="150"/>
      <c r="W33" s="150"/>
      <c r="X33" s="567"/>
      <c r="Y33" s="567"/>
      <c r="Z33" s="150" t="s">
        <v>1177</v>
      </c>
      <c r="AA33" s="79" t="s">
        <v>395</v>
      </c>
    </row>
    <row r="34" spans="1:27" s="153" customFormat="1" x14ac:dyDescent="0.2">
      <c r="A34" s="145" t="s">
        <v>1434</v>
      </c>
      <c r="B34" s="564"/>
      <c r="C34" s="587" t="s">
        <v>1476</v>
      </c>
      <c r="D34" s="587" t="s">
        <v>584</v>
      </c>
      <c r="E34" s="587"/>
      <c r="F34" s="564" t="s">
        <v>51</v>
      </c>
      <c r="G34" s="150" t="s">
        <v>47</v>
      </c>
      <c r="H34" s="564" t="s">
        <v>1203</v>
      </c>
      <c r="I34" s="565">
        <v>1665</v>
      </c>
      <c r="J34" s="566">
        <v>1849</v>
      </c>
      <c r="K34" s="566">
        <v>1849</v>
      </c>
      <c r="L34" s="565">
        <v>2345</v>
      </c>
      <c r="M34" s="150"/>
      <c r="N34" s="150"/>
      <c r="O34" s="150"/>
      <c r="P34" s="150"/>
      <c r="Q34" s="150"/>
      <c r="R34" s="150"/>
      <c r="S34" s="150"/>
      <c r="T34" s="150"/>
      <c r="U34" s="150"/>
      <c r="V34" s="150"/>
      <c r="W34" s="150"/>
      <c r="X34" s="567"/>
      <c r="Y34" s="567"/>
      <c r="Z34" s="150" t="s">
        <v>1177</v>
      </c>
      <c r="AA34" s="79" t="s">
        <v>395</v>
      </c>
    </row>
    <row r="35" spans="1:27" s="153" customFormat="1" x14ac:dyDescent="0.2">
      <c r="A35" s="145" t="s">
        <v>1434</v>
      </c>
      <c r="B35" s="564"/>
      <c r="C35" s="587" t="s">
        <v>1492</v>
      </c>
      <c r="D35" s="587" t="s">
        <v>584</v>
      </c>
      <c r="E35" s="587"/>
      <c r="F35" s="564" t="s">
        <v>51</v>
      </c>
      <c r="G35" s="150" t="s">
        <v>47</v>
      </c>
      <c r="H35" s="564" t="s">
        <v>1203</v>
      </c>
      <c r="I35" s="565">
        <v>1665</v>
      </c>
      <c r="J35" s="566">
        <v>1849</v>
      </c>
      <c r="K35" s="566">
        <v>1849</v>
      </c>
      <c r="L35" s="565">
        <v>2345</v>
      </c>
      <c r="M35" s="150"/>
      <c r="N35" s="150"/>
      <c r="O35" s="150"/>
      <c r="P35" s="150"/>
      <c r="Q35" s="150"/>
      <c r="R35" s="150"/>
      <c r="S35" s="150"/>
      <c r="T35" s="150"/>
      <c r="U35" s="150"/>
      <c r="V35" s="150"/>
      <c r="W35" s="150"/>
      <c r="X35" s="567"/>
      <c r="Y35" s="567"/>
      <c r="Z35" s="150" t="s">
        <v>1177</v>
      </c>
      <c r="AA35" s="79" t="s">
        <v>395</v>
      </c>
    </row>
    <row r="36" spans="1:27" s="153" customFormat="1" x14ac:dyDescent="0.2">
      <c r="A36" s="145" t="s">
        <v>1434</v>
      </c>
      <c r="B36" s="564"/>
      <c r="C36" s="587" t="s">
        <v>1502</v>
      </c>
      <c r="D36" s="587" t="s">
        <v>584</v>
      </c>
      <c r="E36" s="587"/>
      <c r="F36" s="564" t="s">
        <v>51</v>
      </c>
      <c r="G36" s="150" t="s">
        <v>47</v>
      </c>
      <c r="H36" s="564" t="s">
        <v>1203</v>
      </c>
      <c r="I36" s="565">
        <v>1485</v>
      </c>
      <c r="J36" s="566">
        <v>1649</v>
      </c>
      <c r="K36" s="566">
        <v>1649</v>
      </c>
      <c r="L36" s="565">
        <v>2090</v>
      </c>
      <c r="M36" s="150"/>
      <c r="N36" s="150"/>
      <c r="O36" s="150"/>
      <c r="P36" s="150"/>
      <c r="Q36" s="150"/>
      <c r="R36" s="150"/>
      <c r="S36" s="150"/>
      <c r="T36" s="150"/>
      <c r="U36" s="150"/>
      <c r="V36" s="150"/>
      <c r="W36" s="150"/>
      <c r="X36" s="567"/>
      <c r="Y36" s="567"/>
      <c r="Z36" s="150" t="s">
        <v>1177</v>
      </c>
      <c r="AA36" s="79" t="s">
        <v>395</v>
      </c>
    </row>
    <row r="37" spans="1:27" s="153" customFormat="1" x14ac:dyDescent="0.2">
      <c r="A37" s="145" t="s">
        <v>1434</v>
      </c>
      <c r="B37" s="564"/>
      <c r="C37" s="587" t="s">
        <v>1481</v>
      </c>
      <c r="D37" s="587" t="s">
        <v>584</v>
      </c>
      <c r="E37" s="587"/>
      <c r="F37" s="564" t="s">
        <v>51</v>
      </c>
      <c r="G37" s="150" t="s">
        <v>47</v>
      </c>
      <c r="H37" s="564" t="s">
        <v>1203</v>
      </c>
      <c r="I37" s="565">
        <v>1665</v>
      </c>
      <c r="J37" s="566">
        <v>1849</v>
      </c>
      <c r="K37" s="566">
        <v>1849</v>
      </c>
      <c r="L37" s="565">
        <v>2345</v>
      </c>
      <c r="M37" s="150"/>
      <c r="N37" s="150"/>
      <c r="O37" s="150"/>
      <c r="P37" s="150"/>
      <c r="Q37" s="150"/>
      <c r="R37" s="150"/>
      <c r="S37" s="150"/>
      <c r="T37" s="150"/>
      <c r="U37" s="150"/>
      <c r="V37" s="150"/>
      <c r="W37" s="150"/>
      <c r="X37" s="567"/>
      <c r="Y37" s="567"/>
      <c r="Z37" s="150" t="s">
        <v>1177</v>
      </c>
      <c r="AA37" s="79" t="s">
        <v>395</v>
      </c>
    </row>
    <row r="38" spans="1:27" s="153" customFormat="1" x14ac:dyDescent="0.2">
      <c r="A38" s="145" t="s">
        <v>1434</v>
      </c>
      <c r="B38" s="564"/>
      <c r="C38" s="587" t="s">
        <v>1479</v>
      </c>
      <c r="D38" s="587" t="s">
        <v>584</v>
      </c>
      <c r="E38" s="587"/>
      <c r="F38" s="564" t="s">
        <v>51</v>
      </c>
      <c r="G38" s="150" t="s">
        <v>47</v>
      </c>
      <c r="H38" s="564" t="s">
        <v>1203</v>
      </c>
      <c r="I38" s="565">
        <v>1665</v>
      </c>
      <c r="J38" s="566">
        <v>1849</v>
      </c>
      <c r="K38" s="566">
        <v>1849</v>
      </c>
      <c r="L38" s="565">
        <v>2345</v>
      </c>
      <c r="M38" s="150"/>
      <c r="N38" s="150"/>
      <c r="O38" s="150"/>
      <c r="P38" s="150"/>
      <c r="Q38" s="150"/>
      <c r="R38" s="150"/>
      <c r="S38" s="150"/>
      <c r="T38" s="150"/>
      <c r="U38" s="150"/>
      <c r="V38" s="150"/>
      <c r="W38" s="150"/>
      <c r="X38" s="567"/>
      <c r="Y38" s="567"/>
      <c r="Z38" s="150" t="s">
        <v>1177</v>
      </c>
      <c r="AA38" s="79" t="s">
        <v>395</v>
      </c>
    </row>
    <row r="39" spans="1:27" s="153" customFormat="1" x14ac:dyDescent="0.2">
      <c r="A39" s="145" t="s">
        <v>1434</v>
      </c>
      <c r="B39" s="564"/>
      <c r="C39" s="587" t="s">
        <v>1480</v>
      </c>
      <c r="D39" s="587" t="s">
        <v>584</v>
      </c>
      <c r="E39" s="587"/>
      <c r="F39" s="564" t="s">
        <v>51</v>
      </c>
      <c r="G39" s="150" t="s">
        <v>47</v>
      </c>
      <c r="H39" s="564" t="s">
        <v>1203</v>
      </c>
      <c r="I39" s="565">
        <v>1485</v>
      </c>
      <c r="J39" s="566">
        <v>1649</v>
      </c>
      <c r="K39" s="566">
        <v>1649</v>
      </c>
      <c r="L39" s="565">
        <v>2090</v>
      </c>
      <c r="M39" s="150"/>
      <c r="N39" s="150"/>
      <c r="O39" s="150"/>
      <c r="P39" s="150"/>
      <c r="Q39" s="150"/>
      <c r="R39" s="150"/>
      <c r="S39" s="150"/>
      <c r="T39" s="150"/>
      <c r="U39" s="150"/>
      <c r="V39" s="150"/>
      <c r="W39" s="150"/>
      <c r="X39" s="567"/>
      <c r="Y39" s="567"/>
      <c r="Z39" s="150" t="s">
        <v>1177</v>
      </c>
      <c r="AA39" s="79" t="s">
        <v>395</v>
      </c>
    </row>
    <row r="40" spans="1:27" s="153" customFormat="1" x14ac:dyDescent="0.2">
      <c r="A40" s="145" t="s">
        <v>1434</v>
      </c>
      <c r="B40" s="564"/>
      <c r="C40" s="587" t="s">
        <v>1482</v>
      </c>
      <c r="D40" s="587" t="s">
        <v>584</v>
      </c>
      <c r="E40" s="587"/>
      <c r="F40" s="564" t="s">
        <v>51</v>
      </c>
      <c r="G40" s="150" t="s">
        <v>47</v>
      </c>
      <c r="H40" s="564" t="s">
        <v>1203</v>
      </c>
      <c r="I40" s="565">
        <v>1485</v>
      </c>
      <c r="J40" s="566">
        <v>1649</v>
      </c>
      <c r="K40" s="566">
        <v>1649</v>
      </c>
      <c r="L40" s="565">
        <v>2090</v>
      </c>
      <c r="M40" s="150"/>
      <c r="N40" s="150"/>
      <c r="O40" s="150"/>
      <c r="P40" s="150"/>
      <c r="Q40" s="150"/>
      <c r="R40" s="150"/>
      <c r="S40" s="150"/>
      <c r="T40" s="150"/>
      <c r="U40" s="150"/>
      <c r="V40" s="150"/>
      <c r="W40" s="150"/>
      <c r="X40" s="567"/>
      <c r="Y40" s="567"/>
      <c r="Z40" s="150" t="s">
        <v>1177</v>
      </c>
      <c r="AA40" s="79" t="s">
        <v>395</v>
      </c>
    </row>
    <row r="41" spans="1:27" s="153" customFormat="1" x14ac:dyDescent="0.2">
      <c r="A41" s="145" t="s">
        <v>1434</v>
      </c>
      <c r="B41" s="564"/>
      <c r="C41" s="587" t="s">
        <v>1251</v>
      </c>
      <c r="D41" s="587" t="s">
        <v>1493</v>
      </c>
      <c r="E41" s="587"/>
      <c r="F41" s="564" t="s">
        <v>51</v>
      </c>
      <c r="G41" s="150" t="s">
        <v>47</v>
      </c>
      <c r="H41" s="564" t="s">
        <v>1203</v>
      </c>
      <c r="I41" s="565">
        <v>2250</v>
      </c>
      <c r="J41" s="566">
        <v>2499</v>
      </c>
      <c r="K41" s="566">
        <v>2499</v>
      </c>
      <c r="L41" s="565">
        <v>3165</v>
      </c>
      <c r="M41" s="150"/>
      <c r="N41" s="150"/>
      <c r="O41" s="150"/>
      <c r="P41" s="150"/>
      <c r="Q41" s="150"/>
      <c r="R41" s="150"/>
      <c r="S41" s="150"/>
      <c r="T41" s="150"/>
      <c r="U41" s="150"/>
      <c r="V41" s="150"/>
      <c r="W41" s="150"/>
      <c r="X41" s="567"/>
      <c r="Y41" s="567"/>
      <c r="Z41" s="150" t="s">
        <v>1177</v>
      </c>
      <c r="AA41" s="79" t="s">
        <v>395</v>
      </c>
    </row>
    <row r="42" spans="1:27" s="153" customFormat="1" x14ac:dyDescent="0.2">
      <c r="A42" s="145" t="s">
        <v>1434</v>
      </c>
      <c r="B42" s="564"/>
      <c r="C42" s="587" t="s">
        <v>1475</v>
      </c>
      <c r="D42" s="587" t="s">
        <v>1493</v>
      </c>
      <c r="E42" s="587"/>
      <c r="F42" s="564" t="s">
        <v>51</v>
      </c>
      <c r="G42" s="150" t="s">
        <v>47</v>
      </c>
      <c r="H42" s="564" t="s">
        <v>1203</v>
      </c>
      <c r="I42" s="565">
        <v>2250</v>
      </c>
      <c r="J42" s="566">
        <v>2499</v>
      </c>
      <c r="K42" s="566">
        <v>2499</v>
      </c>
      <c r="L42" s="565">
        <v>3165</v>
      </c>
      <c r="M42" s="150"/>
      <c r="N42" s="150"/>
      <c r="O42" s="150"/>
      <c r="P42" s="150"/>
      <c r="Q42" s="150"/>
      <c r="R42" s="150"/>
      <c r="S42" s="150"/>
      <c r="T42" s="150"/>
      <c r="U42" s="150"/>
      <c r="V42" s="150"/>
      <c r="W42" s="150"/>
      <c r="X42" s="567"/>
      <c r="Y42" s="567"/>
      <c r="Z42" s="150" t="s">
        <v>1177</v>
      </c>
      <c r="AA42" s="79" t="s">
        <v>395</v>
      </c>
    </row>
    <row r="43" spans="1:27" s="153" customFormat="1" x14ac:dyDescent="0.2">
      <c r="A43" s="145" t="s">
        <v>1434</v>
      </c>
      <c r="B43" s="564"/>
      <c r="C43" s="587" t="s">
        <v>1476</v>
      </c>
      <c r="D43" s="587" t="s">
        <v>1493</v>
      </c>
      <c r="E43" s="587"/>
      <c r="F43" s="564" t="s">
        <v>51</v>
      </c>
      <c r="G43" s="150" t="s">
        <v>47</v>
      </c>
      <c r="H43" s="564" t="s">
        <v>1203</v>
      </c>
      <c r="I43" s="565">
        <v>2250</v>
      </c>
      <c r="J43" s="566">
        <v>2499</v>
      </c>
      <c r="K43" s="566">
        <v>2499</v>
      </c>
      <c r="L43" s="565">
        <v>3165</v>
      </c>
      <c r="M43" s="150"/>
      <c r="N43" s="150"/>
      <c r="O43" s="150"/>
      <c r="P43" s="150"/>
      <c r="Q43" s="150"/>
      <c r="R43" s="150"/>
      <c r="S43" s="150"/>
      <c r="T43" s="150"/>
      <c r="U43" s="150"/>
      <c r="V43" s="150"/>
      <c r="W43" s="150"/>
      <c r="X43" s="567"/>
      <c r="Y43" s="567"/>
      <c r="Z43" s="150" t="s">
        <v>1177</v>
      </c>
      <c r="AA43" s="79" t="s">
        <v>395</v>
      </c>
    </row>
    <row r="44" spans="1:27" s="153" customFormat="1" x14ac:dyDescent="0.2">
      <c r="A44" s="145" t="s">
        <v>1434</v>
      </c>
      <c r="B44" s="564"/>
      <c r="C44" s="587" t="s">
        <v>1492</v>
      </c>
      <c r="D44" s="587" t="s">
        <v>1493</v>
      </c>
      <c r="E44" s="587"/>
      <c r="F44" s="564" t="s">
        <v>51</v>
      </c>
      <c r="G44" s="150" t="s">
        <v>47</v>
      </c>
      <c r="H44" s="564" t="s">
        <v>1203</v>
      </c>
      <c r="I44" s="565">
        <v>2250</v>
      </c>
      <c r="J44" s="566">
        <v>2499</v>
      </c>
      <c r="K44" s="566">
        <v>2499</v>
      </c>
      <c r="L44" s="565">
        <v>3165</v>
      </c>
      <c r="M44" s="150"/>
      <c r="N44" s="150"/>
      <c r="O44" s="150"/>
      <c r="P44" s="150"/>
      <c r="Q44" s="150"/>
      <c r="R44" s="150"/>
      <c r="S44" s="150"/>
      <c r="T44" s="150"/>
      <c r="U44" s="150"/>
      <c r="V44" s="150"/>
      <c r="W44" s="150"/>
      <c r="X44" s="567"/>
      <c r="Y44" s="567"/>
      <c r="Z44" s="150" t="s">
        <v>1177</v>
      </c>
      <c r="AA44" s="79" t="s">
        <v>395</v>
      </c>
    </row>
    <row r="45" spans="1:27" s="153" customFormat="1" x14ac:dyDescent="0.2">
      <c r="A45" s="145" t="s">
        <v>1434</v>
      </c>
      <c r="B45" s="564"/>
      <c r="C45" s="587" t="s">
        <v>1502</v>
      </c>
      <c r="D45" s="587" t="s">
        <v>1493</v>
      </c>
      <c r="E45" s="587"/>
      <c r="F45" s="564" t="s">
        <v>51</v>
      </c>
      <c r="G45" s="150" t="s">
        <v>47</v>
      </c>
      <c r="H45" s="564" t="s">
        <v>1203</v>
      </c>
      <c r="I45" s="565">
        <v>2250</v>
      </c>
      <c r="J45" s="566">
        <v>2499</v>
      </c>
      <c r="K45" s="566">
        <v>2499</v>
      </c>
      <c r="L45" s="565">
        <v>3165</v>
      </c>
      <c r="M45" s="150"/>
      <c r="N45" s="150"/>
      <c r="O45" s="150"/>
      <c r="P45" s="150"/>
      <c r="Q45" s="150"/>
      <c r="R45" s="150"/>
      <c r="S45" s="150"/>
      <c r="T45" s="150"/>
      <c r="U45" s="150"/>
      <c r="V45" s="150"/>
      <c r="W45" s="150"/>
      <c r="X45" s="567"/>
      <c r="Y45" s="567"/>
      <c r="Z45" s="150" t="s">
        <v>1177</v>
      </c>
      <c r="AA45" s="79" t="s">
        <v>395</v>
      </c>
    </row>
    <row r="46" spans="1:27" s="153" customFormat="1" x14ac:dyDescent="0.2">
      <c r="A46" s="145" t="s">
        <v>1434</v>
      </c>
      <c r="B46" s="564"/>
      <c r="C46" s="587" t="s">
        <v>1481</v>
      </c>
      <c r="D46" s="587" t="s">
        <v>1493</v>
      </c>
      <c r="E46" s="587"/>
      <c r="F46" s="564" t="s">
        <v>51</v>
      </c>
      <c r="G46" s="150" t="s">
        <v>47</v>
      </c>
      <c r="H46" s="564" t="s">
        <v>1203</v>
      </c>
      <c r="I46" s="565">
        <v>2250</v>
      </c>
      <c r="J46" s="566">
        <v>2499</v>
      </c>
      <c r="K46" s="566">
        <v>2499</v>
      </c>
      <c r="L46" s="565">
        <v>3165</v>
      </c>
      <c r="M46" s="150"/>
      <c r="N46" s="150"/>
      <c r="O46" s="150"/>
      <c r="P46" s="150"/>
      <c r="Q46" s="150"/>
      <c r="R46" s="150"/>
      <c r="S46" s="150"/>
      <c r="T46" s="150"/>
      <c r="U46" s="150"/>
      <c r="V46" s="150"/>
      <c r="W46" s="150"/>
      <c r="X46" s="567"/>
      <c r="Y46" s="567"/>
      <c r="Z46" s="150" t="s">
        <v>1177</v>
      </c>
      <c r="AA46" s="79" t="s">
        <v>395</v>
      </c>
    </row>
    <row r="47" spans="1:27" s="153" customFormat="1" x14ac:dyDescent="0.2">
      <c r="A47" s="145" t="s">
        <v>1434</v>
      </c>
      <c r="B47" s="564"/>
      <c r="C47" s="587" t="s">
        <v>1479</v>
      </c>
      <c r="D47" s="587" t="s">
        <v>1493</v>
      </c>
      <c r="E47" s="587"/>
      <c r="F47" s="564" t="s">
        <v>51</v>
      </c>
      <c r="G47" s="150" t="s">
        <v>47</v>
      </c>
      <c r="H47" s="564" t="s">
        <v>1203</v>
      </c>
      <c r="I47" s="565">
        <v>2250</v>
      </c>
      <c r="J47" s="566">
        <v>2499</v>
      </c>
      <c r="K47" s="566">
        <v>2499</v>
      </c>
      <c r="L47" s="565">
        <v>3165</v>
      </c>
      <c r="M47" s="150"/>
      <c r="N47" s="150"/>
      <c r="O47" s="150"/>
      <c r="P47" s="150"/>
      <c r="Q47" s="150"/>
      <c r="R47" s="150"/>
      <c r="S47" s="150"/>
      <c r="T47" s="150"/>
      <c r="U47" s="150"/>
      <c r="V47" s="150"/>
      <c r="W47" s="150"/>
      <c r="X47" s="567"/>
      <c r="Y47" s="567"/>
      <c r="Z47" s="150" t="s">
        <v>1177</v>
      </c>
      <c r="AA47" s="79" t="s">
        <v>395</v>
      </c>
    </row>
    <row r="48" spans="1:27" s="153" customFormat="1" x14ac:dyDescent="0.2">
      <c r="A48" s="145" t="s">
        <v>1434</v>
      </c>
      <c r="B48" s="564"/>
      <c r="C48" s="587" t="s">
        <v>1480</v>
      </c>
      <c r="D48" s="587" t="s">
        <v>1493</v>
      </c>
      <c r="E48" s="587"/>
      <c r="F48" s="564" t="s">
        <v>51</v>
      </c>
      <c r="G48" s="150" t="s">
        <v>47</v>
      </c>
      <c r="H48" s="564" t="s">
        <v>1203</v>
      </c>
      <c r="I48" s="565">
        <v>2250</v>
      </c>
      <c r="J48" s="566">
        <v>2499</v>
      </c>
      <c r="K48" s="566">
        <v>2499</v>
      </c>
      <c r="L48" s="565">
        <v>3165</v>
      </c>
      <c r="M48" s="150"/>
      <c r="N48" s="150"/>
      <c r="O48" s="150"/>
      <c r="P48" s="150"/>
      <c r="Q48" s="150"/>
      <c r="R48" s="150"/>
      <c r="S48" s="150"/>
      <c r="T48" s="150"/>
      <c r="U48" s="150"/>
      <c r="V48" s="150"/>
      <c r="W48" s="150"/>
      <c r="X48" s="567"/>
      <c r="Y48" s="567"/>
      <c r="Z48" s="150" t="s">
        <v>1177</v>
      </c>
      <c r="AA48" s="79" t="s">
        <v>395</v>
      </c>
    </row>
    <row r="49" spans="1:27" s="153" customFormat="1" x14ac:dyDescent="0.2">
      <c r="A49" s="145" t="s">
        <v>1434</v>
      </c>
      <c r="B49" s="564"/>
      <c r="C49" s="587" t="s">
        <v>1482</v>
      </c>
      <c r="D49" s="587" t="s">
        <v>1493</v>
      </c>
      <c r="E49" s="587"/>
      <c r="F49" s="564" t="s">
        <v>51</v>
      </c>
      <c r="G49" s="150" t="s">
        <v>47</v>
      </c>
      <c r="H49" s="564" t="s">
        <v>1203</v>
      </c>
      <c r="I49" s="565">
        <v>2250</v>
      </c>
      <c r="J49" s="566">
        <v>2499</v>
      </c>
      <c r="K49" s="566">
        <v>2499</v>
      </c>
      <c r="L49" s="565">
        <v>3165</v>
      </c>
      <c r="M49" s="150"/>
      <c r="N49" s="150"/>
      <c r="O49" s="150"/>
      <c r="P49" s="150"/>
      <c r="Q49" s="150"/>
      <c r="R49" s="150"/>
      <c r="S49" s="150"/>
      <c r="T49" s="150"/>
      <c r="U49" s="150"/>
      <c r="V49" s="150"/>
      <c r="W49" s="150"/>
      <c r="X49" s="567"/>
      <c r="Y49" s="567"/>
      <c r="Z49" s="150" t="s">
        <v>1177</v>
      </c>
      <c r="AA49" s="79" t="s">
        <v>395</v>
      </c>
    </row>
    <row r="50" spans="1:27" s="153" customFormat="1" x14ac:dyDescent="0.2">
      <c r="A50" s="145" t="s">
        <v>1434</v>
      </c>
      <c r="B50" s="564"/>
      <c r="C50" s="587" t="s">
        <v>1502</v>
      </c>
      <c r="D50" s="587" t="s">
        <v>1497</v>
      </c>
      <c r="E50" s="587" t="s">
        <v>1191</v>
      </c>
      <c r="F50" s="564" t="s">
        <v>53</v>
      </c>
      <c r="G50" s="150" t="s">
        <v>47</v>
      </c>
      <c r="H50" s="564" t="s">
        <v>1203</v>
      </c>
      <c r="I50" s="565">
        <v>2790</v>
      </c>
      <c r="J50" s="566">
        <v>3099</v>
      </c>
      <c r="K50" s="566">
        <v>3099</v>
      </c>
      <c r="L50" s="565">
        <v>3925</v>
      </c>
      <c r="M50" s="150"/>
      <c r="N50" s="150"/>
      <c r="O50" s="150"/>
      <c r="P50" s="150"/>
      <c r="Q50" s="150"/>
      <c r="R50" s="150"/>
      <c r="S50" s="150"/>
      <c r="T50" s="150"/>
      <c r="U50" s="150"/>
      <c r="V50" s="150"/>
      <c r="W50" s="150"/>
      <c r="X50" s="567"/>
      <c r="Y50" s="567"/>
      <c r="Z50" s="150" t="s">
        <v>1177</v>
      </c>
      <c r="AA50" s="79" t="s">
        <v>395</v>
      </c>
    </row>
    <row r="51" spans="1:27" s="153" customFormat="1" x14ac:dyDescent="0.2">
      <c r="A51" s="145" t="s">
        <v>1434</v>
      </c>
      <c r="B51" s="564"/>
      <c r="C51" s="587" t="s">
        <v>1251</v>
      </c>
      <c r="D51" s="587" t="s">
        <v>1497</v>
      </c>
      <c r="E51" s="587" t="s">
        <v>1192</v>
      </c>
      <c r="F51" s="564" t="s">
        <v>53</v>
      </c>
      <c r="G51" s="150" t="s">
        <v>47</v>
      </c>
      <c r="H51" s="564" t="s">
        <v>1203</v>
      </c>
      <c r="I51" s="565">
        <v>2700</v>
      </c>
      <c r="J51" s="566">
        <v>2999</v>
      </c>
      <c r="K51" s="566">
        <v>2999</v>
      </c>
      <c r="L51" s="565">
        <v>3800</v>
      </c>
      <c r="M51" s="150"/>
      <c r="N51" s="150"/>
      <c r="O51" s="150"/>
      <c r="P51" s="150"/>
      <c r="Q51" s="150"/>
      <c r="R51" s="150"/>
      <c r="S51" s="150"/>
      <c r="T51" s="150"/>
      <c r="U51" s="150"/>
      <c r="V51" s="150"/>
      <c r="W51" s="150"/>
      <c r="X51" s="567"/>
      <c r="Y51" s="567"/>
      <c r="Z51" s="150" t="s">
        <v>1177</v>
      </c>
      <c r="AA51" s="79" t="s">
        <v>395</v>
      </c>
    </row>
    <row r="52" spans="1:27" s="153" customFormat="1" x14ac:dyDescent="0.2">
      <c r="A52" s="145" t="s">
        <v>1434</v>
      </c>
      <c r="B52" s="564"/>
      <c r="C52" s="587" t="s">
        <v>1251</v>
      </c>
      <c r="D52" s="587" t="s">
        <v>1498</v>
      </c>
      <c r="E52" s="587" t="s">
        <v>1192</v>
      </c>
      <c r="F52" s="564" t="s">
        <v>53</v>
      </c>
      <c r="G52" s="150" t="s">
        <v>47</v>
      </c>
      <c r="H52" s="564" t="s">
        <v>1203</v>
      </c>
      <c r="I52" s="565">
        <v>2700</v>
      </c>
      <c r="J52" s="566">
        <v>2999</v>
      </c>
      <c r="K52" s="566">
        <v>2999</v>
      </c>
      <c r="L52" s="565">
        <v>3800</v>
      </c>
      <c r="M52" s="150"/>
      <c r="N52" s="150"/>
      <c r="O52" s="150"/>
      <c r="P52" s="150"/>
      <c r="Q52" s="150"/>
      <c r="R52" s="150"/>
      <c r="S52" s="150"/>
      <c r="T52" s="150"/>
      <c r="U52" s="150"/>
      <c r="V52" s="150"/>
      <c r="W52" s="150"/>
      <c r="X52" s="567"/>
      <c r="Y52" s="567"/>
      <c r="Z52" s="150" t="s">
        <v>1177</v>
      </c>
      <c r="AA52" s="79" t="s">
        <v>395</v>
      </c>
    </row>
    <row r="53" spans="1:27" s="153" customFormat="1" x14ac:dyDescent="0.2">
      <c r="A53" s="145" t="s">
        <v>1434</v>
      </c>
      <c r="B53" s="564"/>
      <c r="C53" s="587" t="s">
        <v>1251</v>
      </c>
      <c r="D53" s="587" t="s">
        <v>1499</v>
      </c>
      <c r="E53" s="587" t="s">
        <v>1178</v>
      </c>
      <c r="F53" s="564" t="s">
        <v>53</v>
      </c>
      <c r="G53" s="150" t="s">
        <v>47</v>
      </c>
      <c r="H53" s="564" t="s">
        <v>1203</v>
      </c>
      <c r="I53" s="565">
        <v>2700</v>
      </c>
      <c r="J53" s="566">
        <v>2999</v>
      </c>
      <c r="K53" s="566">
        <v>2999</v>
      </c>
      <c r="L53" s="565">
        <v>3800</v>
      </c>
      <c r="M53" s="150"/>
      <c r="N53" s="150"/>
      <c r="O53" s="150"/>
      <c r="P53" s="150"/>
      <c r="Q53" s="150"/>
      <c r="R53" s="150"/>
      <c r="S53" s="150"/>
      <c r="T53" s="150"/>
      <c r="U53" s="150"/>
      <c r="V53" s="150"/>
      <c r="W53" s="150"/>
      <c r="X53" s="567"/>
      <c r="Y53" s="567"/>
      <c r="Z53" s="150" t="s">
        <v>1177</v>
      </c>
      <c r="AA53" s="79" t="s">
        <v>395</v>
      </c>
    </row>
    <row r="54" spans="1:27" s="153" customFormat="1" x14ac:dyDescent="0.2">
      <c r="A54" s="145" t="s">
        <v>1434</v>
      </c>
      <c r="B54" s="564"/>
      <c r="C54" s="587" t="s">
        <v>1475</v>
      </c>
      <c r="D54" s="587" t="s">
        <v>1499</v>
      </c>
      <c r="E54" s="587" t="s">
        <v>1178</v>
      </c>
      <c r="F54" s="564" t="s">
        <v>53</v>
      </c>
      <c r="G54" s="150" t="s">
        <v>47</v>
      </c>
      <c r="H54" s="564" t="s">
        <v>1203</v>
      </c>
      <c r="I54" s="565">
        <v>2970</v>
      </c>
      <c r="J54" s="566">
        <v>3299</v>
      </c>
      <c r="K54" s="566">
        <v>3299</v>
      </c>
      <c r="L54" s="565">
        <v>4180</v>
      </c>
      <c r="M54" s="150"/>
      <c r="N54" s="150"/>
      <c r="O54" s="150"/>
      <c r="P54" s="150"/>
      <c r="Q54" s="150"/>
      <c r="R54" s="150"/>
      <c r="S54" s="150"/>
      <c r="T54" s="150"/>
      <c r="U54" s="150"/>
      <c r="V54" s="150"/>
      <c r="W54" s="150"/>
      <c r="X54" s="567"/>
      <c r="Y54" s="567"/>
      <c r="Z54" s="150" t="s">
        <v>1177</v>
      </c>
      <c r="AA54" s="79" t="s">
        <v>395</v>
      </c>
    </row>
    <row r="55" spans="1:27" s="153" customFormat="1" x14ac:dyDescent="0.2">
      <c r="A55" s="145" t="s">
        <v>1434</v>
      </c>
      <c r="B55" s="564"/>
      <c r="C55" s="587" t="s">
        <v>1502</v>
      </c>
      <c r="D55" s="587" t="s">
        <v>1499</v>
      </c>
      <c r="E55" s="587" t="s">
        <v>1178</v>
      </c>
      <c r="F55" s="564" t="s">
        <v>53</v>
      </c>
      <c r="G55" s="150" t="s">
        <v>47</v>
      </c>
      <c r="H55" s="564" t="s">
        <v>1203</v>
      </c>
      <c r="I55" s="565">
        <v>2790</v>
      </c>
      <c r="J55" s="566">
        <v>3099</v>
      </c>
      <c r="K55" s="566">
        <v>3099</v>
      </c>
      <c r="L55" s="565">
        <v>3925</v>
      </c>
      <c r="M55" s="150"/>
      <c r="N55" s="150"/>
      <c r="O55" s="150"/>
      <c r="P55" s="150"/>
      <c r="Q55" s="150"/>
      <c r="R55" s="150"/>
      <c r="S55" s="150"/>
      <c r="T55" s="150"/>
      <c r="U55" s="150"/>
      <c r="V55" s="150"/>
      <c r="W55" s="150"/>
      <c r="X55" s="567"/>
      <c r="Y55" s="567"/>
      <c r="Z55" s="150" t="s">
        <v>1177</v>
      </c>
      <c r="AA55" s="79" t="s">
        <v>395</v>
      </c>
    </row>
    <row r="56" spans="1:27" s="153" customFormat="1" x14ac:dyDescent="0.2">
      <c r="A56" s="145" t="s">
        <v>1434</v>
      </c>
      <c r="B56" s="564"/>
      <c r="C56" s="587" t="s">
        <v>1482</v>
      </c>
      <c r="D56" s="587" t="s">
        <v>1499</v>
      </c>
      <c r="E56" s="587" t="s">
        <v>1178</v>
      </c>
      <c r="F56" s="564" t="s">
        <v>53</v>
      </c>
      <c r="G56" s="150" t="s">
        <v>47</v>
      </c>
      <c r="H56" s="564" t="s">
        <v>1203</v>
      </c>
      <c r="I56" s="565">
        <v>2790</v>
      </c>
      <c r="J56" s="566">
        <v>3099</v>
      </c>
      <c r="K56" s="566">
        <v>3099</v>
      </c>
      <c r="L56" s="565">
        <v>3925</v>
      </c>
      <c r="M56" s="150"/>
      <c r="N56" s="150"/>
      <c r="O56" s="150"/>
      <c r="P56" s="150"/>
      <c r="Q56" s="150"/>
      <c r="R56" s="150"/>
      <c r="S56" s="150"/>
      <c r="T56" s="150"/>
      <c r="U56" s="150"/>
      <c r="V56" s="150"/>
      <c r="W56" s="150"/>
      <c r="X56" s="567"/>
      <c r="Y56" s="567"/>
      <c r="Z56" s="150" t="s">
        <v>1177</v>
      </c>
      <c r="AA56" s="79" t="s">
        <v>395</v>
      </c>
    </row>
    <row r="57" spans="1:27" s="153" customFormat="1" x14ac:dyDescent="0.2">
      <c r="A57" s="145" t="s">
        <v>1434</v>
      </c>
      <c r="B57" s="564"/>
      <c r="C57" s="587" t="s">
        <v>1251</v>
      </c>
      <c r="D57" s="587" t="s">
        <v>1500</v>
      </c>
      <c r="E57" s="587" t="s">
        <v>1178</v>
      </c>
      <c r="F57" s="564" t="s">
        <v>53</v>
      </c>
      <c r="G57" s="150" t="s">
        <v>47</v>
      </c>
      <c r="H57" s="564" t="s">
        <v>1203</v>
      </c>
      <c r="I57" s="565">
        <v>2700</v>
      </c>
      <c r="J57" s="566">
        <v>2999</v>
      </c>
      <c r="K57" s="566">
        <v>2999</v>
      </c>
      <c r="L57" s="565">
        <v>3800</v>
      </c>
      <c r="M57" s="150"/>
      <c r="N57" s="150"/>
      <c r="O57" s="150"/>
      <c r="P57" s="150"/>
      <c r="Q57" s="150"/>
      <c r="R57" s="150"/>
      <c r="S57" s="150"/>
      <c r="T57" s="150"/>
      <c r="U57" s="150"/>
      <c r="V57" s="150"/>
      <c r="W57" s="150"/>
      <c r="X57" s="567"/>
      <c r="Y57" s="567"/>
      <c r="Z57" s="150" t="s">
        <v>1177</v>
      </c>
      <c r="AA57" s="79" t="s">
        <v>395</v>
      </c>
    </row>
    <row r="58" spans="1:27" s="153" customFormat="1" x14ac:dyDescent="0.2">
      <c r="A58" s="145" t="s">
        <v>1434</v>
      </c>
      <c r="B58" s="564"/>
      <c r="C58" s="587" t="s">
        <v>1475</v>
      </c>
      <c r="D58" s="587" t="s">
        <v>1500</v>
      </c>
      <c r="E58" s="587" t="s">
        <v>1178</v>
      </c>
      <c r="F58" s="564" t="s">
        <v>53</v>
      </c>
      <c r="G58" s="150" t="s">
        <v>47</v>
      </c>
      <c r="H58" s="564" t="s">
        <v>1203</v>
      </c>
      <c r="I58" s="565">
        <v>2970</v>
      </c>
      <c r="J58" s="566">
        <v>3299</v>
      </c>
      <c r="K58" s="566">
        <v>3299</v>
      </c>
      <c r="L58" s="565">
        <v>4180</v>
      </c>
      <c r="M58" s="150"/>
      <c r="N58" s="150"/>
      <c r="O58" s="150"/>
      <c r="P58" s="150"/>
      <c r="Q58" s="150"/>
      <c r="R58" s="150"/>
      <c r="S58" s="150"/>
      <c r="T58" s="150"/>
      <c r="U58" s="150"/>
      <c r="V58" s="150"/>
      <c r="W58" s="150"/>
      <c r="X58" s="567"/>
      <c r="Y58" s="567"/>
      <c r="Z58" s="150" t="s">
        <v>1177</v>
      </c>
      <c r="AA58" s="79" t="s">
        <v>395</v>
      </c>
    </row>
    <row r="59" spans="1:27" s="153" customFormat="1" x14ac:dyDescent="0.2">
      <c r="A59" s="145" t="s">
        <v>1434</v>
      </c>
      <c r="B59" s="564"/>
      <c r="C59" s="587" t="s">
        <v>1502</v>
      </c>
      <c r="D59" s="587" t="s">
        <v>1500</v>
      </c>
      <c r="E59" s="587" t="s">
        <v>1178</v>
      </c>
      <c r="F59" s="564" t="s">
        <v>53</v>
      </c>
      <c r="G59" s="150" t="s">
        <v>47</v>
      </c>
      <c r="H59" s="564" t="s">
        <v>1203</v>
      </c>
      <c r="I59" s="565">
        <v>2790</v>
      </c>
      <c r="J59" s="566">
        <v>3099</v>
      </c>
      <c r="K59" s="566">
        <v>3099</v>
      </c>
      <c r="L59" s="565">
        <v>3925</v>
      </c>
      <c r="M59" s="150"/>
      <c r="N59" s="150"/>
      <c r="O59" s="150"/>
      <c r="P59" s="150"/>
      <c r="Q59" s="150"/>
      <c r="R59" s="150"/>
      <c r="S59" s="150"/>
      <c r="T59" s="150"/>
      <c r="U59" s="150"/>
      <c r="V59" s="150"/>
      <c r="W59" s="150"/>
      <c r="X59" s="567"/>
      <c r="Y59" s="567"/>
      <c r="Z59" s="150" t="s">
        <v>1177</v>
      </c>
      <c r="AA59" s="79" t="s">
        <v>395</v>
      </c>
    </row>
    <row r="60" spans="1:27" s="153" customFormat="1" x14ac:dyDescent="0.2">
      <c r="A60" s="145" t="s">
        <v>1434</v>
      </c>
      <c r="B60" s="564"/>
      <c r="C60" s="587" t="s">
        <v>1482</v>
      </c>
      <c r="D60" s="587" t="s">
        <v>1500</v>
      </c>
      <c r="E60" s="587" t="s">
        <v>1178</v>
      </c>
      <c r="F60" s="564" t="s">
        <v>53</v>
      </c>
      <c r="G60" s="150" t="s">
        <v>47</v>
      </c>
      <c r="H60" s="564" t="s">
        <v>1203</v>
      </c>
      <c r="I60" s="565">
        <v>2790</v>
      </c>
      <c r="J60" s="566">
        <v>3099</v>
      </c>
      <c r="K60" s="566">
        <v>3099</v>
      </c>
      <c r="L60" s="565">
        <v>3925</v>
      </c>
      <c r="M60" s="150"/>
      <c r="N60" s="150"/>
      <c r="O60" s="150"/>
      <c r="P60" s="150"/>
      <c r="Q60" s="150"/>
      <c r="R60" s="150"/>
      <c r="S60" s="150"/>
      <c r="T60" s="150"/>
      <c r="U60" s="150"/>
      <c r="V60" s="150"/>
      <c r="W60" s="150"/>
      <c r="X60" s="567"/>
      <c r="Y60" s="567"/>
      <c r="Z60" s="150" t="s">
        <v>1177</v>
      </c>
      <c r="AA60" s="79" t="s">
        <v>395</v>
      </c>
    </row>
    <row r="61" spans="1:27" s="153" customFormat="1" x14ac:dyDescent="0.2">
      <c r="A61" s="145" t="s">
        <v>1434</v>
      </c>
      <c r="B61" s="564"/>
      <c r="C61" s="587" t="s">
        <v>1251</v>
      </c>
      <c r="D61" s="587" t="s">
        <v>1499</v>
      </c>
      <c r="E61" s="587" t="s">
        <v>1193</v>
      </c>
      <c r="F61" s="564" t="s">
        <v>53</v>
      </c>
      <c r="G61" s="150" t="s">
        <v>47</v>
      </c>
      <c r="H61" s="564" t="s">
        <v>1203</v>
      </c>
      <c r="I61" s="565">
        <v>3600</v>
      </c>
      <c r="J61" s="566">
        <v>3999</v>
      </c>
      <c r="K61" s="566">
        <v>3999</v>
      </c>
      <c r="L61" s="565">
        <v>5065</v>
      </c>
      <c r="M61" s="150"/>
      <c r="N61" s="150"/>
      <c r="O61" s="150"/>
      <c r="P61" s="150"/>
      <c r="Q61" s="150"/>
      <c r="R61" s="150"/>
      <c r="S61" s="150"/>
      <c r="T61" s="150"/>
      <c r="U61" s="150"/>
      <c r="V61" s="150"/>
      <c r="W61" s="150"/>
      <c r="X61" s="567"/>
      <c r="Y61" s="567"/>
      <c r="Z61" s="150" t="s">
        <v>1177</v>
      </c>
      <c r="AA61" s="79" t="s">
        <v>395</v>
      </c>
    </row>
    <row r="62" spans="1:27" s="153" customFormat="1" x14ac:dyDescent="0.2">
      <c r="A62" s="145" t="s">
        <v>1434</v>
      </c>
      <c r="B62" s="564"/>
      <c r="C62" s="587" t="s">
        <v>1251</v>
      </c>
      <c r="D62" s="587" t="s">
        <v>1500</v>
      </c>
      <c r="E62" s="587" t="s">
        <v>1193</v>
      </c>
      <c r="F62" s="564" t="s">
        <v>53</v>
      </c>
      <c r="G62" s="150" t="s">
        <v>47</v>
      </c>
      <c r="H62" s="564" t="s">
        <v>1203</v>
      </c>
      <c r="I62" s="565">
        <v>3600</v>
      </c>
      <c r="J62" s="566">
        <v>3999</v>
      </c>
      <c r="K62" s="566">
        <v>3999</v>
      </c>
      <c r="L62" s="565">
        <v>5065</v>
      </c>
      <c r="M62" s="150"/>
      <c r="N62" s="150"/>
      <c r="O62" s="150"/>
      <c r="P62" s="150"/>
      <c r="Q62" s="150"/>
      <c r="R62" s="150"/>
      <c r="S62" s="150"/>
      <c r="T62" s="150"/>
      <c r="U62" s="150"/>
      <c r="V62" s="150"/>
      <c r="W62" s="150"/>
      <c r="X62" s="567"/>
      <c r="Y62" s="567"/>
      <c r="Z62" s="150" t="s">
        <v>1177</v>
      </c>
      <c r="AA62" s="79" t="s">
        <v>395</v>
      </c>
    </row>
    <row r="63" spans="1:27" s="153" customFormat="1" x14ac:dyDescent="0.2">
      <c r="A63" s="145" t="s">
        <v>1434</v>
      </c>
      <c r="B63" s="564"/>
      <c r="C63" s="587" t="s">
        <v>1502</v>
      </c>
      <c r="D63" s="587" t="s">
        <v>1499</v>
      </c>
      <c r="E63" s="587" t="s">
        <v>1179</v>
      </c>
      <c r="F63" s="564" t="s">
        <v>53</v>
      </c>
      <c r="G63" s="150" t="s">
        <v>47</v>
      </c>
      <c r="H63" s="564" t="s">
        <v>1203</v>
      </c>
      <c r="I63" s="565">
        <v>2970</v>
      </c>
      <c r="J63" s="566">
        <v>3299</v>
      </c>
      <c r="K63" s="566">
        <v>3299</v>
      </c>
      <c r="L63" s="565">
        <v>4180</v>
      </c>
      <c r="M63" s="150"/>
      <c r="N63" s="150"/>
      <c r="O63" s="150"/>
      <c r="P63" s="150"/>
      <c r="Q63" s="150"/>
      <c r="R63" s="150"/>
      <c r="S63" s="150"/>
      <c r="T63" s="150"/>
      <c r="U63" s="150"/>
      <c r="V63" s="150"/>
      <c r="W63" s="150"/>
      <c r="X63" s="567"/>
      <c r="Y63" s="567"/>
      <c r="Z63" s="150" t="s">
        <v>1177</v>
      </c>
      <c r="AA63" s="79" t="s">
        <v>395</v>
      </c>
    </row>
    <row r="64" spans="1:27" s="153" customFormat="1" x14ac:dyDescent="0.2">
      <c r="A64" s="145" t="s">
        <v>1434</v>
      </c>
      <c r="B64" s="564"/>
      <c r="C64" s="587" t="s">
        <v>1502</v>
      </c>
      <c r="D64" s="587" t="s">
        <v>1500</v>
      </c>
      <c r="E64" s="587" t="s">
        <v>1179</v>
      </c>
      <c r="F64" s="564" t="s">
        <v>53</v>
      </c>
      <c r="G64" s="150" t="s">
        <v>47</v>
      </c>
      <c r="H64" s="564" t="s">
        <v>1203</v>
      </c>
      <c r="I64" s="565">
        <v>2970</v>
      </c>
      <c r="J64" s="566">
        <v>3299</v>
      </c>
      <c r="K64" s="566">
        <v>3299</v>
      </c>
      <c r="L64" s="565">
        <v>4180</v>
      </c>
      <c r="M64" s="150"/>
      <c r="N64" s="150"/>
      <c r="O64" s="150"/>
      <c r="P64" s="150"/>
      <c r="Q64" s="150"/>
      <c r="R64" s="150"/>
      <c r="S64" s="150"/>
      <c r="T64" s="150"/>
      <c r="U64" s="150"/>
      <c r="V64" s="150"/>
      <c r="W64" s="150"/>
      <c r="X64" s="567"/>
      <c r="Y64" s="567"/>
      <c r="Z64" s="150" t="s">
        <v>1177</v>
      </c>
      <c r="AA64" s="79" t="s">
        <v>395</v>
      </c>
    </row>
    <row r="65" spans="1:27" s="153" customFormat="1" x14ac:dyDescent="0.2">
      <c r="A65" s="145" t="s">
        <v>1434</v>
      </c>
      <c r="B65" s="564"/>
      <c r="C65" s="587" t="s">
        <v>1502</v>
      </c>
      <c r="D65" s="587" t="s">
        <v>1497</v>
      </c>
      <c r="E65" s="587" t="s">
        <v>1496</v>
      </c>
      <c r="F65" s="564" t="s">
        <v>53</v>
      </c>
      <c r="G65" s="150" t="s">
        <v>47</v>
      </c>
      <c r="H65" s="564" t="s">
        <v>1203</v>
      </c>
      <c r="I65" s="565">
        <v>3960</v>
      </c>
      <c r="J65" s="566">
        <v>4399</v>
      </c>
      <c r="K65" s="566">
        <v>4399</v>
      </c>
      <c r="L65" s="565">
        <v>5570</v>
      </c>
      <c r="M65" s="150"/>
      <c r="N65" s="150"/>
      <c r="O65" s="150"/>
      <c r="P65" s="150"/>
      <c r="Q65" s="150"/>
      <c r="R65" s="150"/>
      <c r="S65" s="150"/>
      <c r="T65" s="150"/>
      <c r="U65" s="150"/>
      <c r="V65" s="150"/>
      <c r="W65" s="150"/>
      <c r="X65" s="567"/>
      <c r="Y65" s="567"/>
      <c r="Z65" s="150" t="s">
        <v>1177</v>
      </c>
      <c r="AA65" s="79" t="s">
        <v>395</v>
      </c>
    </row>
    <row r="66" spans="1:27" s="153" customFormat="1" x14ac:dyDescent="0.2">
      <c r="A66" s="145" t="s">
        <v>1434</v>
      </c>
      <c r="B66" s="564"/>
      <c r="C66" s="587" t="s">
        <v>1502</v>
      </c>
      <c r="D66" s="587" t="s">
        <v>1498</v>
      </c>
      <c r="E66" s="587" t="s">
        <v>1496</v>
      </c>
      <c r="F66" s="564" t="s">
        <v>53</v>
      </c>
      <c r="G66" s="150" t="s">
        <v>47</v>
      </c>
      <c r="H66" s="564" t="s">
        <v>1203</v>
      </c>
      <c r="I66" s="565">
        <v>3960</v>
      </c>
      <c r="J66" s="566">
        <v>4399</v>
      </c>
      <c r="K66" s="566">
        <v>4399</v>
      </c>
      <c r="L66" s="565">
        <v>5570</v>
      </c>
      <c r="M66" s="150"/>
      <c r="N66" s="150"/>
      <c r="O66" s="150"/>
      <c r="P66" s="150"/>
      <c r="Q66" s="150"/>
      <c r="R66" s="150"/>
      <c r="S66" s="150"/>
      <c r="T66" s="150"/>
      <c r="U66" s="150"/>
      <c r="V66" s="150"/>
      <c r="W66" s="150"/>
      <c r="X66" s="567"/>
      <c r="Y66" s="567"/>
      <c r="Z66" s="150" t="s">
        <v>1177</v>
      </c>
      <c r="AA66" s="79" t="s">
        <v>395</v>
      </c>
    </row>
    <row r="67" spans="1:27" s="153" customFormat="1" x14ac:dyDescent="0.2">
      <c r="A67" s="145" t="s">
        <v>1434</v>
      </c>
      <c r="B67" s="564"/>
      <c r="C67" s="587" t="s">
        <v>1476</v>
      </c>
      <c r="D67" s="587" t="s">
        <v>1458</v>
      </c>
      <c r="E67" s="587" t="s">
        <v>1490</v>
      </c>
      <c r="F67" s="564" t="s">
        <v>53</v>
      </c>
      <c r="G67" s="150" t="s">
        <v>47</v>
      </c>
      <c r="H67" s="564" t="s">
        <v>1203</v>
      </c>
      <c r="I67" s="565">
        <v>3780</v>
      </c>
      <c r="J67" s="566">
        <v>4199</v>
      </c>
      <c r="K67" s="566">
        <v>4199</v>
      </c>
      <c r="L67" s="565">
        <v>5320</v>
      </c>
      <c r="M67" s="150"/>
      <c r="N67" s="150"/>
      <c r="O67" s="150"/>
      <c r="P67" s="150"/>
      <c r="Q67" s="150"/>
      <c r="R67" s="150"/>
      <c r="S67" s="150"/>
      <c r="T67" s="150"/>
      <c r="U67" s="150"/>
      <c r="V67" s="150"/>
      <c r="W67" s="150"/>
      <c r="X67" s="567"/>
      <c r="Y67" s="567"/>
      <c r="Z67" s="150" t="s">
        <v>1177</v>
      </c>
      <c r="AA67" s="79" t="s">
        <v>395</v>
      </c>
    </row>
    <row r="68" spans="1:27" s="153" customFormat="1" x14ac:dyDescent="0.2">
      <c r="A68" s="145" t="s">
        <v>1434</v>
      </c>
      <c r="B68" s="564"/>
      <c r="C68" s="587" t="s">
        <v>1502</v>
      </c>
      <c r="D68" s="587" t="s">
        <v>1458</v>
      </c>
      <c r="E68" s="587" t="s">
        <v>1490</v>
      </c>
      <c r="F68" s="564" t="s">
        <v>53</v>
      </c>
      <c r="G68" s="150" t="s">
        <v>47</v>
      </c>
      <c r="H68" s="564" t="s">
        <v>1203</v>
      </c>
      <c r="I68" s="565">
        <v>3600</v>
      </c>
      <c r="J68" s="566">
        <v>3999</v>
      </c>
      <c r="K68" s="566">
        <v>3999</v>
      </c>
      <c r="L68" s="565">
        <v>5065</v>
      </c>
      <c r="M68" s="150"/>
      <c r="N68" s="150"/>
      <c r="O68" s="150"/>
      <c r="P68" s="150"/>
      <c r="Q68" s="150"/>
      <c r="R68" s="150"/>
      <c r="S68" s="150"/>
      <c r="T68" s="150"/>
      <c r="U68" s="150"/>
      <c r="V68" s="150"/>
      <c r="W68" s="150"/>
      <c r="X68" s="567"/>
      <c r="Y68" s="567"/>
      <c r="Z68" s="150" t="s">
        <v>1177</v>
      </c>
      <c r="AA68" s="79" t="s">
        <v>395</v>
      </c>
    </row>
    <row r="69" spans="1:27" s="153" customFormat="1" x14ac:dyDescent="0.2">
      <c r="A69" s="145" t="s">
        <v>1434</v>
      </c>
      <c r="B69" s="564"/>
      <c r="C69" s="587" t="s">
        <v>1482</v>
      </c>
      <c r="D69" s="587" t="s">
        <v>1458</v>
      </c>
      <c r="E69" s="587" t="s">
        <v>1490</v>
      </c>
      <c r="F69" s="564" t="s">
        <v>53</v>
      </c>
      <c r="G69" s="150" t="s">
        <v>47</v>
      </c>
      <c r="H69" s="564" t="s">
        <v>1203</v>
      </c>
      <c r="I69" s="565">
        <v>3600</v>
      </c>
      <c r="J69" s="566">
        <v>3999</v>
      </c>
      <c r="K69" s="566">
        <v>3999</v>
      </c>
      <c r="L69" s="565">
        <v>5065</v>
      </c>
      <c r="M69" s="150"/>
      <c r="N69" s="150"/>
      <c r="O69" s="150"/>
      <c r="P69" s="150"/>
      <c r="Q69" s="150"/>
      <c r="R69" s="150"/>
      <c r="S69" s="150"/>
      <c r="T69" s="150"/>
      <c r="U69" s="150"/>
      <c r="V69" s="150"/>
      <c r="W69" s="150"/>
      <c r="X69" s="567"/>
      <c r="Y69" s="567"/>
      <c r="Z69" s="150" t="s">
        <v>1177</v>
      </c>
      <c r="AA69" s="79" t="s">
        <v>395</v>
      </c>
    </row>
    <row r="70" spans="1:27" s="153" customFormat="1" x14ac:dyDescent="0.2">
      <c r="A70" s="145" t="s">
        <v>1434</v>
      </c>
      <c r="B70" s="564"/>
      <c r="C70" s="587" t="s">
        <v>1476</v>
      </c>
      <c r="D70" s="587" t="s">
        <v>1458</v>
      </c>
      <c r="E70" s="587" t="s">
        <v>1490</v>
      </c>
      <c r="F70" s="564" t="s">
        <v>121</v>
      </c>
      <c r="G70" s="150" t="s">
        <v>47</v>
      </c>
      <c r="H70" s="564" t="s">
        <v>1203</v>
      </c>
      <c r="I70" s="565">
        <v>4230</v>
      </c>
      <c r="J70" s="566">
        <v>4699</v>
      </c>
      <c r="K70" s="566">
        <v>4699</v>
      </c>
      <c r="L70" s="565">
        <v>5950</v>
      </c>
      <c r="M70" s="150"/>
      <c r="N70" s="150"/>
      <c r="O70" s="150"/>
      <c r="P70" s="150"/>
      <c r="Q70" s="150"/>
      <c r="R70" s="150"/>
      <c r="S70" s="150"/>
      <c r="T70" s="150"/>
      <c r="U70" s="150"/>
      <c r="V70" s="150"/>
      <c r="W70" s="150"/>
      <c r="X70" s="567"/>
      <c r="Y70" s="567"/>
      <c r="Z70" s="150" t="s">
        <v>1177</v>
      </c>
      <c r="AA70" s="79" t="s">
        <v>395</v>
      </c>
    </row>
    <row r="71" spans="1:27" s="153" customFormat="1" x14ac:dyDescent="0.2">
      <c r="A71" s="145" t="s">
        <v>1434</v>
      </c>
      <c r="B71" s="564"/>
      <c r="C71" s="587" t="s">
        <v>1502</v>
      </c>
      <c r="D71" s="587" t="s">
        <v>1458</v>
      </c>
      <c r="E71" s="587" t="s">
        <v>1490</v>
      </c>
      <c r="F71" s="564" t="s">
        <v>121</v>
      </c>
      <c r="G71" s="150" t="s">
        <v>47</v>
      </c>
      <c r="H71" s="564" t="s">
        <v>1203</v>
      </c>
      <c r="I71" s="565">
        <v>4050</v>
      </c>
      <c r="J71" s="566">
        <v>4499</v>
      </c>
      <c r="K71" s="566">
        <v>4499</v>
      </c>
      <c r="L71" s="565">
        <v>5700</v>
      </c>
      <c r="M71" s="150"/>
      <c r="N71" s="150"/>
      <c r="O71" s="150"/>
      <c r="P71" s="150"/>
      <c r="Q71" s="150"/>
      <c r="R71" s="150"/>
      <c r="S71" s="150"/>
      <c r="T71" s="150"/>
      <c r="U71" s="150"/>
      <c r="V71" s="150"/>
      <c r="W71" s="150"/>
      <c r="X71" s="567"/>
      <c r="Y71" s="567"/>
      <c r="Z71" s="150" t="s">
        <v>1177</v>
      </c>
      <c r="AA71" s="79" t="s">
        <v>395</v>
      </c>
    </row>
    <row r="72" spans="1:27" s="153" customFormat="1" x14ac:dyDescent="0.2">
      <c r="A72" s="145" t="s">
        <v>1434</v>
      </c>
      <c r="B72" s="564"/>
      <c r="C72" s="587" t="s">
        <v>1482</v>
      </c>
      <c r="D72" s="587" t="s">
        <v>1458</v>
      </c>
      <c r="E72" s="587" t="s">
        <v>1490</v>
      </c>
      <c r="F72" s="564" t="s">
        <v>121</v>
      </c>
      <c r="G72" s="150" t="s">
        <v>47</v>
      </c>
      <c r="H72" s="564" t="s">
        <v>1203</v>
      </c>
      <c r="I72" s="565">
        <v>4050</v>
      </c>
      <c r="J72" s="566">
        <v>4499</v>
      </c>
      <c r="K72" s="566">
        <v>4499</v>
      </c>
      <c r="L72" s="565">
        <v>5700</v>
      </c>
      <c r="M72" s="150"/>
      <c r="N72" s="150"/>
      <c r="O72" s="150"/>
      <c r="P72" s="150"/>
      <c r="Q72" s="150"/>
      <c r="R72" s="150"/>
      <c r="S72" s="150"/>
      <c r="T72" s="150"/>
      <c r="U72" s="150"/>
      <c r="V72" s="150"/>
      <c r="W72" s="150"/>
      <c r="X72" s="567"/>
      <c r="Y72" s="567"/>
      <c r="Z72" s="150" t="s">
        <v>1177</v>
      </c>
      <c r="AA72" s="79" t="s">
        <v>395</v>
      </c>
    </row>
    <row r="73" spans="1:27" s="153" customFormat="1" ht="13.5" thickBot="1" x14ac:dyDescent="0.25">
      <c r="A73" s="154"/>
      <c r="B73" s="155"/>
      <c r="C73" s="155"/>
      <c r="D73" s="155"/>
      <c r="E73" s="155"/>
      <c r="F73" s="155"/>
      <c r="G73" s="156"/>
      <c r="H73" s="155"/>
      <c r="I73" s="157"/>
      <c r="J73" s="157"/>
      <c r="K73" s="157"/>
      <c r="L73" s="157"/>
      <c r="M73" s="156"/>
      <c r="N73" s="156"/>
      <c r="O73" s="156"/>
      <c r="P73" s="158"/>
      <c r="Q73" s="158"/>
      <c r="R73" s="158"/>
      <c r="S73" s="156"/>
      <c r="T73" s="156"/>
      <c r="U73" s="156"/>
      <c r="V73" s="156"/>
      <c r="W73" s="156"/>
      <c r="X73" s="159"/>
      <c r="Y73" s="159"/>
      <c r="Z73" s="156"/>
      <c r="AA73" s="160"/>
    </row>
    <row r="74" spans="1:27" x14ac:dyDescent="0.2">
      <c r="A74" s="161"/>
      <c r="B74" s="161"/>
      <c r="C74" s="161"/>
      <c r="D74" s="161"/>
      <c r="E74" s="161"/>
      <c r="F74" s="161"/>
      <c r="G74" s="141"/>
      <c r="H74" s="141"/>
      <c r="I74" s="141"/>
      <c r="J74" s="141"/>
      <c r="K74" s="141"/>
      <c r="L74" s="141"/>
      <c r="M74" s="162"/>
      <c r="N74" s="141"/>
      <c r="O74" s="163"/>
      <c r="P74" s="163"/>
      <c r="Q74" s="163"/>
      <c r="R74" s="163"/>
      <c r="S74" s="163"/>
      <c r="T74" s="163"/>
      <c r="U74" s="163"/>
      <c r="V74" s="163"/>
      <c r="W74" s="115"/>
    </row>
    <row r="75" spans="1:27" ht="13.5" thickBot="1" x14ac:dyDescent="0.25">
      <c r="A75" s="161"/>
      <c r="B75" s="161"/>
      <c r="C75" s="161"/>
      <c r="D75" s="161"/>
      <c r="E75" s="161"/>
      <c r="F75" s="161"/>
      <c r="G75" s="141"/>
      <c r="H75" s="141"/>
      <c r="I75" s="141"/>
      <c r="J75" s="141"/>
      <c r="K75" s="141"/>
      <c r="N75" s="141"/>
      <c r="O75" s="163"/>
      <c r="P75" s="163"/>
      <c r="Q75" s="163"/>
      <c r="R75" s="163"/>
      <c r="S75" s="163"/>
      <c r="T75" s="163"/>
      <c r="U75" s="163"/>
      <c r="V75" s="163"/>
      <c r="W75" s="116"/>
    </row>
    <row r="76" spans="1:27" ht="13.5" thickBot="1" x14ac:dyDescent="0.25">
      <c r="A76" s="164" t="s">
        <v>25</v>
      </c>
      <c r="B76" s="161"/>
      <c r="C76" s="161"/>
      <c r="D76" s="161"/>
      <c r="E76" s="161"/>
      <c r="F76" s="161"/>
      <c r="G76" s="141"/>
      <c r="H76" s="141"/>
      <c r="I76" s="141"/>
      <c r="J76" s="141"/>
      <c r="K76" s="141"/>
      <c r="M76" s="141"/>
      <c r="N76" s="141"/>
      <c r="O76" s="163"/>
      <c r="P76" s="153"/>
      <c r="Q76" s="153"/>
      <c r="R76" s="153"/>
      <c r="S76" s="115"/>
      <c r="T76" s="115"/>
      <c r="U76" s="115"/>
      <c r="V76" s="115"/>
      <c r="W76" s="163"/>
    </row>
    <row r="77" spans="1:27" ht="15.75" customHeight="1" x14ac:dyDescent="0.2">
      <c r="A77" s="1043" t="s">
        <v>581</v>
      </c>
      <c r="B77" s="982" t="s">
        <v>582</v>
      </c>
      <c r="C77" s="982" t="s">
        <v>11</v>
      </c>
      <c r="D77" s="982" t="s">
        <v>12</v>
      </c>
      <c r="E77" s="982" t="s">
        <v>13</v>
      </c>
      <c r="F77" s="982" t="s">
        <v>14</v>
      </c>
      <c r="G77" s="982" t="s">
        <v>15</v>
      </c>
      <c r="H77" s="982" t="s">
        <v>16</v>
      </c>
      <c r="I77" s="982" t="s">
        <v>26</v>
      </c>
      <c r="J77" s="982" t="s">
        <v>27</v>
      </c>
      <c r="K77" s="1082" t="s">
        <v>281</v>
      </c>
      <c r="L77" s="516" t="s">
        <v>62</v>
      </c>
      <c r="M77" s="510" t="s">
        <v>63</v>
      </c>
      <c r="N77" s="522" t="s">
        <v>64</v>
      </c>
      <c r="O77" s="142"/>
      <c r="P77" s="142"/>
      <c r="Q77" s="142"/>
      <c r="R77" s="142"/>
      <c r="S77" s="142"/>
      <c r="T77" s="142"/>
      <c r="U77" s="142"/>
      <c r="V77" s="142"/>
      <c r="W77" s="142"/>
      <c r="X77" s="982" t="s">
        <v>22</v>
      </c>
      <c r="Y77" s="982" t="s">
        <v>23</v>
      </c>
      <c r="Z77" s="982" t="s">
        <v>24</v>
      </c>
      <c r="AA77" s="1075" t="s">
        <v>335</v>
      </c>
    </row>
    <row r="78" spans="1:27" ht="32.1" customHeight="1" thickBot="1" x14ac:dyDescent="0.25">
      <c r="A78" s="1044"/>
      <c r="B78" s="1045"/>
      <c r="C78" s="1045"/>
      <c r="D78" s="1045"/>
      <c r="E78" s="1045"/>
      <c r="F78" s="1045"/>
      <c r="G78" s="1046"/>
      <c r="H78" s="1045"/>
      <c r="I78" s="1045"/>
      <c r="J78" s="1045"/>
      <c r="K78" s="1083"/>
      <c r="L78" s="517" t="s">
        <v>65</v>
      </c>
      <c r="M78" s="518" t="s">
        <v>66</v>
      </c>
      <c r="N78" s="523" t="s">
        <v>67</v>
      </c>
      <c r="O78" s="165"/>
      <c r="P78" s="144"/>
      <c r="Q78" s="144"/>
      <c r="R78" s="144"/>
      <c r="S78" s="144"/>
      <c r="T78" s="144"/>
      <c r="U78" s="144"/>
      <c r="V78" s="144"/>
      <c r="W78" s="144"/>
      <c r="X78" s="1045"/>
      <c r="Y78" s="1045"/>
      <c r="Z78" s="1045"/>
      <c r="AA78" s="1076"/>
    </row>
    <row r="79" spans="1:27" s="153" customFormat="1" x14ac:dyDescent="0.2">
      <c r="A79" s="557"/>
      <c r="B79" s="262"/>
      <c r="C79" s="262"/>
      <c r="D79" s="262"/>
      <c r="E79" s="262"/>
      <c r="F79" s="262"/>
      <c r="G79" s="173"/>
      <c r="H79" s="262"/>
      <c r="I79" s="272"/>
      <c r="J79" s="272"/>
      <c r="K79" s="558"/>
      <c r="L79" s="172"/>
      <c r="M79" s="173"/>
      <c r="N79" s="225"/>
      <c r="O79" s="172"/>
      <c r="P79" s="173"/>
      <c r="Q79" s="173"/>
      <c r="R79" s="173"/>
      <c r="S79" s="173"/>
      <c r="T79" s="173"/>
      <c r="U79" s="173"/>
      <c r="V79" s="173"/>
      <c r="W79" s="173"/>
      <c r="X79" s="547"/>
      <c r="Y79" s="547"/>
      <c r="Z79" s="173"/>
      <c r="AA79" s="225"/>
    </row>
    <row r="80" spans="1:27" s="153" customFormat="1" x14ac:dyDescent="0.2">
      <c r="A80" s="175"/>
      <c r="B80" s="176"/>
      <c r="C80" s="176"/>
      <c r="D80" s="176"/>
      <c r="E80" s="176"/>
      <c r="F80" s="176"/>
      <c r="G80" s="177"/>
      <c r="H80" s="176"/>
      <c r="I80" s="178"/>
      <c r="J80" s="178"/>
      <c r="K80" s="179"/>
      <c r="L80" s="180"/>
      <c r="M80" s="177"/>
      <c r="N80" s="181"/>
      <c r="O80" s="80"/>
      <c r="P80" s="182"/>
      <c r="Q80" s="182"/>
      <c r="R80" s="182"/>
      <c r="S80" s="177"/>
      <c r="T80" s="177"/>
      <c r="U80" s="177"/>
      <c r="V80" s="177"/>
      <c r="W80" s="177"/>
      <c r="X80" s="183"/>
      <c r="Y80" s="183"/>
      <c r="Z80" s="177"/>
      <c r="AA80" s="181"/>
    </row>
    <row r="81" spans="1:29" s="153" customFormat="1" x14ac:dyDescent="0.2">
      <c r="A81" s="175"/>
      <c r="B81" s="176"/>
      <c r="C81" s="176"/>
      <c r="D81" s="176"/>
      <c r="E81" s="176"/>
      <c r="F81" s="176"/>
      <c r="G81" s="177"/>
      <c r="H81" s="176"/>
      <c r="I81" s="178"/>
      <c r="J81" s="178"/>
      <c r="K81" s="179"/>
      <c r="L81" s="180"/>
      <c r="M81" s="177"/>
      <c r="N81" s="181"/>
      <c r="O81" s="80"/>
      <c r="P81" s="182"/>
      <c r="Q81" s="182"/>
      <c r="R81" s="182"/>
      <c r="S81" s="177"/>
      <c r="T81" s="177"/>
      <c r="U81" s="177"/>
      <c r="V81" s="177"/>
      <c r="W81" s="177"/>
      <c r="X81" s="183"/>
      <c r="Y81" s="183"/>
      <c r="Z81" s="177"/>
      <c r="AA81" s="181"/>
    </row>
    <row r="82" spans="1:29" s="153" customFormat="1" ht="13.5" thickBot="1" x14ac:dyDescent="0.25">
      <c r="A82" s="154"/>
      <c r="B82" s="155"/>
      <c r="C82" s="155"/>
      <c r="D82" s="155"/>
      <c r="E82" s="155"/>
      <c r="F82" s="155"/>
      <c r="G82" s="156"/>
      <c r="H82" s="155"/>
      <c r="I82" s="157"/>
      <c r="J82" s="157"/>
      <c r="K82" s="184"/>
      <c r="L82" s="185"/>
      <c r="M82" s="156"/>
      <c r="N82" s="160"/>
      <c r="O82" s="185"/>
      <c r="P82" s="156"/>
      <c r="Q82" s="156"/>
      <c r="R82" s="156"/>
      <c r="S82" s="156"/>
      <c r="T82" s="156"/>
      <c r="U82" s="156"/>
      <c r="V82" s="156"/>
      <c r="W82" s="156"/>
      <c r="X82" s="159"/>
      <c r="Y82" s="159"/>
      <c r="Z82" s="156"/>
      <c r="AA82" s="160"/>
    </row>
    <row r="83" spans="1:29" x14ac:dyDescent="0.2">
      <c r="A83" s="161"/>
      <c r="B83" s="161"/>
      <c r="C83" s="161"/>
      <c r="D83" s="161"/>
      <c r="E83" s="161"/>
      <c r="F83" s="161"/>
      <c r="G83" s="141"/>
      <c r="H83" s="141"/>
      <c r="I83" s="141"/>
      <c r="J83" s="141"/>
      <c r="K83" s="141"/>
      <c r="L83" s="141"/>
      <c r="M83" s="141"/>
      <c r="N83" s="141"/>
      <c r="O83" s="186"/>
      <c r="P83" s="163"/>
      <c r="Q83" s="163"/>
      <c r="R83" s="163"/>
      <c r="S83" s="153"/>
      <c r="T83" s="153"/>
      <c r="U83" s="153"/>
      <c r="V83" s="153"/>
      <c r="W83" s="153"/>
      <c r="X83" s="141"/>
    </row>
    <row r="84" spans="1:29" ht="13.5" thickBot="1" x14ac:dyDescent="0.25">
      <c r="A84" s="161"/>
      <c r="B84" s="161"/>
      <c r="C84" s="161"/>
      <c r="D84" s="161"/>
      <c r="E84" s="161"/>
      <c r="F84" s="161"/>
      <c r="G84" s="141"/>
      <c r="H84" s="141"/>
      <c r="I84" s="141"/>
      <c r="J84" s="141"/>
      <c r="K84" s="141"/>
      <c r="L84" s="141"/>
      <c r="M84" s="141"/>
      <c r="N84" s="141"/>
      <c r="O84" s="186"/>
      <c r="P84" s="163"/>
      <c r="Q84" s="163"/>
      <c r="R84" s="163"/>
      <c r="S84" s="153"/>
      <c r="T84" s="153"/>
      <c r="U84" s="153"/>
      <c r="V84" s="153"/>
      <c r="W84" s="153"/>
      <c r="X84" s="141"/>
    </row>
    <row r="85" spans="1:29" ht="13.5" thickBot="1" x14ac:dyDescent="0.25">
      <c r="A85" s="1011" t="s">
        <v>293</v>
      </c>
      <c r="B85" s="1102"/>
      <c r="C85" s="1102"/>
      <c r="D85" s="1103"/>
      <c r="E85" s="161"/>
      <c r="F85" s="161"/>
      <c r="G85" s="141"/>
      <c r="H85" s="141"/>
      <c r="I85" s="141"/>
      <c r="J85" s="141"/>
      <c r="K85" s="141"/>
      <c r="L85" s="141"/>
      <c r="M85" s="141"/>
      <c r="N85" s="141"/>
      <c r="O85" s="153"/>
      <c r="P85" s="163"/>
      <c r="Q85" s="163"/>
      <c r="R85" s="163"/>
      <c r="S85" s="115"/>
      <c r="T85" s="115"/>
      <c r="U85" s="115"/>
      <c r="V85" s="115"/>
      <c r="W85" s="163"/>
      <c r="X85" s="141"/>
      <c r="Y85" s="141"/>
    </row>
    <row r="86" spans="1:29" ht="15.75" customHeight="1" x14ac:dyDescent="0.2">
      <c r="A86" s="1043" t="s">
        <v>581</v>
      </c>
      <c r="B86" s="982" t="s">
        <v>582</v>
      </c>
      <c r="C86" s="982" t="s">
        <v>11</v>
      </c>
      <c r="D86" s="982" t="s">
        <v>12</v>
      </c>
      <c r="E86" s="982" t="s">
        <v>13</v>
      </c>
      <c r="F86" s="982" t="s">
        <v>14</v>
      </c>
      <c r="G86" s="982" t="s">
        <v>15</v>
      </c>
      <c r="H86" s="982" t="s">
        <v>16</v>
      </c>
      <c r="I86" s="982">
        <v>20</v>
      </c>
      <c r="J86" s="982">
        <v>40</v>
      </c>
      <c r="K86" s="982" t="s">
        <v>19</v>
      </c>
      <c r="L86" s="1075" t="s">
        <v>20</v>
      </c>
      <c r="M86" s="1070" t="s">
        <v>28</v>
      </c>
      <c r="N86" s="187" t="s">
        <v>68</v>
      </c>
      <c r="O86" s="510" t="s">
        <v>63</v>
      </c>
      <c r="P86" s="522" t="s">
        <v>64</v>
      </c>
      <c r="Q86" s="142" t="s">
        <v>143</v>
      </c>
      <c r="R86" s="142" t="s">
        <v>70</v>
      </c>
      <c r="S86" s="142"/>
      <c r="T86" s="142"/>
      <c r="U86" s="142"/>
      <c r="V86" s="142"/>
      <c r="W86" s="142"/>
      <c r="X86" s="142"/>
      <c r="Y86" s="142"/>
      <c r="Z86" s="982" t="s">
        <v>22</v>
      </c>
      <c r="AA86" s="982" t="s">
        <v>23</v>
      </c>
      <c r="AB86" s="982" t="s">
        <v>24</v>
      </c>
      <c r="AC86" s="1075" t="s">
        <v>335</v>
      </c>
    </row>
    <row r="87" spans="1:29" ht="39" thickBot="1" x14ac:dyDescent="0.25">
      <c r="A87" s="1044"/>
      <c r="B87" s="1045"/>
      <c r="C87" s="1045"/>
      <c r="D87" s="1045"/>
      <c r="E87" s="1045"/>
      <c r="F87" s="1045"/>
      <c r="G87" s="1046"/>
      <c r="H87" s="1045"/>
      <c r="I87" s="1045"/>
      <c r="J87" s="1045"/>
      <c r="K87" s="1045"/>
      <c r="L87" s="1076"/>
      <c r="M87" s="1071"/>
      <c r="N87" s="188" t="s">
        <v>69</v>
      </c>
      <c r="O87" s="518" t="s">
        <v>66</v>
      </c>
      <c r="P87" s="523" t="s">
        <v>67</v>
      </c>
      <c r="Q87" s="165" t="s">
        <v>83</v>
      </c>
      <c r="R87" s="144" t="s">
        <v>83</v>
      </c>
      <c r="S87" s="144"/>
      <c r="T87" s="144"/>
      <c r="U87" s="144"/>
      <c r="V87" s="144"/>
      <c r="W87" s="144"/>
      <c r="X87" s="144"/>
      <c r="Y87" s="144"/>
      <c r="Z87" s="1046"/>
      <c r="AA87" s="1046"/>
      <c r="AB87" s="1046"/>
      <c r="AC87" s="1076"/>
    </row>
    <row r="88" spans="1:29" s="153" customFormat="1" x14ac:dyDescent="0.2">
      <c r="A88" s="557"/>
      <c r="B88" s="262"/>
      <c r="C88" s="262"/>
      <c r="D88" s="262"/>
      <c r="E88" s="262"/>
      <c r="F88" s="262"/>
      <c r="G88" s="173"/>
      <c r="H88" s="262"/>
      <c r="I88" s="272"/>
      <c r="J88" s="272"/>
      <c r="K88" s="272"/>
      <c r="L88" s="558"/>
      <c r="M88" s="559"/>
      <c r="N88" s="172"/>
      <c r="O88" s="173"/>
      <c r="P88" s="225"/>
      <c r="Q88" s="172"/>
      <c r="R88" s="173"/>
      <c r="S88" s="173"/>
      <c r="T88" s="173"/>
      <c r="U88" s="173"/>
      <c r="V88" s="173"/>
      <c r="W88" s="173"/>
      <c r="X88" s="173"/>
      <c r="Y88" s="173"/>
      <c r="Z88" s="547"/>
      <c r="AA88" s="547"/>
      <c r="AB88" s="173"/>
      <c r="AC88" s="225"/>
    </row>
    <row r="89" spans="1:29" s="153" customFormat="1" x14ac:dyDescent="0.2">
      <c r="A89" s="175"/>
      <c r="B89" s="176"/>
      <c r="C89" s="176"/>
      <c r="D89" s="176"/>
      <c r="E89" s="176"/>
      <c r="F89" s="176"/>
      <c r="G89" s="177"/>
      <c r="H89" s="176"/>
      <c r="I89" s="178"/>
      <c r="J89" s="178"/>
      <c r="K89" s="178"/>
      <c r="L89" s="179"/>
      <c r="M89" s="190"/>
      <c r="N89" s="180"/>
      <c r="O89" s="177"/>
      <c r="P89" s="181"/>
      <c r="Q89" s="80"/>
      <c r="R89" s="182"/>
      <c r="S89" s="182"/>
      <c r="T89" s="182"/>
      <c r="U89" s="182"/>
      <c r="V89" s="182"/>
      <c r="W89" s="177"/>
      <c r="X89" s="177"/>
      <c r="Y89" s="177"/>
      <c r="Z89" s="183"/>
      <c r="AA89" s="183"/>
      <c r="AB89" s="177"/>
      <c r="AC89" s="181"/>
    </row>
    <row r="90" spans="1:29" s="153" customFormat="1" x14ac:dyDescent="0.2">
      <c r="A90" s="175"/>
      <c r="B90" s="176"/>
      <c r="C90" s="176"/>
      <c r="D90" s="176"/>
      <c r="E90" s="176"/>
      <c r="F90" s="176"/>
      <c r="G90" s="177"/>
      <c r="H90" s="176"/>
      <c r="I90" s="178"/>
      <c r="J90" s="178"/>
      <c r="K90" s="178"/>
      <c r="L90" s="179"/>
      <c r="M90" s="190"/>
      <c r="N90" s="180"/>
      <c r="O90" s="177"/>
      <c r="P90" s="181"/>
      <c r="Q90" s="80"/>
      <c r="R90" s="182"/>
      <c r="S90" s="182"/>
      <c r="T90" s="182"/>
      <c r="U90" s="182"/>
      <c r="V90" s="182"/>
      <c r="W90" s="177"/>
      <c r="X90" s="177"/>
      <c r="Y90" s="177"/>
      <c r="Z90" s="183"/>
      <c r="AA90" s="183"/>
      <c r="AB90" s="177"/>
      <c r="AC90" s="181"/>
    </row>
    <row r="91" spans="1:29" s="153" customFormat="1" ht="13.5" thickBot="1" x14ac:dyDescent="0.25">
      <c r="A91" s="154"/>
      <c r="B91" s="155"/>
      <c r="C91" s="155"/>
      <c r="D91" s="155"/>
      <c r="E91" s="155"/>
      <c r="F91" s="155"/>
      <c r="G91" s="156"/>
      <c r="H91" s="155"/>
      <c r="I91" s="157"/>
      <c r="J91" s="157"/>
      <c r="K91" s="157"/>
      <c r="L91" s="184"/>
      <c r="M91" s="191"/>
      <c r="N91" s="185"/>
      <c r="O91" s="156"/>
      <c r="P91" s="160"/>
      <c r="Q91" s="185"/>
      <c r="R91" s="156"/>
      <c r="S91" s="156"/>
      <c r="T91" s="156"/>
      <c r="U91" s="156"/>
      <c r="V91" s="156"/>
      <c r="W91" s="156"/>
      <c r="X91" s="156"/>
      <c r="Y91" s="156"/>
      <c r="Z91" s="159"/>
      <c r="AA91" s="159"/>
      <c r="AB91" s="156"/>
      <c r="AC91" s="160"/>
    </row>
    <row r="92" spans="1:29" x14ac:dyDescent="0.2">
      <c r="A92" s="161"/>
      <c r="B92" s="161"/>
      <c r="C92" s="161"/>
      <c r="D92" s="161"/>
      <c r="E92" s="161"/>
      <c r="F92" s="161"/>
      <c r="G92" s="141"/>
      <c r="H92" s="141"/>
      <c r="I92" s="141"/>
      <c r="J92" s="141"/>
      <c r="K92" s="141"/>
      <c r="M92" s="141"/>
      <c r="V92" s="141"/>
      <c r="W92" s="141"/>
    </row>
    <row r="93" spans="1:29" x14ac:dyDescent="0.2">
      <c r="A93" s="161"/>
      <c r="B93" s="161"/>
      <c r="C93" s="161"/>
      <c r="D93" s="161"/>
      <c r="E93" s="161"/>
      <c r="F93" s="141"/>
      <c r="G93" s="141"/>
      <c r="H93" s="141"/>
      <c r="I93" s="141"/>
      <c r="J93" s="141"/>
      <c r="K93" s="162"/>
      <c r="L93" s="141"/>
      <c r="M93" s="141"/>
      <c r="N93" s="141"/>
      <c r="S93" s="141"/>
      <c r="T93" s="141"/>
      <c r="U93" s="141"/>
    </row>
    <row r="94" spans="1:29" ht="13.5" thickBot="1" x14ac:dyDescent="0.25">
      <c r="A94" s="161"/>
      <c r="B94" s="161"/>
      <c r="C94" s="161"/>
      <c r="D94" s="161"/>
      <c r="E94" s="141"/>
      <c r="F94" s="141"/>
      <c r="G94" s="141"/>
      <c r="H94" s="141"/>
      <c r="I94" s="141"/>
      <c r="J94" s="162"/>
      <c r="K94" s="162"/>
      <c r="L94" s="162"/>
      <c r="M94" s="162"/>
      <c r="R94" s="162"/>
    </row>
    <row r="95" spans="1:29" ht="13.5" thickBot="1" x14ac:dyDescent="0.25">
      <c r="A95" s="1011" t="s">
        <v>29</v>
      </c>
      <c r="B95" s="1102"/>
      <c r="C95" s="1103"/>
      <c r="D95" s="161"/>
      <c r="E95" s="161"/>
      <c r="F95" s="141"/>
      <c r="G95" s="141"/>
      <c r="H95" s="141"/>
      <c r="I95" s="141"/>
      <c r="J95" s="141"/>
      <c r="K95" s="162"/>
      <c r="L95" s="162"/>
      <c r="M95" s="162"/>
      <c r="N95" s="162"/>
      <c r="S95" s="162"/>
      <c r="T95" s="162"/>
      <c r="U95" s="162"/>
    </row>
    <row r="96" spans="1:29" ht="13.5" thickBot="1" x14ac:dyDescent="0.25">
      <c r="A96" s="1002" t="s">
        <v>579</v>
      </c>
      <c r="B96" s="1003"/>
      <c r="C96" s="1004"/>
      <c r="D96" s="161"/>
      <c r="E96" s="161"/>
      <c r="F96" s="161"/>
      <c r="G96" s="141"/>
      <c r="H96" s="141"/>
      <c r="I96" s="141"/>
      <c r="J96" s="141"/>
      <c r="K96" s="141"/>
      <c r="L96" s="162"/>
      <c r="N96" s="162"/>
      <c r="O96" s="162"/>
      <c r="V96" s="162"/>
    </row>
    <row r="97" spans="1:24" x14ac:dyDescent="0.2">
      <c r="A97" s="192" t="s">
        <v>30</v>
      </c>
      <c r="B97" s="193"/>
      <c r="C97" s="194" t="s">
        <v>151</v>
      </c>
      <c r="D97" s="195"/>
      <c r="E97" s="195"/>
      <c r="F97" s="196"/>
      <c r="G97" s="196"/>
      <c r="H97" s="195"/>
      <c r="I97" s="196"/>
      <c r="J97" s="195"/>
      <c r="K97" s="197"/>
      <c r="L97" s="198"/>
      <c r="N97" s="162"/>
      <c r="O97" s="162"/>
      <c r="P97" s="162"/>
    </row>
    <row r="98" spans="1:24" x14ac:dyDescent="0.2">
      <c r="A98" s="127" t="s">
        <v>580</v>
      </c>
      <c r="B98" s="199"/>
      <c r="C98" s="199"/>
      <c r="D98" s="200"/>
      <c r="E98" s="200"/>
      <c r="F98" s="201"/>
      <c r="G98" s="201"/>
      <c r="H98" s="200"/>
      <c r="I98" s="201"/>
      <c r="J98" s="200"/>
      <c r="K98" s="202"/>
      <c r="L98" s="203"/>
      <c r="N98" s="162"/>
      <c r="O98" s="162"/>
      <c r="P98" s="162"/>
    </row>
    <row r="99" spans="1:24" x14ac:dyDescent="0.2">
      <c r="A99" s="127" t="s">
        <v>167</v>
      </c>
      <c r="B99" s="199"/>
      <c r="C99" s="199"/>
      <c r="D99" s="200"/>
      <c r="E99" s="200"/>
      <c r="F99" s="201"/>
      <c r="G99" s="201"/>
      <c r="H99" s="200"/>
      <c r="I99" s="201"/>
      <c r="J99" s="200"/>
      <c r="K99" s="202"/>
      <c r="L99" s="203"/>
      <c r="N99" s="162"/>
      <c r="O99" s="162"/>
      <c r="P99" s="162"/>
    </row>
    <row r="100" spans="1:24" x14ac:dyDescent="0.2">
      <c r="A100" s="127" t="s">
        <v>904</v>
      </c>
      <c r="B100" s="199"/>
      <c r="C100" s="199"/>
      <c r="D100" s="200"/>
      <c r="E100" s="200"/>
      <c r="F100" s="201"/>
      <c r="G100" s="201"/>
      <c r="H100" s="200"/>
      <c r="I100" s="201"/>
      <c r="J100" s="200"/>
      <c r="K100" s="202"/>
      <c r="L100" s="203"/>
      <c r="N100" s="162"/>
      <c r="O100" s="162"/>
      <c r="P100" s="162"/>
    </row>
    <row r="101" spans="1:24" ht="13.5" thickBot="1" x14ac:dyDescent="0.25">
      <c r="A101" s="526" t="s">
        <v>905</v>
      </c>
      <c r="B101" s="204"/>
      <c r="C101" s="204"/>
      <c r="D101" s="205"/>
      <c r="E101" s="205"/>
      <c r="F101" s="206"/>
      <c r="G101" s="206"/>
      <c r="H101" s="205"/>
      <c r="I101" s="206"/>
      <c r="J101" s="205"/>
      <c r="K101" s="207"/>
      <c r="L101" s="208"/>
      <c r="N101" s="162"/>
      <c r="O101" s="162"/>
      <c r="P101" s="162"/>
    </row>
    <row r="102" spans="1:24" ht="13.5" thickBot="1" x14ac:dyDescent="0.25">
      <c r="A102" s="209"/>
      <c r="B102" s="96"/>
      <c r="C102" s="162"/>
      <c r="D102" s="161"/>
      <c r="E102" s="161"/>
      <c r="F102" s="161"/>
      <c r="G102" s="161"/>
      <c r="H102" s="141"/>
      <c r="I102" s="141"/>
      <c r="J102" s="141"/>
      <c r="K102" s="141"/>
      <c r="L102" s="141"/>
      <c r="M102" s="162"/>
      <c r="O102" s="162"/>
      <c r="P102" s="162"/>
      <c r="Q102" s="141"/>
    </row>
    <row r="103" spans="1:24" s="143" customFormat="1" ht="26.25" thickBot="1" x14ac:dyDescent="0.25">
      <c r="A103" s="210" t="s">
        <v>31</v>
      </c>
      <c r="B103" s="1112" t="s">
        <v>582</v>
      </c>
      <c r="C103" s="1112"/>
      <c r="D103" s="1113"/>
      <c r="E103" s="528" t="s">
        <v>11</v>
      </c>
      <c r="F103" s="528" t="s">
        <v>14</v>
      </c>
      <c r="G103" s="528" t="s">
        <v>275</v>
      </c>
      <c r="H103" s="528" t="s">
        <v>32</v>
      </c>
      <c r="I103" s="528" t="s">
        <v>16</v>
      </c>
      <c r="J103" s="528" t="s">
        <v>17</v>
      </c>
      <c r="K103" s="528" t="s">
        <v>18</v>
      </c>
      <c r="L103" s="528" t="s">
        <v>19</v>
      </c>
      <c r="M103" s="528" t="s">
        <v>20</v>
      </c>
      <c r="N103" s="211" t="s">
        <v>119</v>
      </c>
      <c r="O103" s="528" t="s">
        <v>93</v>
      </c>
      <c r="P103" s="212" t="s">
        <v>754</v>
      </c>
    </row>
    <row r="104" spans="1:24" s="153" customFormat="1" x14ac:dyDescent="0.2">
      <c r="A104" s="172"/>
      <c r="B104" s="977"/>
      <c r="C104" s="977"/>
      <c r="D104" s="977"/>
      <c r="E104" s="173"/>
      <c r="F104" s="173"/>
      <c r="G104" s="173"/>
      <c r="H104" s="173"/>
      <c r="I104" s="173"/>
      <c r="J104" s="272"/>
      <c r="K104" s="272"/>
      <c r="L104" s="272"/>
      <c r="M104" s="273"/>
      <c r="N104" s="224"/>
      <c r="O104" s="173"/>
      <c r="P104" s="225"/>
      <c r="Q104" s="163"/>
      <c r="R104" s="163"/>
      <c r="S104" s="163"/>
      <c r="T104" s="163"/>
      <c r="U104" s="163"/>
      <c r="V104" s="186"/>
      <c r="W104" s="186"/>
      <c r="X104" s="186"/>
    </row>
    <row r="105" spans="1:24" s="153" customFormat="1" x14ac:dyDescent="0.2">
      <c r="A105" s="80"/>
      <c r="B105" s="972"/>
      <c r="C105" s="972"/>
      <c r="D105" s="972"/>
      <c r="E105" s="182"/>
      <c r="F105" s="182"/>
      <c r="G105" s="182"/>
      <c r="H105" s="182"/>
      <c r="I105" s="182"/>
      <c r="J105" s="213"/>
      <c r="K105" s="178"/>
      <c r="L105" s="178"/>
      <c r="M105" s="214"/>
      <c r="N105" s="519"/>
      <c r="O105" s="182"/>
      <c r="P105" s="82"/>
      <c r="Q105" s="163"/>
      <c r="R105" s="163"/>
      <c r="S105" s="163"/>
      <c r="T105" s="163"/>
      <c r="U105" s="163"/>
      <c r="V105" s="186"/>
      <c r="W105" s="186"/>
      <c r="X105" s="186"/>
    </row>
    <row r="106" spans="1:24" s="153" customFormat="1" x14ac:dyDescent="0.2">
      <c r="A106" s="80"/>
      <c r="B106" s="972"/>
      <c r="C106" s="972"/>
      <c r="D106" s="972"/>
      <c r="E106" s="182"/>
      <c r="F106" s="182"/>
      <c r="G106" s="182"/>
      <c r="H106" s="182"/>
      <c r="I106" s="182"/>
      <c r="J106" s="213"/>
      <c r="K106" s="178"/>
      <c r="L106" s="178"/>
      <c r="M106" s="214"/>
      <c r="N106" s="519"/>
      <c r="O106" s="182"/>
      <c r="P106" s="82"/>
      <c r="Q106" s="163"/>
      <c r="R106" s="163"/>
      <c r="S106" s="163"/>
      <c r="T106" s="163"/>
      <c r="U106" s="163"/>
      <c r="V106" s="186"/>
      <c r="W106" s="186"/>
      <c r="X106" s="186"/>
    </row>
    <row r="107" spans="1:24" s="153" customFormat="1" ht="13.5" thickBot="1" x14ac:dyDescent="0.25">
      <c r="A107" s="83"/>
      <c r="B107" s="1104"/>
      <c r="C107" s="1104"/>
      <c r="D107" s="1104"/>
      <c r="E107" s="158"/>
      <c r="F107" s="158"/>
      <c r="G107" s="158"/>
      <c r="H107" s="158"/>
      <c r="I107" s="158"/>
      <c r="J107" s="215"/>
      <c r="K107" s="157"/>
      <c r="L107" s="157"/>
      <c r="M107" s="216"/>
      <c r="N107" s="520"/>
      <c r="O107" s="156"/>
      <c r="P107" s="160"/>
      <c r="Q107" s="163"/>
      <c r="R107" s="163"/>
      <c r="S107" s="163"/>
      <c r="T107" s="163"/>
      <c r="U107" s="163"/>
      <c r="V107" s="186"/>
      <c r="W107" s="186"/>
      <c r="X107" s="186"/>
    </row>
    <row r="108" spans="1:24" x14ac:dyDescent="0.2">
      <c r="A108" s="162"/>
      <c r="B108" s="162"/>
      <c r="E108" s="162"/>
      <c r="J108" s="162"/>
      <c r="K108" s="162"/>
      <c r="L108" s="162"/>
      <c r="M108" s="162"/>
      <c r="O108" s="141"/>
      <c r="P108" s="141"/>
      <c r="Q108" s="141"/>
      <c r="R108" s="141"/>
      <c r="S108" s="141"/>
      <c r="T108" s="141"/>
      <c r="U108" s="141"/>
      <c r="V108" s="162"/>
      <c r="W108" s="162"/>
      <c r="X108" s="162"/>
    </row>
    <row r="109" spans="1:24" ht="13.5" thickBot="1" x14ac:dyDescent="0.25">
      <c r="A109" s="161"/>
      <c r="B109" s="161"/>
      <c r="C109" s="161"/>
      <c r="D109" s="161"/>
      <c r="E109" s="161"/>
      <c r="F109" s="161"/>
      <c r="G109" s="161"/>
      <c r="H109" s="161"/>
      <c r="I109" s="141"/>
      <c r="J109" s="141"/>
      <c r="K109" s="141"/>
      <c r="L109" s="141"/>
      <c r="M109" s="141"/>
      <c r="N109" s="162"/>
      <c r="O109" s="162"/>
      <c r="P109" s="162"/>
      <c r="Q109" s="162"/>
      <c r="R109" s="162"/>
      <c r="S109" s="162"/>
      <c r="T109" s="162"/>
      <c r="U109" s="162"/>
      <c r="V109" s="162"/>
      <c r="W109" s="141"/>
    </row>
    <row r="110" spans="1:24" ht="13.5" thickBot="1" x14ac:dyDescent="0.25">
      <c r="A110" s="1011" t="s">
        <v>34</v>
      </c>
      <c r="B110" s="1102"/>
      <c r="C110" s="1103"/>
      <c r="D110" s="217"/>
      <c r="E110" s="161"/>
      <c r="F110" s="161"/>
      <c r="G110" s="161"/>
      <c r="H110" s="161"/>
      <c r="I110" s="141"/>
      <c r="J110" s="141"/>
      <c r="K110" s="141"/>
      <c r="L110" s="141"/>
      <c r="M110" s="141"/>
      <c r="N110" s="162"/>
      <c r="O110" s="162"/>
      <c r="P110" s="162"/>
      <c r="Q110" s="162"/>
      <c r="R110" s="162"/>
      <c r="S110" s="162"/>
      <c r="T110" s="162"/>
      <c r="U110" s="162"/>
      <c r="V110" s="162"/>
      <c r="W110" s="141"/>
    </row>
    <row r="111" spans="1:24" ht="13.5" thickBot="1" x14ac:dyDescent="0.25">
      <c r="A111" s="1002" t="s">
        <v>579</v>
      </c>
      <c r="B111" s="1003"/>
      <c r="C111" s="1004"/>
      <c r="D111" s="93"/>
      <c r="E111" s="93"/>
      <c r="F111" s="93"/>
      <c r="G111" s="93"/>
      <c r="H111" s="94"/>
      <c r="I111" s="94"/>
      <c r="J111" s="93"/>
      <c r="K111" s="94"/>
      <c r="L111" s="93"/>
      <c r="M111" s="141"/>
      <c r="N111" s="162"/>
      <c r="O111" s="162"/>
      <c r="P111" s="162"/>
      <c r="Q111" s="162"/>
      <c r="R111" s="162"/>
      <c r="S111" s="162"/>
      <c r="T111" s="162"/>
      <c r="U111" s="162"/>
      <c r="V111" s="162"/>
      <c r="W111" s="141"/>
    </row>
    <row r="112" spans="1:24" x14ac:dyDescent="0.2">
      <c r="A112" s="192" t="s">
        <v>30</v>
      </c>
      <c r="B112" s="120"/>
      <c r="C112" s="194" t="s">
        <v>151</v>
      </c>
      <c r="D112" s="194"/>
      <c r="E112" s="195"/>
      <c r="F112" s="195"/>
      <c r="G112" s="195"/>
      <c r="H112" s="196"/>
      <c r="I112" s="196"/>
      <c r="J112" s="195"/>
      <c r="K112" s="196"/>
      <c r="L112" s="218"/>
      <c r="M112" s="141"/>
      <c r="N112" s="162"/>
      <c r="O112" s="162"/>
      <c r="P112" s="162"/>
      <c r="Q112" s="162"/>
      <c r="R112" s="162"/>
      <c r="S112" s="162"/>
      <c r="T112" s="162"/>
      <c r="U112" s="162"/>
      <c r="V112" s="162"/>
      <c r="W112" s="141"/>
    </row>
    <row r="113" spans="1:23" x14ac:dyDescent="0.2">
      <c r="A113" s="127" t="s">
        <v>35</v>
      </c>
      <c r="B113" s="200"/>
      <c r="C113" s="200"/>
      <c r="D113" s="200"/>
      <c r="E113" s="200"/>
      <c r="F113" s="200"/>
      <c r="G113" s="200"/>
      <c r="H113" s="201"/>
      <c r="I113" s="201"/>
      <c r="J113" s="200"/>
      <c r="K113" s="201"/>
      <c r="L113" s="219"/>
      <c r="M113" s="141"/>
      <c r="N113" s="162"/>
      <c r="O113" s="162"/>
      <c r="P113" s="162"/>
      <c r="Q113" s="162"/>
      <c r="R113" s="162"/>
      <c r="S113" s="162"/>
      <c r="T113" s="162"/>
      <c r="U113" s="162"/>
      <c r="V113" s="162"/>
      <c r="W113" s="141"/>
    </row>
    <row r="114" spans="1:23" x14ac:dyDescent="0.2">
      <c r="A114" s="127" t="s">
        <v>168</v>
      </c>
      <c r="B114" s="200"/>
      <c r="C114" s="200"/>
      <c r="D114" s="200"/>
      <c r="E114" s="200"/>
      <c r="F114" s="200"/>
      <c r="G114" s="200"/>
      <c r="H114" s="201"/>
      <c r="I114" s="201"/>
      <c r="J114" s="200"/>
      <c r="K114" s="201"/>
      <c r="L114" s="219"/>
      <c r="M114" s="141"/>
      <c r="N114" s="162"/>
      <c r="O114" s="162"/>
      <c r="P114" s="162"/>
      <c r="Q114" s="162"/>
      <c r="R114" s="162"/>
      <c r="S114" s="162"/>
      <c r="T114" s="162"/>
      <c r="U114" s="162"/>
      <c r="V114" s="162"/>
      <c r="W114" s="141"/>
    </row>
    <row r="115" spans="1:23" x14ac:dyDescent="0.2">
      <c r="A115" s="127" t="s">
        <v>904</v>
      </c>
      <c r="B115" s="200"/>
      <c r="C115" s="200"/>
      <c r="D115" s="200"/>
      <c r="E115" s="200"/>
      <c r="F115" s="200"/>
      <c r="G115" s="200"/>
      <c r="H115" s="201"/>
      <c r="I115" s="201"/>
      <c r="J115" s="200"/>
      <c r="K115" s="201"/>
      <c r="L115" s="219"/>
      <c r="M115" s="141"/>
      <c r="N115" s="162"/>
      <c r="O115" s="162"/>
      <c r="P115" s="162"/>
      <c r="Q115" s="162"/>
      <c r="R115" s="162"/>
      <c r="S115" s="162"/>
      <c r="T115" s="162"/>
      <c r="U115" s="162"/>
      <c r="V115" s="162"/>
      <c r="W115" s="141"/>
    </row>
    <row r="116" spans="1:23" ht="13.5" thickBot="1" x14ac:dyDescent="0.25">
      <c r="A116" s="526" t="s">
        <v>905</v>
      </c>
      <c r="B116" s="205"/>
      <c r="C116" s="205"/>
      <c r="D116" s="205"/>
      <c r="E116" s="205"/>
      <c r="F116" s="205"/>
      <c r="G116" s="205"/>
      <c r="H116" s="206"/>
      <c r="I116" s="206"/>
      <c r="J116" s="205"/>
      <c r="K116" s="206"/>
      <c r="L116" s="220"/>
      <c r="M116" s="141"/>
      <c r="N116" s="162"/>
      <c r="O116" s="162"/>
      <c r="P116" s="162"/>
      <c r="Q116" s="162"/>
      <c r="R116" s="162"/>
      <c r="S116" s="162"/>
      <c r="T116" s="162"/>
      <c r="U116" s="162"/>
      <c r="V116" s="162"/>
      <c r="W116" s="141"/>
    </row>
    <row r="117" spans="1:23" ht="13.5" thickBot="1" x14ac:dyDescent="0.25">
      <c r="A117" s="221"/>
      <c r="E117" s="93"/>
      <c r="F117" s="93"/>
      <c r="G117" s="93"/>
      <c r="H117" s="94"/>
      <c r="I117" s="96"/>
      <c r="J117" s="93"/>
      <c r="K117" s="94"/>
      <c r="L117" s="93"/>
      <c r="M117" s="141"/>
      <c r="N117" s="162"/>
      <c r="O117" s="162"/>
      <c r="P117" s="162"/>
      <c r="Q117" s="162"/>
      <c r="R117" s="141"/>
      <c r="V117" s="222"/>
      <c r="W117" s="222"/>
    </row>
    <row r="118" spans="1:23" s="143" customFormat="1" ht="26.25" thickBot="1" x14ac:dyDescent="0.25">
      <c r="A118" s="210" t="s">
        <v>31</v>
      </c>
      <c r="B118" s="1112" t="s">
        <v>13</v>
      </c>
      <c r="C118" s="1112"/>
      <c r="D118" s="1113"/>
      <c r="E118" s="528" t="s">
        <v>12</v>
      </c>
      <c r="F118" s="528" t="s">
        <v>14</v>
      </c>
      <c r="G118" s="528" t="s">
        <v>264</v>
      </c>
      <c r="H118" s="528" t="s">
        <v>32</v>
      </c>
      <c r="I118" s="528" t="s">
        <v>16</v>
      </c>
      <c r="J118" s="528" t="s">
        <v>17</v>
      </c>
      <c r="K118" s="528" t="s">
        <v>18</v>
      </c>
      <c r="L118" s="528" t="s">
        <v>19</v>
      </c>
      <c r="M118" s="528" t="s">
        <v>20</v>
      </c>
      <c r="N118" s="211" t="s">
        <v>119</v>
      </c>
      <c r="O118" s="528" t="s">
        <v>91</v>
      </c>
      <c r="P118" s="212" t="s">
        <v>752</v>
      </c>
      <c r="W118" s="223"/>
    </row>
    <row r="119" spans="1:23" s="153" customFormat="1" x14ac:dyDescent="0.2">
      <c r="A119" s="172"/>
      <c r="B119" s="977"/>
      <c r="C119" s="977"/>
      <c r="D119" s="977"/>
      <c r="E119" s="173"/>
      <c r="F119" s="173"/>
      <c r="G119" s="173"/>
      <c r="H119" s="173"/>
      <c r="I119" s="173"/>
      <c r="J119" s="272"/>
      <c r="K119" s="272"/>
      <c r="L119" s="272"/>
      <c r="M119" s="272"/>
      <c r="N119" s="224"/>
      <c r="O119" s="173"/>
      <c r="P119" s="225"/>
      <c r="Q119" s="186"/>
      <c r="R119" s="186"/>
      <c r="S119" s="186"/>
      <c r="T119" s="186"/>
      <c r="U119" s="186"/>
      <c r="V119" s="186"/>
      <c r="W119" s="163"/>
    </row>
    <row r="120" spans="1:23" s="153" customFormat="1" x14ac:dyDescent="0.2">
      <c r="A120" s="80"/>
      <c r="B120" s="972"/>
      <c r="C120" s="972"/>
      <c r="D120" s="972"/>
      <c r="E120" s="182"/>
      <c r="F120" s="182"/>
      <c r="G120" s="182"/>
      <c r="H120" s="182"/>
      <c r="I120" s="182"/>
      <c r="J120" s="178"/>
      <c r="K120" s="178"/>
      <c r="L120" s="178"/>
      <c r="M120" s="178"/>
      <c r="N120" s="519"/>
      <c r="O120" s="182"/>
      <c r="P120" s="82"/>
      <c r="Q120" s="186"/>
      <c r="R120" s="186"/>
      <c r="S120" s="186"/>
      <c r="T120" s="186"/>
      <c r="U120" s="186"/>
      <c r="V120" s="186"/>
      <c r="W120" s="163"/>
    </row>
    <row r="121" spans="1:23" s="153" customFormat="1" x14ac:dyDescent="0.2">
      <c r="A121" s="80"/>
      <c r="B121" s="972"/>
      <c r="C121" s="972"/>
      <c r="D121" s="972"/>
      <c r="E121" s="182"/>
      <c r="F121" s="182"/>
      <c r="G121" s="182"/>
      <c r="H121" s="182"/>
      <c r="I121" s="182"/>
      <c r="J121" s="178"/>
      <c r="K121" s="178"/>
      <c r="L121" s="178"/>
      <c r="M121" s="178"/>
      <c r="N121" s="519"/>
      <c r="O121" s="182"/>
      <c r="P121" s="82"/>
      <c r="Q121" s="186"/>
      <c r="R121" s="186"/>
      <c r="S121" s="186"/>
      <c r="T121" s="186"/>
      <c r="U121" s="186"/>
      <c r="V121" s="186"/>
      <c r="W121" s="163"/>
    </row>
    <row r="122" spans="1:23" s="153" customFormat="1" ht="13.5" thickBot="1" x14ac:dyDescent="0.25">
      <c r="A122" s="83"/>
      <c r="B122" s="1104"/>
      <c r="C122" s="1104"/>
      <c r="D122" s="1104"/>
      <c r="E122" s="158"/>
      <c r="F122" s="158"/>
      <c r="G122" s="158"/>
      <c r="H122" s="158"/>
      <c r="I122" s="158"/>
      <c r="J122" s="157"/>
      <c r="K122" s="157"/>
      <c r="L122" s="157"/>
      <c r="M122" s="157"/>
      <c r="N122" s="520"/>
      <c r="O122" s="156"/>
      <c r="P122" s="160"/>
      <c r="Q122" s="186"/>
      <c r="R122" s="186"/>
      <c r="S122" s="186"/>
      <c r="T122" s="186"/>
      <c r="U122" s="186"/>
      <c r="V122" s="186"/>
      <c r="W122" s="163"/>
    </row>
    <row r="123" spans="1:23" ht="13.5" thickBot="1" x14ac:dyDescent="0.25">
      <c r="A123" s="161"/>
      <c r="B123" s="161"/>
      <c r="C123" s="161"/>
      <c r="D123" s="161"/>
      <c r="E123" s="161"/>
      <c r="F123" s="161"/>
      <c r="G123" s="161"/>
      <c r="H123" s="141"/>
      <c r="I123" s="141"/>
      <c r="J123" s="141"/>
      <c r="K123" s="141"/>
      <c r="L123" s="141"/>
      <c r="M123" s="162"/>
      <c r="N123" s="162"/>
      <c r="O123" s="162"/>
      <c r="P123" s="162"/>
      <c r="Q123" s="162"/>
      <c r="R123" s="162"/>
      <c r="S123" s="162"/>
      <c r="T123" s="162"/>
      <c r="U123" s="162"/>
      <c r="V123" s="141"/>
    </row>
    <row r="124" spans="1:23" ht="13.5" thickBot="1" x14ac:dyDescent="0.25">
      <c r="A124" s="1011" t="s">
        <v>36</v>
      </c>
      <c r="B124" s="1012"/>
      <c r="C124" s="1012"/>
      <c r="D124" s="1012"/>
      <c r="E124" s="1012"/>
      <c r="F124" s="1012"/>
      <c r="G124" s="1012"/>
      <c r="H124" s="1012"/>
      <c r="I124" s="1013"/>
      <c r="K124" s="141"/>
      <c r="L124" s="162"/>
      <c r="M124" s="162"/>
      <c r="N124" s="162"/>
      <c r="O124" s="162"/>
      <c r="P124" s="162"/>
      <c r="Q124" s="162"/>
      <c r="R124" s="162"/>
      <c r="S124" s="141"/>
      <c r="T124" s="141"/>
      <c r="U124" s="141"/>
    </row>
    <row r="125" spans="1:23" ht="13.5" thickBot="1" x14ac:dyDescent="0.25">
      <c r="A125" s="1065" t="s">
        <v>37</v>
      </c>
      <c r="B125" s="1066"/>
      <c r="C125" s="1066"/>
      <c r="D125" s="1066"/>
      <c r="E125" s="1066"/>
      <c r="F125" s="1066"/>
      <c r="G125" s="1066"/>
      <c r="H125" s="1066"/>
      <c r="I125" s="1067"/>
      <c r="J125" s="94"/>
      <c r="K125" s="141"/>
      <c r="L125" s="162"/>
      <c r="M125" s="162"/>
      <c r="N125" s="162"/>
      <c r="O125" s="162"/>
      <c r="P125" s="162"/>
      <c r="Q125" s="162"/>
      <c r="R125" s="162"/>
      <c r="S125" s="141"/>
      <c r="T125" s="141"/>
      <c r="U125" s="141"/>
    </row>
    <row r="126" spans="1:23" s="525" customFormat="1" ht="15.75" customHeight="1" thickBot="1" x14ac:dyDescent="0.25">
      <c r="A126" s="226" t="s">
        <v>282</v>
      </c>
      <c r="B126" s="1062" t="s">
        <v>1024</v>
      </c>
      <c r="C126" s="1063"/>
      <c r="D126" s="1063"/>
      <c r="E126" s="1063"/>
      <c r="F126" s="1063"/>
      <c r="G126" s="1063"/>
      <c r="H126" s="1063"/>
      <c r="I126" s="1064"/>
      <c r="J126" s="227"/>
      <c r="K126" s="228"/>
      <c r="L126" s="20"/>
      <c r="M126" s="20"/>
      <c r="N126" s="20"/>
      <c r="O126" s="20"/>
      <c r="P126" s="20"/>
      <c r="Q126" s="20"/>
      <c r="R126" s="20"/>
      <c r="S126" s="228"/>
      <c r="T126" s="228"/>
      <c r="U126" s="228"/>
    </row>
    <row r="127" spans="1:23" ht="13.5" thickBot="1" x14ac:dyDescent="0.25">
      <c r="A127" s="221"/>
      <c r="J127" s="162"/>
      <c r="K127" s="141"/>
      <c r="L127" s="162"/>
      <c r="M127" s="162"/>
      <c r="N127" s="162"/>
      <c r="O127" s="162"/>
      <c r="P127" s="162"/>
      <c r="Q127" s="141"/>
    </row>
    <row r="128" spans="1:23" ht="16.5" customHeight="1" thickBot="1" x14ac:dyDescent="0.25">
      <c r="A128" s="1110" t="s">
        <v>206</v>
      </c>
      <c r="B128" s="1111"/>
      <c r="C128" s="1111"/>
      <c r="D128" s="1111"/>
      <c r="E128" s="1111"/>
      <c r="F128" s="1111"/>
      <c r="G128" s="1111"/>
      <c r="H128" s="1058" t="s">
        <v>218</v>
      </c>
      <c r="I128" s="979" t="s">
        <v>581</v>
      </c>
      <c r="J128" s="979" t="s">
        <v>207</v>
      </c>
      <c r="K128" s="979" t="s">
        <v>23</v>
      </c>
      <c r="L128" s="979" t="s">
        <v>288</v>
      </c>
      <c r="M128" s="999" t="s">
        <v>82</v>
      </c>
      <c r="N128" s="162"/>
      <c r="O128" s="141"/>
      <c r="Q128" s="222"/>
      <c r="R128" s="222"/>
    </row>
    <row r="129" spans="1:18" s="95" customFormat="1" ht="13.5" thickBot="1" x14ac:dyDescent="0.25">
      <c r="A129" s="974" t="s">
        <v>2815</v>
      </c>
      <c r="B129" s="975"/>
      <c r="C129" s="975"/>
      <c r="D129" s="975"/>
      <c r="E129" s="975"/>
      <c r="F129" s="975"/>
      <c r="G129" s="976"/>
      <c r="H129" s="1059"/>
      <c r="I129" s="1077"/>
      <c r="J129" s="1077"/>
      <c r="K129" s="1077"/>
      <c r="L129" s="1077"/>
      <c r="M129" s="1105"/>
      <c r="N129" s="229"/>
      <c r="O129" s="229"/>
      <c r="P129" s="229"/>
      <c r="Q129" s="229"/>
      <c r="R129" s="229"/>
    </row>
    <row r="130" spans="1:18" s="95" customFormat="1" ht="15.75" customHeight="1" x14ac:dyDescent="0.2">
      <c r="A130" s="1107" t="s">
        <v>336</v>
      </c>
      <c r="B130" s="1108"/>
      <c r="C130" s="1108"/>
      <c r="D130" s="1108"/>
      <c r="E130" s="1108"/>
      <c r="F130" s="1108"/>
      <c r="G130" s="1109"/>
      <c r="H130" s="1059"/>
      <c r="I130" s="1077"/>
      <c r="J130" s="1077"/>
      <c r="K130" s="1077"/>
      <c r="L130" s="1077"/>
      <c r="M130" s="1105"/>
      <c r="N130" s="229"/>
      <c r="O130" s="229"/>
      <c r="P130" s="229"/>
      <c r="Q130" s="229"/>
      <c r="R130" s="229"/>
    </row>
    <row r="131" spans="1:18" s="153" customFormat="1" ht="15.75" customHeight="1" x14ac:dyDescent="0.2">
      <c r="A131" s="231" t="s">
        <v>224</v>
      </c>
      <c r="B131" s="972" t="str">
        <f>IF($A131="","",VLOOKUP($A131,Listes!$A$4:$C$200,2,FALSE))</f>
        <v>Bunker Adjustment Factor</v>
      </c>
      <c r="C131" s="972"/>
      <c r="D131" s="972"/>
      <c r="E131" s="973" t="s">
        <v>50</v>
      </c>
      <c r="F131" s="973"/>
      <c r="G131" s="973"/>
      <c r="H131" s="506"/>
      <c r="I131" s="549"/>
      <c r="J131" s="549"/>
      <c r="K131" s="549"/>
      <c r="L131" s="549"/>
      <c r="M131" s="550"/>
      <c r="N131" s="186"/>
      <c r="O131" s="186"/>
      <c r="P131" s="186"/>
      <c r="Q131" s="186"/>
      <c r="R131" s="163"/>
    </row>
    <row r="132" spans="1:18" s="153" customFormat="1" ht="15.75" customHeight="1" x14ac:dyDescent="0.2">
      <c r="A132" s="231" t="s">
        <v>520</v>
      </c>
      <c r="B132" s="972" t="str">
        <f>IF($A132="","",VLOOKUP($A132,Listes!$A$4:$C$200,2,FALSE))</f>
        <v>Cargo Facility Charge</v>
      </c>
      <c r="C132" s="972"/>
      <c r="D132" s="972"/>
      <c r="E132" s="973" t="s">
        <v>52</v>
      </c>
      <c r="F132" s="973"/>
      <c r="G132" s="973"/>
      <c r="H132" s="506"/>
      <c r="I132" s="549"/>
      <c r="J132" s="549"/>
      <c r="K132" s="549"/>
      <c r="L132" s="549"/>
      <c r="M132" s="550"/>
      <c r="N132" s="186"/>
      <c r="O132" s="186"/>
      <c r="P132" s="186"/>
      <c r="Q132" s="186"/>
      <c r="R132" s="163"/>
    </row>
    <row r="133" spans="1:18" s="153" customFormat="1" ht="15.75" customHeight="1" x14ac:dyDescent="0.2">
      <c r="A133" s="231" t="s">
        <v>1004</v>
      </c>
      <c r="B133" s="972" t="str">
        <f>IF($A133="","",VLOOKUP($A133,Listes!$A$4:$C$200,2,FALSE))</f>
        <v>Chassis Administration Fee On-Carriage</v>
      </c>
      <c r="C133" s="972"/>
      <c r="D133" s="972"/>
      <c r="E133" s="973" t="s">
        <v>50</v>
      </c>
      <c r="F133" s="973"/>
      <c r="G133" s="973"/>
      <c r="H133" s="506"/>
      <c r="I133" s="549"/>
      <c r="J133" s="549"/>
      <c r="K133" s="549"/>
      <c r="L133" s="549"/>
      <c r="M133" s="550"/>
      <c r="N133" s="186"/>
      <c r="O133" s="186"/>
      <c r="P133" s="186"/>
      <c r="Q133" s="186"/>
      <c r="R133" s="163"/>
    </row>
    <row r="134" spans="1:18" s="153" customFormat="1" ht="15.75" customHeight="1" x14ac:dyDescent="0.2">
      <c r="A134" s="231" t="s">
        <v>514</v>
      </c>
      <c r="B134" s="972" t="str">
        <f>IF($A134="","",VLOOKUP($A134,Listes!$A$4:$C$200,2,FALSE))</f>
        <v>Chassis Provision Charge</v>
      </c>
      <c r="C134" s="972"/>
      <c r="D134" s="972"/>
      <c r="E134" s="973" t="s">
        <v>50</v>
      </c>
      <c r="F134" s="973"/>
      <c r="G134" s="973"/>
      <c r="H134" s="506"/>
      <c r="I134" s="549"/>
      <c r="J134" s="549"/>
      <c r="K134" s="549"/>
      <c r="L134" s="549"/>
      <c r="M134" s="550"/>
      <c r="N134" s="186"/>
      <c r="O134" s="186"/>
      <c r="P134" s="186"/>
      <c r="Q134" s="186"/>
      <c r="R134" s="163"/>
    </row>
    <row r="135" spans="1:18" s="153" customFormat="1" ht="15.75" customHeight="1" x14ac:dyDescent="0.2">
      <c r="A135" s="231" t="s">
        <v>251</v>
      </c>
      <c r="B135" s="972" t="str">
        <f>IF($A135="","",VLOOKUP($A135,Listes!$A$4:$C$200,2,FALSE))</f>
        <v>Carrier Security Charge</v>
      </c>
      <c r="C135" s="972"/>
      <c r="D135" s="972"/>
      <c r="E135" s="973" t="s">
        <v>50</v>
      </c>
      <c r="F135" s="973"/>
      <c r="G135" s="973"/>
      <c r="H135" s="506"/>
      <c r="I135" s="549"/>
      <c r="J135" s="549"/>
      <c r="K135" s="549"/>
      <c r="L135" s="549"/>
      <c r="M135" s="550"/>
      <c r="N135" s="186"/>
      <c r="O135" s="186"/>
      <c r="P135" s="186"/>
      <c r="Q135" s="186"/>
      <c r="R135" s="163"/>
    </row>
    <row r="136" spans="1:18" s="153" customFormat="1" ht="15.75" customHeight="1" x14ac:dyDescent="0.2">
      <c r="A136" s="231" t="s">
        <v>1048</v>
      </c>
      <c r="B136" s="972" t="str">
        <f>IF($A136="","",VLOOKUP($A136,Listes!$A$4:$C$200,2,FALSE))</f>
        <v>Container Maintenance Charge Destination</v>
      </c>
      <c r="C136" s="972"/>
      <c r="D136" s="972"/>
      <c r="E136" s="973" t="s">
        <v>52</v>
      </c>
      <c r="F136" s="973"/>
      <c r="G136" s="973"/>
      <c r="H136" s="506"/>
      <c r="I136" s="549"/>
      <c r="J136" s="549"/>
      <c r="K136" s="549"/>
      <c r="L136" s="549"/>
      <c r="M136" s="550"/>
      <c r="N136" s="186"/>
      <c r="O136" s="186"/>
      <c r="P136" s="186"/>
      <c r="Q136" s="186"/>
      <c r="R136" s="163"/>
    </row>
    <row r="137" spans="1:18" s="153" customFormat="1" ht="15.75" customHeight="1" x14ac:dyDescent="0.2">
      <c r="A137" s="231" t="s">
        <v>2893</v>
      </c>
      <c r="B137" s="972" t="str">
        <f>IF($A137="","",VLOOKUP($A137,Listes!$A$4:$C$200,2,FALSE))</f>
        <v>Contingency Charge</v>
      </c>
      <c r="C137" s="972"/>
      <c r="D137" s="972"/>
      <c r="E137" s="973" t="s">
        <v>50</v>
      </c>
      <c r="F137" s="973"/>
      <c r="G137" s="973"/>
      <c r="H137" s="506"/>
      <c r="I137" s="549"/>
      <c r="J137" s="549"/>
      <c r="K137" s="549"/>
      <c r="L137" s="549"/>
      <c r="M137" s="550"/>
      <c r="N137" s="186"/>
      <c r="O137" s="186"/>
      <c r="P137" s="186"/>
      <c r="Q137" s="186"/>
      <c r="R137" s="163"/>
    </row>
    <row r="138" spans="1:18" s="153" customFormat="1" ht="15.75" customHeight="1" x14ac:dyDescent="0.2">
      <c r="A138" s="231" t="s">
        <v>222</v>
      </c>
      <c r="B138" s="972" t="str">
        <f>IF($A138="","",VLOOKUP($A138,Listes!$A$4:$C$200,2,FALSE))</f>
        <v>Destination THC / Destination Receiving Charge</v>
      </c>
      <c r="C138" s="972"/>
      <c r="D138" s="972"/>
      <c r="E138" s="973" t="s">
        <v>52</v>
      </c>
      <c r="F138" s="973"/>
      <c r="G138" s="973"/>
      <c r="H138" s="506"/>
      <c r="I138" s="549"/>
      <c r="J138" s="549"/>
      <c r="K138" s="549"/>
      <c r="L138" s="549"/>
      <c r="M138" s="550"/>
      <c r="N138" s="186"/>
      <c r="O138" s="186"/>
      <c r="P138" s="186"/>
      <c r="Q138" s="186"/>
      <c r="R138" s="163"/>
    </row>
    <row r="139" spans="1:18" s="153" customFormat="1" ht="15.75" customHeight="1" x14ac:dyDescent="0.2">
      <c r="A139" s="231" t="s">
        <v>796</v>
      </c>
      <c r="B139" s="972" t="str">
        <f>IF($A139="","",VLOOKUP($A139,Listes!$A$4:$C$200,2,FALSE))</f>
        <v>Export Declaration Surcharge</v>
      </c>
      <c r="C139" s="972"/>
      <c r="D139" s="972"/>
      <c r="E139" s="973" t="s">
        <v>50</v>
      </c>
      <c r="F139" s="973"/>
      <c r="G139" s="973"/>
      <c r="H139" s="506"/>
      <c r="I139" s="549"/>
      <c r="J139" s="549"/>
      <c r="K139" s="549"/>
      <c r="L139" s="549"/>
      <c r="M139" s="550"/>
      <c r="N139" s="186"/>
      <c r="O139" s="186"/>
      <c r="P139" s="186"/>
      <c r="Q139" s="186"/>
      <c r="R139" s="163"/>
    </row>
    <row r="140" spans="1:18" s="153" customFormat="1" ht="15.75" customHeight="1" x14ac:dyDescent="0.2">
      <c r="A140" s="231" t="s">
        <v>813</v>
      </c>
      <c r="B140" s="972" t="str">
        <f>IF($A140="","",VLOOKUP($A140,Listes!$A$4:$C$200,2,FALSE))</f>
        <v>Export Documentation Fees - Carrier</v>
      </c>
      <c r="C140" s="972"/>
      <c r="D140" s="972"/>
      <c r="E140" s="973" t="s">
        <v>50</v>
      </c>
      <c r="F140" s="973"/>
      <c r="G140" s="973"/>
      <c r="H140" s="506"/>
      <c r="I140" s="549"/>
      <c r="J140" s="549"/>
      <c r="K140" s="549"/>
      <c r="L140" s="549"/>
      <c r="M140" s="550"/>
      <c r="N140" s="186"/>
      <c r="O140" s="186"/>
      <c r="P140" s="186"/>
      <c r="Q140" s="186"/>
      <c r="R140" s="163"/>
    </row>
    <row r="141" spans="1:18" s="153" customFormat="1" ht="15.75" customHeight="1" x14ac:dyDescent="0.2">
      <c r="A141" s="231" t="s">
        <v>1098</v>
      </c>
      <c r="B141" s="972" t="str">
        <f>IF($A141="","",VLOOKUP($A141,Listes!$A$4:$C$200,2,FALSE))</f>
        <v>Export Seal Fee</v>
      </c>
      <c r="C141" s="972"/>
      <c r="D141" s="972"/>
      <c r="E141" s="973" t="s">
        <v>50</v>
      </c>
      <c r="F141" s="973"/>
      <c r="G141" s="973"/>
      <c r="H141" s="506"/>
      <c r="I141" s="549"/>
      <c r="J141" s="549"/>
      <c r="K141" s="549"/>
      <c r="L141" s="549"/>
      <c r="M141" s="550"/>
      <c r="N141" s="186"/>
      <c r="O141" s="186"/>
      <c r="P141" s="186"/>
      <c r="Q141" s="186"/>
      <c r="R141" s="163"/>
    </row>
    <row r="142" spans="1:18" s="153" customFormat="1" ht="15.75" customHeight="1" x14ac:dyDescent="0.2">
      <c r="A142" s="231" t="s">
        <v>1013</v>
      </c>
      <c r="B142" s="972" t="str">
        <f>IF($A142="","",VLOOKUP($A142,Listes!$A$4:$C$200,2,FALSE))</f>
        <v>Extra Risk Surcharge (Origin)</v>
      </c>
      <c r="C142" s="972"/>
      <c r="D142" s="972"/>
      <c r="E142" s="973" t="s">
        <v>50</v>
      </c>
      <c r="F142" s="973"/>
      <c r="G142" s="973"/>
      <c r="H142" s="506"/>
      <c r="I142" s="549"/>
      <c r="J142" s="549"/>
      <c r="K142" s="549"/>
      <c r="L142" s="549"/>
      <c r="M142" s="550"/>
      <c r="N142" s="186"/>
      <c r="O142" s="186"/>
      <c r="P142" s="186"/>
      <c r="Q142" s="186"/>
      <c r="R142" s="163"/>
    </row>
    <row r="143" spans="1:18" s="153" customFormat="1" ht="15.75" customHeight="1" x14ac:dyDescent="0.2">
      <c r="A143" s="231" t="s">
        <v>90</v>
      </c>
      <c r="B143" s="972" t="str">
        <f>IF($A143="","",VLOOKUP($A143,Listes!$A$4:$C$200,2,FALSE))</f>
        <v>Garments on Hanger Additional</v>
      </c>
      <c r="C143" s="972"/>
      <c r="D143" s="972"/>
      <c r="E143" s="973" t="s">
        <v>50</v>
      </c>
      <c r="F143" s="973"/>
      <c r="G143" s="973"/>
      <c r="H143" s="506"/>
      <c r="I143" s="549"/>
      <c r="J143" s="549"/>
      <c r="K143" s="549"/>
      <c r="L143" s="549"/>
      <c r="M143" s="550"/>
      <c r="N143" s="186"/>
      <c r="O143" s="186"/>
      <c r="P143" s="186"/>
      <c r="Q143" s="186"/>
      <c r="R143" s="163"/>
    </row>
    <row r="144" spans="1:18" s="153" customFormat="1" ht="15.75" customHeight="1" x14ac:dyDescent="0.2">
      <c r="A144" s="231" t="s">
        <v>81</v>
      </c>
      <c r="B144" s="972" t="str">
        <f>IF($A144="","",VLOOKUP($A144,Listes!$A$4:$C$200,2,FALSE))</f>
        <v>General Rate Increase</v>
      </c>
      <c r="C144" s="972"/>
      <c r="D144" s="972"/>
      <c r="E144" s="973" t="s">
        <v>52</v>
      </c>
      <c r="F144" s="973"/>
      <c r="G144" s="973"/>
      <c r="H144" s="506"/>
      <c r="I144" s="549"/>
      <c r="J144" s="549"/>
      <c r="K144" s="549"/>
      <c r="L144" s="549"/>
      <c r="M144" s="550"/>
      <c r="N144" s="186"/>
      <c r="O144" s="186"/>
      <c r="P144" s="186"/>
      <c r="Q144" s="186"/>
      <c r="R144" s="163"/>
    </row>
    <row r="145" spans="1:18" s="153" customFormat="1" ht="15.75" customHeight="1" x14ac:dyDescent="0.2">
      <c r="A145" s="231" t="s">
        <v>248</v>
      </c>
      <c r="B145" s="972" t="str">
        <f>IF($A145="","",VLOOKUP($A145,Listes!$A$4:$C$200,2,FALSE))</f>
        <v>Hazardous Fees (Ocean)</v>
      </c>
      <c r="C145" s="972"/>
      <c r="D145" s="972"/>
      <c r="E145" s="973" t="s">
        <v>50</v>
      </c>
      <c r="F145" s="973"/>
      <c r="G145" s="973"/>
      <c r="H145" s="506"/>
      <c r="I145" s="549"/>
      <c r="J145" s="549"/>
      <c r="K145" s="549"/>
      <c r="L145" s="549"/>
      <c r="M145" s="550"/>
      <c r="N145" s="186"/>
      <c r="O145" s="186"/>
      <c r="P145" s="186"/>
      <c r="Q145" s="186"/>
      <c r="R145" s="163"/>
    </row>
    <row r="146" spans="1:18" s="153" customFormat="1" ht="15.75" customHeight="1" x14ac:dyDescent="0.2">
      <c r="A146" s="231" t="s">
        <v>296</v>
      </c>
      <c r="B146" s="972" t="str">
        <f>IF($A146="","",VLOOKUP($A146,Listes!$A$4:$C$200,2,FALSE))</f>
        <v>Precarriage from Inland Container Depot TO POL</v>
      </c>
      <c r="C146" s="972"/>
      <c r="D146" s="972"/>
      <c r="E146" s="973" t="s">
        <v>50</v>
      </c>
      <c r="F146" s="973"/>
      <c r="G146" s="973"/>
      <c r="H146" s="506"/>
      <c r="I146" s="549"/>
      <c r="J146" s="549"/>
      <c r="K146" s="549"/>
      <c r="L146" s="549"/>
      <c r="M146" s="550"/>
      <c r="N146" s="186"/>
      <c r="O146" s="186"/>
      <c r="P146" s="186"/>
      <c r="Q146" s="186"/>
      <c r="R146" s="163"/>
    </row>
    <row r="147" spans="1:18" s="153" customFormat="1" ht="15.75" customHeight="1" x14ac:dyDescent="0.2">
      <c r="A147" s="231" t="s">
        <v>829</v>
      </c>
      <c r="B147" s="972" t="str">
        <f>IF($A147="","",VLOOKUP($A147,Listes!$A$4:$C$200,2,FALSE))</f>
        <v>Oncarriage Additional Intermodal Door Delivery Surcharge</v>
      </c>
      <c r="C147" s="972"/>
      <c r="D147" s="972"/>
      <c r="E147" s="973" t="s">
        <v>52</v>
      </c>
      <c r="F147" s="973"/>
      <c r="G147" s="973"/>
      <c r="H147" s="506"/>
      <c r="I147" s="549"/>
      <c r="J147" s="549"/>
      <c r="K147" s="549"/>
      <c r="L147" s="549"/>
      <c r="M147" s="550"/>
      <c r="N147" s="186"/>
      <c r="O147" s="186"/>
      <c r="P147" s="186"/>
      <c r="Q147" s="186"/>
      <c r="R147" s="163"/>
    </row>
    <row r="148" spans="1:18" s="153" customFormat="1" x14ac:dyDescent="0.2">
      <c r="A148" s="231" t="s">
        <v>965</v>
      </c>
      <c r="B148" s="972" t="str">
        <f>IF($A148="","",VLOOKUP($A148,Listes!$A$4:$C$200,2,FALSE))</f>
        <v>On-Carriage Emergency Inland Fuel Surcharge</v>
      </c>
      <c r="C148" s="972"/>
      <c r="D148" s="972"/>
      <c r="E148" s="973" t="s">
        <v>52</v>
      </c>
      <c r="F148" s="973"/>
      <c r="G148" s="973"/>
      <c r="H148" s="506"/>
      <c r="I148" s="549"/>
      <c r="J148" s="549"/>
      <c r="K148" s="549"/>
      <c r="L148" s="549"/>
      <c r="M148" s="550"/>
      <c r="N148" s="186"/>
      <c r="O148" s="186"/>
      <c r="P148" s="186"/>
      <c r="Q148" s="186"/>
      <c r="R148" s="163"/>
    </row>
    <row r="149" spans="1:18" s="153" customFormat="1" ht="25.5" x14ac:dyDescent="0.2">
      <c r="A149" s="231" t="s">
        <v>989</v>
      </c>
      <c r="B149" s="972" t="str">
        <f>IF($A149="","",VLOOKUP($A149,Listes!$A$4:$C$200,2,FALSE))</f>
        <v>On-Carriage Emergency Intermodal Surcharge</v>
      </c>
      <c r="C149" s="972"/>
      <c r="D149" s="972"/>
      <c r="E149" s="973" t="s">
        <v>52</v>
      </c>
      <c r="F149" s="973"/>
      <c r="G149" s="973"/>
      <c r="H149" s="506"/>
      <c r="I149" s="549"/>
      <c r="J149" s="549"/>
      <c r="K149" s="549"/>
      <c r="L149" s="549"/>
      <c r="M149" s="550"/>
      <c r="N149" s="186"/>
      <c r="O149" s="186"/>
      <c r="P149" s="186"/>
      <c r="Q149" s="186"/>
      <c r="R149" s="163"/>
    </row>
    <row r="150" spans="1:18" s="153" customFormat="1" ht="15.75" customHeight="1" x14ac:dyDescent="0.2">
      <c r="A150" s="231" t="s">
        <v>464</v>
      </c>
      <c r="B150" s="972" t="str">
        <f>IF($A150="","",VLOOKUP($A150,Listes!$A$4:$C$200,2,FALSE))</f>
        <v>Inland Hazardous Charge Oncarriage</v>
      </c>
      <c r="C150" s="972"/>
      <c r="D150" s="972"/>
      <c r="E150" s="973" t="s">
        <v>52</v>
      </c>
      <c r="F150" s="973"/>
      <c r="G150" s="973"/>
      <c r="H150" s="506"/>
      <c r="I150" s="549"/>
      <c r="J150" s="549"/>
      <c r="K150" s="549"/>
      <c r="L150" s="549"/>
      <c r="M150" s="550"/>
      <c r="N150" s="186"/>
      <c r="O150" s="186"/>
      <c r="P150" s="186"/>
      <c r="Q150" s="186"/>
      <c r="R150" s="163"/>
    </row>
    <row r="151" spans="1:18" s="153" customFormat="1" x14ac:dyDescent="0.2">
      <c r="A151" s="231" t="s">
        <v>88</v>
      </c>
      <c r="B151" s="972" t="str">
        <f>IF($A151="","",VLOOKUP($A151,Listes!$A$4:$C$200,2,FALSE))</f>
        <v>Origin THC / Origin Receiving Charge</v>
      </c>
      <c r="C151" s="972"/>
      <c r="D151" s="972"/>
      <c r="E151" s="973" t="s">
        <v>50</v>
      </c>
      <c r="F151" s="973"/>
      <c r="G151" s="973"/>
      <c r="H151" s="506"/>
      <c r="I151" s="549"/>
      <c r="J151" s="549"/>
      <c r="K151" s="549"/>
      <c r="L151" s="549"/>
      <c r="M151" s="550"/>
      <c r="N151" s="186"/>
      <c r="O151" s="186"/>
      <c r="P151" s="186"/>
      <c r="Q151" s="186"/>
      <c r="R151" s="163"/>
    </row>
    <row r="152" spans="1:18" s="153" customFormat="1" ht="15.75" customHeight="1" x14ac:dyDescent="0.2">
      <c r="A152" s="231" t="s">
        <v>86</v>
      </c>
      <c r="B152" s="972" t="str">
        <f>IF($A152="","",VLOOKUP($A152,Listes!$A$4:$C$200,2,FALSE))</f>
        <v>Peak Season</v>
      </c>
      <c r="C152" s="972"/>
      <c r="D152" s="972"/>
      <c r="E152" s="973" t="s">
        <v>52</v>
      </c>
      <c r="F152" s="973"/>
      <c r="G152" s="973"/>
      <c r="H152" s="506"/>
      <c r="I152" s="549"/>
      <c r="J152" s="549"/>
      <c r="K152" s="549"/>
      <c r="L152" s="549"/>
      <c r="M152" s="550"/>
      <c r="N152" s="186"/>
      <c r="O152" s="186"/>
      <c r="P152" s="186"/>
      <c r="Q152" s="186"/>
      <c r="R152" s="163"/>
    </row>
    <row r="153" spans="1:18" s="153" customFormat="1" ht="15.75" customHeight="1" x14ac:dyDescent="0.2">
      <c r="A153" s="231" t="s">
        <v>798</v>
      </c>
      <c r="B153" s="972" t="str">
        <f>IF($A153="","",VLOOKUP($A153,Listes!$A$4:$C$200,2,FALSE))</f>
        <v>Peak Season Surcharge 2</v>
      </c>
      <c r="C153" s="972"/>
      <c r="D153" s="972"/>
      <c r="E153" s="973" t="s">
        <v>52</v>
      </c>
      <c r="F153" s="973"/>
      <c r="G153" s="973"/>
      <c r="H153" s="506"/>
      <c r="I153" s="549"/>
      <c r="J153" s="549"/>
      <c r="K153" s="549"/>
      <c r="L153" s="549"/>
      <c r="M153" s="550"/>
      <c r="N153" s="186"/>
      <c r="O153" s="186"/>
      <c r="P153" s="186"/>
      <c r="Q153" s="186"/>
      <c r="R153" s="163"/>
    </row>
    <row r="154" spans="1:18" s="153" customFormat="1" ht="15.75" customHeight="1" x14ac:dyDescent="0.2">
      <c r="A154" s="231" t="s">
        <v>945</v>
      </c>
      <c r="B154" s="972" t="str">
        <f>IF($A154="","",VLOOKUP($A154,Listes!$A$4:$C$200,2,FALSE))</f>
        <v>Peak Season Surcharge 3</v>
      </c>
      <c r="C154" s="972"/>
      <c r="D154" s="972"/>
      <c r="E154" s="973" t="s">
        <v>52</v>
      </c>
      <c r="F154" s="973"/>
      <c r="G154" s="973"/>
      <c r="H154" s="506"/>
      <c r="I154" s="549"/>
      <c r="J154" s="549"/>
      <c r="K154" s="549"/>
      <c r="L154" s="549"/>
      <c r="M154" s="550"/>
      <c r="N154" s="186"/>
      <c r="O154" s="186"/>
      <c r="P154" s="186"/>
      <c r="Q154" s="186"/>
      <c r="R154" s="163"/>
    </row>
    <row r="155" spans="1:18" s="153" customFormat="1" ht="15.75" customHeight="1" x14ac:dyDescent="0.2">
      <c r="A155" s="231" t="s">
        <v>1026</v>
      </c>
      <c r="B155" s="972" t="str">
        <f>IF($A155="","",VLOOKUP($A155,Listes!$A$4:$C$200,2,FALSE))</f>
        <v>Peak Season Surcharge 4</v>
      </c>
      <c r="C155" s="972"/>
      <c r="D155" s="972"/>
      <c r="E155" s="973" t="s">
        <v>52</v>
      </c>
      <c r="F155" s="973"/>
      <c r="G155" s="973"/>
      <c r="H155" s="506"/>
      <c r="I155" s="549"/>
      <c r="J155" s="549"/>
      <c r="K155" s="549"/>
      <c r="L155" s="549"/>
      <c r="M155" s="550"/>
      <c r="N155" s="186"/>
      <c r="O155" s="186"/>
      <c r="P155" s="186"/>
      <c r="Q155" s="186"/>
      <c r="R155" s="163"/>
    </row>
    <row r="156" spans="1:18" s="153" customFormat="1" ht="15.75" customHeight="1" x14ac:dyDescent="0.2">
      <c r="A156" s="231" t="s">
        <v>1074</v>
      </c>
      <c r="B156" s="972" t="str">
        <f>IF($A156="","",VLOOKUP($A156,Listes!$A$4:$C$200,2,FALSE))</f>
        <v>Peak Season Surcharge 5</v>
      </c>
      <c r="C156" s="972"/>
      <c r="D156" s="972"/>
      <c r="E156" s="973" t="s">
        <v>2898</v>
      </c>
      <c r="F156" s="973"/>
      <c r="G156" s="973"/>
      <c r="H156" s="506" t="s">
        <v>290</v>
      </c>
      <c r="I156" s="549"/>
      <c r="J156" s="549"/>
      <c r="K156" s="549"/>
      <c r="L156" s="549"/>
      <c r="M156" s="550"/>
      <c r="N156" s="186"/>
      <c r="O156" s="186"/>
      <c r="P156" s="186"/>
      <c r="Q156" s="186"/>
      <c r="R156" s="163"/>
    </row>
    <row r="157" spans="1:18" s="153" customFormat="1" ht="15.75" customHeight="1" x14ac:dyDescent="0.2">
      <c r="A157" s="231" t="s">
        <v>2895</v>
      </c>
      <c r="B157" s="972" t="str">
        <f>IF($A157="","",VLOOKUP($A157,Listes!$A$4:$C$200,2,FALSE))</f>
        <v>Peak Season Surcharge 6</v>
      </c>
      <c r="C157" s="972"/>
      <c r="D157" s="972"/>
      <c r="E157" s="973" t="s">
        <v>2899</v>
      </c>
      <c r="F157" s="973"/>
      <c r="G157" s="973"/>
      <c r="H157" s="506" t="s">
        <v>290</v>
      </c>
      <c r="I157" s="549"/>
      <c r="J157" s="549"/>
      <c r="K157" s="549"/>
      <c r="L157" s="549"/>
      <c r="M157" s="550"/>
      <c r="N157" s="186"/>
      <c r="O157" s="186"/>
      <c r="P157" s="186"/>
      <c r="Q157" s="186"/>
      <c r="R157" s="163"/>
    </row>
    <row r="158" spans="1:18" s="153" customFormat="1" ht="15.75" customHeight="1" x14ac:dyDescent="0.2">
      <c r="A158" s="231" t="s">
        <v>2909</v>
      </c>
      <c r="B158" s="972" t="str">
        <f>IF($A158="","",VLOOKUP($A158,Listes!$A$4:$C$200,2,FALSE))</f>
        <v>Peak Season Surcharge 7</v>
      </c>
      <c r="C158" s="972"/>
      <c r="D158" s="972"/>
      <c r="E158" s="1161" t="s">
        <v>52</v>
      </c>
      <c r="F158" s="1162"/>
      <c r="G158" s="1163"/>
      <c r="H158" s="506"/>
      <c r="I158" s="549"/>
      <c r="J158" s="549"/>
      <c r="K158" s="549"/>
      <c r="L158" s="549"/>
      <c r="M158" s="550"/>
      <c r="N158" s="186"/>
      <c r="O158" s="186"/>
      <c r="P158" s="186"/>
      <c r="Q158" s="186"/>
      <c r="R158" s="163"/>
    </row>
    <row r="159" spans="1:18" s="153" customFormat="1" ht="15.75" customHeight="1" x14ac:dyDescent="0.2">
      <c r="A159" s="231" t="s">
        <v>684</v>
      </c>
      <c r="B159" s="972" t="str">
        <f>IF($A159="","",VLOOKUP($A159,Listes!$A$4:$C$200,2,FALSE))</f>
        <v>Rate Restoration Initiative</v>
      </c>
      <c r="C159" s="972"/>
      <c r="D159" s="972"/>
      <c r="E159" s="973" t="s">
        <v>52</v>
      </c>
      <c r="F159" s="973"/>
      <c r="G159" s="973"/>
      <c r="H159" s="506"/>
      <c r="I159" s="549"/>
      <c r="J159" s="549"/>
      <c r="K159" s="549"/>
      <c r="L159" s="549"/>
      <c r="M159" s="550"/>
      <c r="N159" s="186"/>
      <c r="O159" s="186"/>
      <c r="P159" s="186"/>
      <c r="Q159" s="186"/>
      <c r="R159" s="163"/>
    </row>
    <row r="160" spans="1:18" s="153" customFormat="1" ht="15.75" customHeight="1" x14ac:dyDescent="0.2">
      <c r="A160" s="231" t="s">
        <v>746</v>
      </c>
      <c r="B160" s="972" t="str">
        <f>IF($A160="","",VLOOKUP($A160,Listes!$A$4:$C$200,2,FALSE))</f>
        <v>Rate Restoration Initiative 2</v>
      </c>
      <c r="C160" s="972"/>
      <c r="D160" s="972"/>
      <c r="E160" s="973" t="s">
        <v>52</v>
      </c>
      <c r="F160" s="973"/>
      <c r="G160" s="973"/>
      <c r="H160" s="506"/>
      <c r="I160" s="549"/>
      <c r="J160" s="549"/>
      <c r="K160" s="549"/>
      <c r="L160" s="549"/>
      <c r="M160" s="550"/>
      <c r="N160" s="186"/>
      <c r="O160" s="186"/>
      <c r="P160" s="186"/>
      <c r="Q160" s="186"/>
      <c r="R160" s="163"/>
    </row>
    <row r="161" spans="1:21" s="153" customFormat="1" ht="15.75" customHeight="1" x14ac:dyDescent="0.2">
      <c r="A161" s="231" t="s">
        <v>748</v>
      </c>
      <c r="B161" s="972" t="str">
        <f>IF($A161="","",VLOOKUP($A161,Listes!$A$4:$C$200,2,FALSE))</f>
        <v>Rate Restoration Initiative 3</v>
      </c>
      <c r="C161" s="972"/>
      <c r="D161" s="972"/>
      <c r="E161" s="973" t="s">
        <v>52</v>
      </c>
      <c r="F161" s="973"/>
      <c r="G161" s="973"/>
      <c r="H161" s="506"/>
      <c r="I161" s="549"/>
      <c r="J161" s="549"/>
      <c r="K161" s="549"/>
      <c r="L161" s="549"/>
      <c r="M161" s="550"/>
      <c r="N161" s="186"/>
      <c r="O161" s="186"/>
      <c r="P161" s="186"/>
      <c r="Q161" s="186"/>
      <c r="R161" s="163"/>
    </row>
    <row r="162" spans="1:21" s="153" customFormat="1" ht="15.75" customHeight="1" x14ac:dyDescent="0.2">
      <c r="A162" s="231" t="s">
        <v>800</v>
      </c>
      <c r="B162" s="972" t="str">
        <f>IF($A162="","",VLOOKUP($A162,Listes!$A$4:$C$200,2,FALSE))</f>
        <v>Rate Restoration Initiative 4</v>
      </c>
      <c r="C162" s="972"/>
      <c r="D162" s="972"/>
      <c r="E162" s="973" t="s">
        <v>52</v>
      </c>
      <c r="F162" s="973"/>
      <c r="G162" s="973"/>
      <c r="H162" s="506"/>
      <c r="I162" s="549"/>
      <c r="J162" s="549"/>
      <c r="K162" s="549"/>
      <c r="L162" s="549"/>
      <c r="M162" s="550"/>
      <c r="N162" s="186"/>
      <c r="O162" s="186"/>
      <c r="P162" s="186"/>
      <c r="Q162" s="186"/>
      <c r="R162" s="163"/>
    </row>
    <row r="163" spans="1:21" s="153" customFormat="1" ht="15.75" customHeight="1" x14ac:dyDescent="0.2">
      <c r="A163" s="231" t="s">
        <v>803</v>
      </c>
      <c r="B163" s="972" t="str">
        <f>IF($A163="","",VLOOKUP($A163,Listes!$A$4:$C$200,2,FALSE))</f>
        <v>Rate Restoration Initiative 5</v>
      </c>
      <c r="C163" s="972"/>
      <c r="D163" s="972"/>
      <c r="E163" s="973" t="s">
        <v>52</v>
      </c>
      <c r="F163" s="973"/>
      <c r="G163" s="973"/>
      <c r="H163" s="506"/>
      <c r="I163" s="549"/>
      <c r="J163" s="549"/>
      <c r="K163" s="549"/>
      <c r="L163" s="549"/>
      <c r="M163" s="550"/>
      <c r="N163" s="186"/>
      <c r="O163" s="186"/>
      <c r="P163" s="186"/>
      <c r="Q163" s="186"/>
      <c r="R163" s="163"/>
    </row>
    <row r="164" spans="1:21" s="153" customFormat="1" ht="15.75" customHeight="1" x14ac:dyDescent="0.2">
      <c r="A164" s="231" t="s">
        <v>818</v>
      </c>
      <c r="B164" s="972" t="str">
        <f>IF($A164="","",VLOOKUP($A164,Listes!$A$4:$C$200,2,FALSE))</f>
        <v>Rate Restoration Initiative 6</v>
      </c>
      <c r="C164" s="972"/>
      <c r="D164" s="972"/>
      <c r="E164" s="973" t="s">
        <v>52</v>
      </c>
      <c r="F164" s="973"/>
      <c r="G164" s="973"/>
      <c r="H164" s="506"/>
      <c r="I164" s="549"/>
      <c r="J164" s="549"/>
      <c r="K164" s="549"/>
      <c r="L164" s="549"/>
      <c r="M164" s="550"/>
      <c r="N164" s="186"/>
      <c r="O164" s="186"/>
      <c r="P164" s="186"/>
      <c r="Q164" s="186"/>
      <c r="R164" s="163"/>
    </row>
    <row r="165" spans="1:21" s="153" customFormat="1" ht="15.75" customHeight="1" x14ac:dyDescent="0.2">
      <c r="A165" s="231" t="s">
        <v>266</v>
      </c>
      <c r="B165" s="972" t="str">
        <f>IF($A165="","",VLOOKUP($A165,Listes!$A$4:$C$200,2,FALSE))</f>
        <v>Destination Terminal Security Charge</v>
      </c>
      <c r="C165" s="972"/>
      <c r="D165" s="972"/>
      <c r="E165" s="973" t="s">
        <v>50</v>
      </c>
      <c r="F165" s="973"/>
      <c r="G165" s="973"/>
      <c r="H165" s="506"/>
      <c r="I165" s="549"/>
      <c r="J165" s="549"/>
      <c r="K165" s="549"/>
      <c r="L165" s="549"/>
      <c r="M165" s="550"/>
      <c r="N165" s="186"/>
      <c r="O165" s="186"/>
      <c r="P165" s="186"/>
      <c r="Q165" s="186"/>
      <c r="R165" s="163"/>
    </row>
    <row r="166" spans="1:21" s="153" customFormat="1" ht="15.75" customHeight="1" x14ac:dyDescent="0.2">
      <c r="A166" s="231" t="s">
        <v>344</v>
      </c>
      <c r="B166" s="972" t="str">
        <f>IF($A166="","",VLOOKUP($A166,Listes!$A$4:$C$200,2,FALSE))</f>
        <v>Suez Canal Surcharge</v>
      </c>
      <c r="C166" s="972"/>
      <c r="D166" s="972"/>
      <c r="E166" s="973" t="s">
        <v>583</v>
      </c>
      <c r="F166" s="973"/>
      <c r="G166" s="973"/>
      <c r="H166" s="506"/>
      <c r="I166" s="549"/>
      <c r="J166" s="549"/>
      <c r="K166" s="549"/>
      <c r="L166" s="549"/>
      <c r="M166" s="550"/>
      <c r="N166" s="186"/>
      <c r="O166" s="186"/>
      <c r="P166" s="186"/>
      <c r="Q166" s="186"/>
      <c r="R166" s="163"/>
    </row>
    <row r="167" spans="1:21" s="153" customFormat="1" ht="25.5" x14ac:dyDescent="0.2">
      <c r="A167" s="231" t="s">
        <v>350</v>
      </c>
      <c r="B167" s="972" t="str">
        <f>IF($A167="","",VLOOKUP($A167,Listes!$A$4:$C$200,2,FALSE))</f>
        <v>Tri-Axle / Super Chassis Oncarriage Surcharge</v>
      </c>
      <c r="C167" s="972"/>
      <c r="D167" s="972"/>
      <c r="E167" s="973" t="s">
        <v>50</v>
      </c>
      <c r="F167" s="973"/>
      <c r="G167" s="973"/>
      <c r="H167" s="506"/>
      <c r="I167" s="549"/>
      <c r="J167" s="549"/>
      <c r="K167" s="549"/>
      <c r="L167" s="549"/>
      <c r="M167" s="550"/>
      <c r="N167" s="186"/>
      <c r="O167" s="186"/>
      <c r="P167" s="186"/>
      <c r="Q167" s="186"/>
      <c r="R167" s="163"/>
    </row>
    <row r="168" spans="1:21" s="153" customFormat="1" ht="15.75" customHeight="1" x14ac:dyDescent="0.2">
      <c r="A168" s="231" t="s">
        <v>688</v>
      </c>
      <c r="B168" s="972" t="str">
        <f>IF($A168="","",VLOOKUP($A168,Listes!$A$4:$C$200,2,FALSE))</f>
        <v>Wharfage (Destination)</v>
      </c>
      <c r="C168" s="972"/>
      <c r="D168" s="972"/>
      <c r="E168" s="973" t="s">
        <v>52</v>
      </c>
      <c r="F168" s="973"/>
      <c r="G168" s="973"/>
      <c r="H168" s="506"/>
      <c r="I168" s="549"/>
      <c r="J168" s="549"/>
      <c r="K168" s="549"/>
      <c r="L168" s="549"/>
      <c r="M168" s="550"/>
      <c r="N168" s="186"/>
      <c r="O168" s="186"/>
      <c r="P168" s="186"/>
      <c r="Q168" s="186"/>
      <c r="R168" s="163"/>
    </row>
    <row r="169" spans="1:21" s="153" customFormat="1" ht="15.75" customHeight="1" thickBot="1" x14ac:dyDescent="0.25">
      <c r="A169" s="269" t="s">
        <v>775</v>
      </c>
      <c r="B169" s="1104" t="str">
        <f>IF($A169="","",VLOOKUP($A169,Listes!$A$4:$C$200,2,FALSE))</f>
        <v>Wharfage (Origin)</v>
      </c>
      <c r="C169" s="1104"/>
      <c r="D169" s="1104"/>
      <c r="E169" s="1118" t="s">
        <v>52</v>
      </c>
      <c r="F169" s="1118"/>
      <c r="G169" s="1118"/>
      <c r="H169" s="529"/>
      <c r="I169" s="563"/>
      <c r="J169" s="563"/>
      <c r="K169" s="563"/>
      <c r="L169" s="563"/>
      <c r="M169" s="570"/>
      <c r="N169" s="186"/>
      <c r="O169" s="186"/>
      <c r="P169" s="186"/>
      <c r="Q169" s="186"/>
      <c r="R169" s="163"/>
    </row>
    <row r="170" spans="1:21" ht="13.5" thickBot="1" x14ac:dyDescent="0.25">
      <c r="A170" s="1040" t="s">
        <v>208</v>
      </c>
      <c r="B170" s="1041"/>
      <c r="C170" s="1041"/>
      <c r="D170" s="1041"/>
      <c r="E170" s="1041"/>
      <c r="F170" s="1041"/>
      <c r="G170" s="1041"/>
      <c r="H170" s="1041"/>
      <c r="I170" s="1042"/>
      <c r="K170" s="141"/>
      <c r="L170" s="162"/>
      <c r="M170" s="162"/>
      <c r="N170" s="162"/>
      <c r="O170" s="162"/>
      <c r="P170" s="162"/>
      <c r="Q170" s="141"/>
    </row>
    <row r="171" spans="1:21" ht="13.5" thickBot="1" x14ac:dyDescent="0.25">
      <c r="A171" s="1034" t="s">
        <v>554</v>
      </c>
      <c r="B171" s="1021"/>
      <c r="C171" s="1021"/>
      <c r="D171" s="1021"/>
      <c r="E171" s="1021"/>
      <c r="F171" s="1021"/>
      <c r="G171" s="1021"/>
      <c r="H171" s="1021"/>
      <c r="I171" s="1022"/>
      <c r="K171" s="162"/>
      <c r="L171" s="162"/>
      <c r="M171" s="162"/>
      <c r="N171" s="162"/>
      <c r="O171" s="141"/>
    </row>
    <row r="172" spans="1:21" ht="13.5" thickBot="1" x14ac:dyDescent="0.25">
      <c r="A172" s="96"/>
      <c r="B172" s="96"/>
      <c r="C172" s="232"/>
      <c r="D172" s="93"/>
      <c r="E172" s="94"/>
      <c r="F172" s="94"/>
      <c r="G172" s="94"/>
      <c r="H172" s="94"/>
      <c r="I172" s="94"/>
      <c r="J172" s="93"/>
      <c r="L172" s="141"/>
      <c r="M172" s="162"/>
      <c r="N172" s="162"/>
      <c r="O172" s="162"/>
      <c r="P172" s="162"/>
      <c r="Q172" s="162"/>
      <c r="R172" s="141"/>
    </row>
    <row r="173" spans="1:21" ht="15.6" customHeight="1" x14ac:dyDescent="0.2">
      <c r="A173" s="1031" t="s">
        <v>488</v>
      </c>
      <c r="B173" s="1032"/>
      <c r="C173" s="1032"/>
      <c r="D173" s="1032"/>
      <c r="E173" s="982" t="s">
        <v>276</v>
      </c>
      <c r="F173" s="982">
        <v>20</v>
      </c>
      <c r="G173" s="982">
        <v>40</v>
      </c>
      <c r="H173" s="982" t="s">
        <v>19</v>
      </c>
      <c r="I173" s="982" t="s">
        <v>20</v>
      </c>
      <c r="J173" s="1007" t="s">
        <v>283</v>
      </c>
      <c r="K173" s="1007" t="s">
        <v>33</v>
      </c>
      <c r="L173" s="1005" t="s">
        <v>209</v>
      </c>
      <c r="M173" s="93"/>
      <c r="N173" s="162"/>
      <c r="O173" s="162"/>
      <c r="P173" s="162"/>
      <c r="Q173" s="162"/>
      <c r="R173" s="162"/>
      <c r="S173" s="162"/>
      <c r="T173" s="162"/>
      <c r="U173" s="162"/>
    </row>
    <row r="174" spans="1:21" x14ac:dyDescent="0.2">
      <c r="A174" s="410" t="s">
        <v>210</v>
      </c>
      <c r="B174" s="530" t="s">
        <v>11</v>
      </c>
      <c r="C174" s="530" t="s">
        <v>12</v>
      </c>
      <c r="D174" s="530" t="s">
        <v>211</v>
      </c>
      <c r="E174" s="983"/>
      <c r="F174" s="983"/>
      <c r="G174" s="983"/>
      <c r="H174" s="983"/>
      <c r="I174" s="983"/>
      <c r="J174" s="983"/>
      <c r="K174" s="983"/>
      <c r="L174" s="1006"/>
      <c r="M174" s="93"/>
      <c r="N174" s="162"/>
      <c r="O174" s="162"/>
      <c r="P174" s="162"/>
      <c r="Q174" s="162"/>
      <c r="R174" s="162"/>
      <c r="S174" s="162"/>
      <c r="T174" s="162"/>
      <c r="U174" s="162"/>
    </row>
    <row r="175" spans="1:21" s="153" customFormat="1" x14ac:dyDescent="0.2">
      <c r="A175" s="233"/>
      <c r="B175" s="505"/>
      <c r="C175" s="505"/>
      <c r="D175" s="505"/>
      <c r="E175" s="505"/>
      <c r="F175" s="213"/>
      <c r="G175" s="213"/>
      <c r="H175" s="213"/>
      <c r="I175" s="213"/>
      <c r="J175" s="505"/>
      <c r="K175" s="519"/>
      <c r="L175" s="19"/>
      <c r="M175" s="234"/>
      <c r="N175" s="186"/>
      <c r="O175" s="186"/>
      <c r="P175" s="186"/>
      <c r="Q175" s="186"/>
      <c r="R175" s="186"/>
      <c r="S175" s="186"/>
      <c r="T175" s="186"/>
      <c r="U175" s="186"/>
    </row>
    <row r="176" spans="1:21" s="153" customFormat="1" x14ac:dyDescent="0.2">
      <c r="A176" s="233"/>
      <c r="B176" s="505"/>
      <c r="C176" s="505"/>
      <c r="D176" s="505"/>
      <c r="E176" s="505"/>
      <c r="F176" s="178"/>
      <c r="G176" s="178"/>
      <c r="H176" s="178"/>
      <c r="I176" s="178"/>
      <c r="J176" s="505"/>
      <c r="K176" s="519"/>
      <c r="L176" s="19"/>
      <c r="M176" s="186"/>
      <c r="N176" s="186"/>
      <c r="O176" s="186"/>
      <c r="P176" s="186"/>
      <c r="Q176" s="186"/>
      <c r="R176" s="186"/>
      <c r="S176" s="186"/>
      <c r="T176" s="186"/>
      <c r="U176" s="186"/>
    </row>
    <row r="177" spans="1:23" s="153" customFormat="1" x14ac:dyDescent="0.2">
      <c r="A177" s="233"/>
      <c r="B177" s="505"/>
      <c r="C177" s="505"/>
      <c r="D177" s="505"/>
      <c r="E177" s="505"/>
      <c r="F177" s="178"/>
      <c r="G177" s="178"/>
      <c r="H177" s="178"/>
      <c r="I177" s="178"/>
      <c r="J177" s="505"/>
      <c r="K177" s="519"/>
      <c r="L177" s="19"/>
      <c r="M177" s="186"/>
      <c r="N177" s="186"/>
      <c r="O177" s="186"/>
      <c r="P177" s="186"/>
      <c r="Q177" s="186"/>
      <c r="R177" s="186"/>
      <c r="S177" s="186"/>
      <c r="T177" s="186"/>
      <c r="U177" s="186"/>
    </row>
    <row r="178" spans="1:23" s="153" customFormat="1" ht="13.5" thickBot="1" x14ac:dyDescent="0.25">
      <c r="A178" s="235"/>
      <c r="B178" s="527"/>
      <c r="C178" s="527"/>
      <c r="D178" s="527"/>
      <c r="E178" s="527"/>
      <c r="F178" s="157"/>
      <c r="G178" s="157"/>
      <c r="H178" s="157"/>
      <c r="I178" s="157"/>
      <c r="J178" s="527"/>
      <c r="K178" s="520"/>
      <c r="L178" s="88"/>
      <c r="M178" s="186"/>
      <c r="N178" s="186"/>
      <c r="O178" s="186"/>
      <c r="P178" s="186"/>
      <c r="Q178" s="186"/>
      <c r="R178" s="186"/>
      <c r="S178" s="186"/>
      <c r="T178" s="186"/>
      <c r="U178" s="186"/>
    </row>
    <row r="179" spans="1:23" s="153" customFormat="1" x14ac:dyDescent="0.2">
      <c r="A179" s="20"/>
      <c r="B179" s="20"/>
      <c r="C179" s="20"/>
      <c r="D179" s="20"/>
      <c r="E179" s="20"/>
      <c r="F179" s="20"/>
      <c r="G179" s="20"/>
      <c r="H179" s="20"/>
      <c r="I179" s="20"/>
      <c r="J179" s="20"/>
      <c r="K179" s="20"/>
      <c r="L179" s="89"/>
      <c r="M179" s="186"/>
      <c r="N179" s="186"/>
      <c r="O179" s="186"/>
      <c r="P179" s="186"/>
      <c r="Q179" s="186"/>
      <c r="R179" s="186"/>
      <c r="S179" s="186"/>
      <c r="T179" s="186"/>
      <c r="U179" s="186"/>
    </row>
    <row r="180" spans="1:23" ht="15.6" customHeight="1" x14ac:dyDescent="0.2">
      <c r="A180" s="1010" t="s">
        <v>553</v>
      </c>
      <c r="B180" s="1010"/>
      <c r="C180" s="1010"/>
      <c r="D180" s="1010"/>
      <c r="E180" s="1010" t="s">
        <v>276</v>
      </c>
      <c r="F180" s="1010">
        <v>20</v>
      </c>
      <c r="G180" s="1010">
        <v>40</v>
      </c>
      <c r="H180" s="1010" t="s">
        <v>19</v>
      </c>
      <c r="I180" s="1010" t="s">
        <v>20</v>
      </c>
      <c r="J180" s="1025" t="s">
        <v>283</v>
      </c>
      <c r="K180" s="1025" t="s">
        <v>33</v>
      </c>
      <c r="L180" s="1010" t="s">
        <v>209</v>
      </c>
      <c r="M180" s="1010" t="s">
        <v>23</v>
      </c>
      <c r="O180" s="141"/>
      <c r="P180" s="162"/>
      <c r="Q180" s="162"/>
      <c r="R180" s="162"/>
      <c r="S180" s="162"/>
      <c r="T180" s="162"/>
      <c r="U180" s="162"/>
      <c r="V180" s="162"/>
      <c r="W180" s="162"/>
    </row>
    <row r="181" spans="1:23" x14ac:dyDescent="0.2">
      <c r="A181" s="513" t="s">
        <v>210</v>
      </c>
      <c r="B181" s="513" t="s">
        <v>11</v>
      </c>
      <c r="C181" s="513" t="s">
        <v>12</v>
      </c>
      <c r="D181" s="513" t="s">
        <v>211</v>
      </c>
      <c r="E181" s="1010"/>
      <c r="F181" s="1010"/>
      <c r="G181" s="1010"/>
      <c r="H181" s="1010"/>
      <c r="I181" s="1010"/>
      <c r="J181" s="1010"/>
      <c r="K181" s="1010"/>
      <c r="L181" s="1010"/>
      <c r="M181" s="1010"/>
      <c r="O181" s="141"/>
      <c r="P181" s="162"/>
      <c r="Q181" s="162"/>
      <c r="R181" s="162"/>
      <c r="S181" s="162"/>
      <c r="T181" s="162"/>
      <c r="U181" s="162"/>
      <c r="V181" s="162"/>
      <c r="W181" s="162"/>
    </row>
    <row r="182" spans="1:23" s="153" customFormat="1" x14ac:dyDescent="0.2">
      <c r="A182" s="21"/>
      <c r="B182" s="21"/>
      <c r="C182" s="21"/>
      <c r="D182" s="21"/>
      <c r="E182" s="21"/>
      <c r="F182" s="236"/>
      <c r="G182" s="236"/>
      <c r="H182" s="236"/>
      <c r="I182" s="236"/>
      <c r="J182" s="21"/>
      <c r="K182" s="237"/>
      <c r="L182" s="22"/>
      <c r="M182" s="22"/>
      <c r="O182" s="163"/>
      <c r="P182" s="186"/>
      <c r="Q182" s="186"/>
      <c r="R182" s="186"/>
      <c r="S182" s="186"/>
      <c r="T182" s="186"/>
      <c r="U182" s="186"/>
      <c r="V182" s="186"/>
      <c r="W182" s="186"/>
    </row>
    <row r="183" spans="1:23" s="153" customFormat="1" x14ac:dyDescent="0.2">
      <c r="A183" s="21"/>
      <c r="B183" s="21"/>
      <c r="C183" s="21"/>
      <c r="D183" s="21"/>
      <c r="E183" s="21"/>
      <c r="F183" s="236"/>
      <c r="G183" s="236"/>
      <c r="H183" s="236"/>
      <c r="I183" s="236"/>
      <c r="J183" s="21"/>
      <c r="K183" s="237"/>
      <c r="L183" s="22"/>
      <c r="M183" s="22"/>
      <c r="O183" s="163"/>
      <c r="P183" s="186"/>
      <c r="Q183" s="186"/>
      <c r="R183" s="186"/>
      <c r="S183" s="186"/>
      <c r="T183" s="186"/>
      <c r="U183" s="186"/>
      <c r="V183" s="186"/>
      <c r="W183" s="186"/>
    </row>
    <row r="184" spans="1:23" s="153" customFormat="1" x14ac:dyDescent="0.2">
      <c r="A184" s="21"/>
      <c r="B184" s="21"/>
      <c r="C184" s="21"/>
      <c r="D184" s="21"/>
      <c r="E184" s="21"/>
      <c r="F184" s="236"/>
      <c r="G184" s="236"/>
      <c r="H184" s="236"/>
      <c r="I184" s="236"/>
      <c r="J184" s="21"/>
      <c r="K184" s="237"/>
      <c r="L184" s="22"/>
      <c r="M184" s="22"/>
      <c r="O184" s="163"/>
      <c r="P184" s="186"/>
      <c r="Q184" s="186"/>
      <c r="R184" s="186"/>
      <c r="S184" s="186"/>
      <c r="T184" s="186"/>
      <c r="U184" s="186"/>
      <c r="V184" s="186"/>
      <c r="W184" s="186"/>
    </row>
    <row r="185" spans="1:23" s="153" customFormat="1" x14ac:dyDescent="0.2">
      <c r="A185" s="21"/>
      <c r="B185" s="21"/>
      <c r="C185" s="21"/>
      <c r="D185" s="21"/>
      <c r="E185" s="21"/>
      <c r="F185" s="236"/>
      <c r="G185" s="236"/>
      <c r="H185" s="236"/>
      <c r="I185" s="236"/>
      <c r="J185" s="21"/>
      <c r="K185" s="237"/>
      <c r="L185" s="22"/>
      <c r="M185" s="22"/>
      <c r="N185" s="186"/>
      <c r="O185" s="163"/>
      <c r="P185" s="186"/>
      <c r="Q185" s="186"/>
      <c r="R185" s="186"/>
      <c r="S185" s="186"/>
      <c r="T185" s="186"/>
      <c r="U185" s="186"/>
      <c r="V185" s="186"/>
      <c r="W185" s="186"/>
    </row>
    <row r="186" spans="1:23" x14ac:dyDescent="0.2">
      <c r="F186" s="94"/>
      <c r="G186" s="18"/>
      <c r="H186" s="143"/>
      <c r="I186" s="143"/>
      <c r="J186" s="162"/>
      <c r="K186" s="141"/>
      <c r="L186" s="162"/>
      <c r="M186" s="162"/>
      <c r="N186" s="162"/>
      <c r="O186" s="162"/>
      <c r="P186" s="162"/>
      <c r="Q186" s="162"/>
    </row>
    <row r="187" spans="1:23" ht="13.5" thickBot="1" x14ac:dyDescent="0.25">
      <c r="A187" s="221"/>
      <c r="B187" s="238"/>
      <c r="C187" s="239"/>
      <c r="D187" s="239"/>
      <c r="J187" s="94"/>
      <c r="K187" s="141"/>
      <c r="L187" s="162"/>
      <c r="M187" s="162"/>
      <c r="N187" s="162"/>
      <c r="O187" s="162"/>
      <c r="P187" s="162"/>
      <c r="Q187" s="162"/>
      <c r="R187" s="162"/>
      <c r="S187" s="141"/>
      <c r="T187" s="141"/>
      <c r="U187" s="141"/>
    </row>
    <row r="188" spans="1:23" ht="13.5" thickBot="1" x14ac:dyDescent="0.25">
      <c r="A188" s="1011" t="s">
        <v>212</v>
      </c>
      <c r="B188" s="1012"/>
      <c r="C188" s="1012"/>
      <c r="D188" s="1012"/>
      <c r="E188" s="1013"/>
      <c r="J188" s="94"/>
      <c r="K188" s="141"/>
      <c r="L188" s="162"/>
      <c r="M188" s="162"/>
      <c r="N188" s="162"/>
      <c r="O188" s="162"/>
      <c r="P188" s="162"/>
      <c r="Q188" s="162"/>
      <c r="R188" s="162"/>
      <c r="S188" s="141"/>
      <c r="T188" s="141"/>
      <c r="U188" s="141"/>
    </row>
    <row r="189" spans="1:23" ht="13.5" thickBot="1" x14ac:dyDescent="0.25">
      <c r="A189" s="232"/>
      <c r="F189" s="94"/>
      <c r="G189" s="18"/>
      <c r="H189" s="93"/>
      <c r="I189" s="94"/>
      <c r="J189" s="94"/>
      <c r="K189" s="141"/>
      <c r="L189" s="162"/>
      <c r="M189" s="162"/>
      <c r="N189" s="162"/>
      <c r="O189" s="162"/>
      <c r="P189" s="162"/>
      <c r="Q189" s="162"/>
      <c r="R189" s="162"/>
      <c r="S189" s="141"/>
      <c r="T189" s="141"/>
      <c r="U189" s="141"/>
    </row>
    <row r="190" spans="1:23" ht="13.5" thickBot="1" x14ac:dyDescent="0.25">
      <c r="A190" s="1029" t="s">
        <v>213</v>
      </c>
      <c r="B190" s="1038"/>
      <c r="C190" s="1038"/>
      <c r="D190" s="1038"/>
      <c r="E190" s="1038"/>
      <c r="F190" s="1039"/>
      <c r="G190" s="18"/>
      <c r="H190" s="93"/>
      <c r="I190" s="94"/>
      <c r="J190" s="94"/>
      <c r="K190" s="141"/>
      <c r="L190" s="162"/>
      <c r="M190" s="162"/>
      <c r="N190" s="162"/>
      <c r="O190" s="162"/>
      <c r="P190" s="162"/>
      <c r="Q190" s="162"/>
      <c r="R190" s="162"/>
      <c r="S190" s="141"/>
      <c r="T190" s="141"/>
      <c r="U190" s="141"/>
    </row>
    <row r="191" spans="1:23" ht="16.5" customHeight="1" x14ac:dyDescent="0.2">
      <c r="A191" s="1017" t="s">
        <v>214</v>
      </c>
      <c r="B191" s="1018"/>
      <c r="C191" s="1018"/>
      <c r="D191" s="1018"/>
      <c r="E191" s="1018"/>
      <c r="F191" s="1019"/>
      <c r="G191" s="18"/>
      <c r="H191" s="240"/>
      <c r="I191" s="94"/>
      <c r="J191" s="94"/>
      <c r="K191" s="141"/>
      <c r="L191" s="162"/>
      <c r="M191" s="162"/>
      <c r="N191" s="162"/>
      <c r="O191" s="162"/>
      <c r="P191" s="162"/>
      <c r="Q191" s="162"/>
      <c r="R191" s="162"/>
      <c r="S191" s="141"/>
      <c r="T191" s="141"/>
      <c r="U191" s="141"/>
    </row>
    <row r="192" spans="1:23" ht="13.5" thickBot="1" x14ac:dyDescent="0.25">
      <c r="A192" s="1020" t="s">
        <v>215</v>
      </c>
      <c r="B192" s="1021"/>
      <c r="C192" s="1021"/>
      <c r="D192" s="1021"/>
      <c r="E192" s="1021"/>
      <c r="F192" s="1022"/>
    </row>
    <row r="193" spans="1:21" x14ac:dyDescent="0.2">
      <c r="A193" s="241" t="s">
        <v>216</v>
      </c>
      <c r="B193" s="100" t="s">
        <v>217</v>
      </c>
      <c r="C193" s="521" t="s">
        <v>218</v>
      </c>
      <c r="D193" s="242" t="s">
        <v>219</v>
      </c>
      <c r="E193" s="162"/>
      <c r="H193" s="18"/>
      <c r="I193" s="18"/>
    </row>
    <row r="194" spans="1:21" s="153" customFormat="1" x14ac:dyDescent="0.2">
      <c r="A194" s="243"/>
      <c r="B194" s="244" t="s">
        <v>329</v>
      </c>
      <c r="C194" s="494" t="s">
        <v>61</v>
      </c>
      <c r="D194" s="408">
        <v>0.9</v>
      </c>
      <c r="E194" s="186"/>
      <c r="F194" s="186"/>
      <c r="G194" s="186"/>
    </row>
    <row r="195" spans="1:21" s="153" customFormat="1" x14ac:dyDescent="0.2">
      <c r="A195" s="243"/>
      <c r="B195" s="244" t="s">
        <v>329</v>
      </c>
      <c r="C195" s="494" t="s">
        <v>400</v>
      </c>
      <c r="D195" s="408">
        <v>1</v>
      </c>
      <c r="E195" s="186"/>
      <c r="F195" s="186"/>
      <c r="G195" s="186"/>
    </row>
    <row r="196" spans="1:21" s="153" customFormat="1" ht="13.5" thickBot="1" x14ac:dyDescent="0.25">
      <c r="A196" s="246"/>
      <c r="B196" s="247" t="s">
        <v>329</v>
      </c>
      <c r="C196" s="248" t="s">
        <v>401</v>
      </c>
      <c r="D196" s="409">
        <v>1.266</v>
      </c>
      <c r="E196" s="186"/>
      <c r="F196" s="186"/>
      <c r="G196" s="186"/>
    </row>
    <row r="197" spans="1:21" ht="13.5" thickBot="1" x14ac:dyDescent="0.25"/>
    <row r="198" spans="1:21" ht="13.5" thickBot="1" x14ac:dyDescent="0.25">
      <c r="A198" s="1011" t="s">
        <v>220</v>
      </c>
      <c r="B198" s="1012"/>
      <c r="C198" s="1012"/>
      <c r="D198" s="1012"/>
      <c r="E198" s="1012"/>
      <c r="F198" s="1012"/>
      <c r="G198" s="1012"/>
      <c r="H198" s="1012"/>
      <c r="I198" s="1013"/>
      <c r="K198" s="141"/>
      <c r="L198" s="162"/>
      <c r="M198" s="162"/>
      <c r="N198" s="162"/>
      <c r="O198" s="162"/>
      <c r="P198" s="162"/>
      <c r="Q198" s="162"/>
      <c r="R198" s="162"/>
      <c r="S198" s="141"/>
      <c r="T198" s="141"/>
      <c r="U198" s="141"/>
    </row>
    <row r="199" spans="1:21" ht="13.5" thickBot="1" x14ac:dyDescent="0.25">
      <c r="A199" s="250" t="s">
        <v>221</v>
      </c>
      <c r="B199" s="251"/>
      <c r="C199" s="90"/>
      <c r="D199" s="90"/>
      <c r="E199" s="90"/>
      <c r="F199" s="90"/>
      <c r="G199" s="201"/>
      <c r="H199" s="90"/>
      <c r="I199" s="252"/>
      <c r="J199" s="94"/>
      <c r="K199" s="141"/>
      <c r="L199" s="162"/>
      <c r="M199" s="162"/>
      <c r="N199" s="162"/>
      <c r="O199" s="162"/>
      <c r="P199" s="162"/>
      <c r="Q199" s="162"/>
      <c r="R199" s="162"/>
      <c r="S199" s="141"/>
      <c r="T199" s="141"/>
      <c r="U199" s="141"/>
    </row>
    <row r="200" spans="1:21" s="525" customFormat="1" x14ac:dyDescent="0.2">
      <c r="A200" s="585" t="s">
        <v>450</v>
      </c>
      <c r="B200" s="1160" t="s">
        <v>823</v>
      </c>
      <c r="C200" s="1085"/>
      <c r="D200" s="1085"/>
      <c r="E200" s="1085"/>
      <c r="F200" s="1085"/>
      <c r="G200" s="1085"/>
      <c r="H200" s="1085"/>
      <c r="I200" s="1086"/>
      <c r="J200" s="227"/>
      <c r="K200" s="228"/>
      <c r="L200" s="20"/>
      <c r="M200" s="20"/>
      <c r="N200" s="20"/>
      <c r="O200" s="20"/>
      <c r="P200" s="20"/>
      <c r="Q200" s="20"/>
      <c r="R200" s="20"/>
      <c r="S200" s="228"/>
    </row>
    <row r="201" spans="1:21" s="153" customFormat="1" x14ac:dyDescent="0.2">
      <c r="A201" s="586" t="s">
        <v>1503</v>
      </c>
      <c r="B201" s="1014" t="s">
        <v>1468</v>
      </c>
      <c r="C201" s="1015"/>
      <c r="D201" s="1015"/>
      <c r="E201" s="1015"/>
      <c r="F201" s="1015"/>
      <c r="G201" s="1015"/>
      <c r="H201" s="1015"/>
      <c r="I201" s="1016"/>
      <c r="J201" s="234"/>
    </row>
    <row r="202" spans="1:21" s="153" customFormat="1" x14ac:dyDescent="0.2">
      <c r="A202" s="254"/>
      <c r="B202" s="1014"/>
      <c r="C202" s="1015"/>
      <c r="D202" s="1015"/>
      <c r="E202" s="1015"/>
      <c r="F202" s="1015"/>
      <c r="G202" s="1015"/>
      <c r="H202" s="1015"/>
      <c r="I202" s="1016"/>
    </row>
    <row r="203" spans="1:21" s="153" customFormat="1" x14ac:dyDescent="0.2">
      <c r="A203" s="254"/>
      <c r="B203" s="1014"/>
      <c r="C203" s="1015"/>
      <c r="D203" s="1015"/>
      <c r="E203" s="1015"/>
      <c r="F203" s="1015"/>
      <c r="G203" s="1015"/>
      <c r="H203" s="1015"/>
      <c r="I203" s="1016"/>
    </row>
    <row r="204" spans="1:21" s="153" customFormat="1" x14ac:dyDescent="0.2">
      <c r="A204" s="254"/>
      <c r="B204" s="1014"/>
      <c r="C204" s="1015"/>
      <c r="D204" s="1015"/>
      <c r="E204" s="1015"/>
      <c r="F204" s="1015"/>
      <c r="G204" s="1015"/>
      <c r="H204" s="1015"/>
      <c r="I204" s="1016"/>
    </row>
    <row r="205" spans="1:21" s="153" customFormat="1" x14ac:dyDescent="0.2">
      <c r="A205" s="254"/>
      <c r="B205" s="1014"/>
      <c r="C205" s="1015"/>
      <c r="D205" s="1015"/>
      <c r="E205" s="1015"/>
      <c r="F205" s="1015"/>
      <c r="G205" s="1015"/>
      <c r="H205" s="1015"/>
      <c r="I205" s="1016"/>
    </row>
    <row r="206" spans="1:21" s="153" customFormat="1" x14ac:dyDescent="0.2">
      <c r="A206" s="254"/>
      <c r="B206" s="1014"/>
      <c r="C206" s="1015"/>
      <c r="D206" s="1015"/>
      <c r="E206" s="1015"/>
      <c r="F206" s="1015"/>
      <c r="G206" s="1015"/>
      <c r="H206" s="1015"/>
      <c r="I206" s="1016"/>
    </row>
    <row r="207" spans="1:21" s="153" customFormat="1" x14ac:dyDescent="0.2">
      <c r="A207" s="254"/>
      <c r="B207" s="1014"/>
      <c r="C207" s="1015"/>
      <c r="D207" s="1015"/>
      <c r="E207" s="1015"/>
      <c r="F207" s="1015"/>
      <c r="G207" s="1015"/>
      <c r="H207" s="1015"/>
      <c r="I207" s="1016"/>
    </row>
    <row r="208" spans="1:21" s="153" customFormat="1" x14ac:dyDescent="0.2">
      <c r="A208" s="254"/>
      <c r="B208" s="1014"/>
      <c r="C208" s="1015"/>
      <c r="D208" s="1015"/>
      <c r="E208" s="1015"/>
      <c r="F208" s="1015"/>
      <c r="G208" s="1015"/>
      <c r="H208" s="1015"/>
      <c r="I208" s="1016"/>
    </row>
    <row r="209" spans="1:14" s="153" customFormat="1" x14ac:dyDescent="0.2">
      <c r="A209" s="254"/>
      <c r="B209" s="1014"/>
      <c r="C209" s="1015"/>
      <c r="D209" s="1015"/>
      <c r="E209" s="1015"/>
      <c r="F209" s="1015"/>
      <c r="G209" s="1015"/>
      <c r="H209" s="1015"/>
      <c r="I209" s="1016"/>
    </row>
    <row r="210" spans="1:14" s="153" customFormat="1" x14ac:dyDescent="0.2">
      <c r="A210" s="254"/>
      <c r="B210" s="1014"/>
      <c r="C210" s="1015"/>
      <c r="D210" s="1015"/>
      <c r="E210" s="1015"/>
      <c r="F210" s="1015"/>
      <c r="G210" s="1015"/>
      <c r="H210" s="1015"/>
      <c r="I210" s="1016"/>
    </row>
    <row r="211" spans="1:14" s="153" customFormat="1" x14ac:dyDescent="0.2">
      <c r="A211" s="254"/>
      <c r="B211" s="1014"/>
      <c r="C211" s="1015"/>
      <c r="D211" s="1015"/>
      <c r="E211" s="1015"/>
      <c r="F211" s="1015"/>
      <c r="G211" s="1015"/>
      <c r="H211" s="1015"/>
      <c r="I211" s="1016"/>
    </row>
    <row r="212" spans="1:14" s="153" customFormat="1" x14ac:dyDescent="0.2">
      <c r="A212" s="254"/>
      <c r="B212" s="1014"/>
      <c r="C212" s="1015"/>
      <c r="D212" s="1015"/>
      <c r="E212" s="1015"/>
      <c r="F212" s="1015"/>
      <c r="G212" s="1015"/>
      <c r="H212" s="1015"/>
      <c r="I212" s="1016"/>
    </row>
    <row r="213" spans="1:14" s="153" customFormat="1" x14ac:dyDescent="0.2">
      <c r="A213" s="254"/>
      <c r="B213" s="1014"/>
      <c r="C213" s="1015"/>
      <c r="D213" s="1015"/>
      <c r="E213" s="1015"/>
      <c r="F213" s="1015"/>
      <c r="G213" s="1015"/>
      <c r="H213" s="1015"/>
      <c r="I213" s="1016"/>
    </row>
    <row r="214" spans="1:14" s="153" customFormat="1" ht="13.5" thickBot="1" x14ac:dyDescent="0.25">
      <c r="A214" s="255"/>
      <c r="B214" s="1026"/>
      <c r="C214" s="1027"/>
      <c r="D214" s="1027"/>
      <c r="E214" s="1027"/>
      <c r="F214" s="1027"/>
      <c r="G214" s="1027"/>
      <c r="H214" s="1027"/>
      <c r="I214" s="1028"/>
    </row>
    <row r="216" spans="1:14" s="153" customFormat="1" x14ac:dyDescent="0.2">
      <c r="F216" s="186"/>
      <c r="G216" s="186"/>
      <c r="H216" s="186"/>
      <c r="I216" s="186"/>
    </row>
    <row r="217" spans="1:14" s="153" customFormat="1" ht="13.5" thickBot="1" x14ac:dyDescent="0.25">
      <c r="F217" s="186"/>
      <c r="G217" s="186"/>
      <c r="H217" s="186"/>
      <c r="I217" s="186"/>
    </row>
    <row r="218" spans="1:14" s="153" customFormat="1" ht="13.5" thickBot="1" x14ac:dyDescent="0.25">
      <c r="A218" s="1029" t="s">
        <v>3</v>
      </c>
      <c r="B218" s="1030"/>
      <c r="F218" s="186"/>
      <c r="G218" s="186"/>
      <c r="H218" s="186"/>
      <c r="I218" s="186"/>
    </row>
    <row r="219" spans="1:14" s="257" customFormat="1" ht="13.5" thickBot="1" x14ac:dyDescent="0.25">
      <c r="A219" s="256"/>
      <c r="B219" s="256"/>
      <c r="F219" s="258"/>
      <c r="G219" s="258"/>
      <c r="H219" s="258"/>
      <c r="I219" s="258"/>
    </row>
    <row r="220" spans="1:14" s="153" customFormat="1" ht="15.75" customHeight="1" thickBot="1" x14ac:dyDescent="0.25">
      <c r="A220" s="1002" t="s">
        <v>2</v>
      </c>
      <c r="B220" s="1003"/>
      <c r="C220" s="1003"/>
      <c r="D220" s="1003"/>
      <c r="E220" s="1003"/>
      <c r="F220" s="1003"/>
      <c r="G220" s="1004"/>
      <c r="H220" s="186"/>
      <c r="I220" s="186"/>
    </row>
    <row r="221" spans="1:14" s="257" customFormat="1" ht="15.75" customHeight="1" thickBot="1" x14ac:dyDescent="0.25">
      <c r="A221" s="256"/>
      <c r="B221" s="256"/>
      <c r="C221" s="256"/>
      <c r="D221" s="256"/>
      <c r="E221" s="256"/>
      <c r="F221" s="256"/>
      <c r="G221" s="256"/>
      <c r="H221" s="258"/>
      <c r="I221" s="258"/>
    </row>
    <row r="222" spans="1:14" s="153" customFormat="1" ht="15.75" customHeight="1" thickBot="1" x14ac:dyDescent="0.25">
      <c r="A222" s="984" t="s">
        <v>1</v>
      </c>
      <c r="B222" s="985"/>
      <c r="C222" s="985"/>
      <c r="D222" s="985"/>
      <c r="E222" s="986"/>
      <c r="F222" s="259"/>
      <c r="G222" s="259"/>
      <c r="H222" s="186"/>
      <c r="I222" s="186"/>
    </row>
    <row r="223" spans="1:14" s="153" customFormat="1" x14ac:dyDescent="0.2">
      <c r="A223" s="987" t="s">
        <v>581</v>
      </c>
      <c r="B223" s="989" t="s">
        <v>2816</v>
      </c>
      <c r="C223" s="979" t="s">
        <v>0</v>
      </c>
      <c r="D223" s="979" t="s">
        <v>564</v>
      </c>
      <c r="E223" s="989" t="s">
        <v>2817</v>
      </c>
      <c r="F223" s="979" t="s">
        <v>416</v>
      </c>
      <c r="G223" s="979" t="s">
        <v>403</v>
      </c>
      <c r="H223" s="979" t="s">
        <v>582</v>
      </c>
      <c r="I223" s="979" t="s">
        <v>11</v>
      </c>
      <c r="J223" s="979" t="s">
        <v>12</v>
      </c>
      <c r="K223" s="979" t="s">
        <v>13</v>
      </c>
      <c r="L223" s="979" t="s">
        <v>428</v>
      </c>
      <c r="M223" s="979" t="s">
        <v>565</v>
      </c>
      <c r="N223" s="999"/>
    </row>
    <row r="224" spans="1:14" s="153" customFormat="1" ht="32.25" customHeight="1" thickBot="1" x14ac:dyDescent="0.25">
      <c r="A224" s="988"/>
      <c r="B224" s="990"/>
      <c r="C224" s="980"/>
      <c r="D224" s="980"/>
      <c r="E224" s="990"/>
      <c r="F224" s="980"/>
      <c r="G224" s="980"/>
      <c r="H224" s="980"/>
      <c r="I224" s="980"/>
      <c r="J224" s="980"/>
      <c r="K224" s="980"/>
      <c r="L224" s="980"/>
      <c r="M224" s="980"/>
      <c r="N224" s="1000"/>
    </row>
    <row r="225" spans="1:23" s="153" customFormat="1" x14ac:dyDescent="0.2">
      <c r="A225" s="172" t="s">
        <v>4</v>
      </c>
      <c r="B225" s="173" t="s">
        <v>308</v>
      </c>
      <c r="C225" s="507" t="s">
        <v>6</v>
      </c>
      <c r="D225" s="173">
        <v>10</v>
      </c>
      <c r="E225" s="173" t="s">
        <v>406</v>
      </c>
      <c r="F225" s="173" t="s">
        <v>409</v>
      </c>
      <c r="G225" s="173"/>
      <c r="H225" s="173"/>
      <c r="I225" s="173"/>
      <c r="J225" s="173"/>
      <c r="K225" s="173"/>
      <c r="L225" s="546" t="s">
        <v>1221</v>
      </c>
      <c r="M225" s="1023"/>
      <c r="N225" s="1024"/>
    </row>
    <row r="226" spans="1:23" s="153" customFormat="1" x14ac:dyDescent="0.2">
      <c r="A226" s="80"/>
      <c r="B226" s="182"/>
      <c r="C226" s="505"/>
      <c r="D226" s="182"/>
      <c r="E226" s="182"/>
      <c r="F226" s="182"/>
      <c r="G226" s="182"/>
      <c r="H226" s="182"/>
      <c r="I226" s="182"/>
      <c r="J226" s="182"/>
      <c r="K226" s="182"/>
      <c r="L226" s="260"/>
      <c r="M226" s="1008"/>
      <c r="N226" s="1009"/>
    </row>
    <row r="227" spans="1:23" s="153" customFormat="1" x14ac:dyDescent="0.2">
      <c r="A227" s="80"/>
      <c r="B227" s="182"/>
      <c r="C227" s="505"/>
      <c r="D227" s="182"/>
      <c r="E227" s="182"/>
      <c r="F227" s="182"/>
      <c r="G227" s="182"/>
      <c r="H227" s="182"/>
      <c r="I227" s="182"/>
      <c r="J227" s="182"/>
      <c r="K227" s="182"/>
      <c r="L227" s="260"/>
      <c r="M227" s="1008"/>
      <c r="N227" s="1009"/>
    </row>
    <row r="228" spans="1:23" s="153" customFormat="1" x14ac:dyDescent="0.2">
      <c r="A228" s="80"/>
      <c r="B228" s="182"/>
      <c r="C228" s="505"/>
      <c r="D228" s="182"/>
      <c r="E228" s="182"/>
      <c r="F228" s="182"/>
      <c r="G228" s="182"/>
      <c r="H228" s="182"/>
      <c r="I228" s="182"/>
      <c r="J228" s="182"/>
      <c r="K228" s="182"/>
      <c r="L228" s="260"/>
      <c r="M228" s="1008"/>
      <c r="N228" s="1009"/>
    </row>
    <row r="229" spans="1:23" s="153" customFormat="1" x14ac:dyDescent="0.2">
      <c r="A229" s="80"/>
      <c r="B229" s="182"/>
      <c r="C229" s="505"/>
      <c r="D229" s="182"/>
      <c r="E229" s="182"/>
      <c r="F229" s="182"/>
      <c r="G229" s="182"/>
      <c r="H229" s="182"/>
      <c r="I229" s="182"/>
      <c r="J229" s="182"/>
      <c r="K229" s="182"/>
      <c r="L229" s="260"/>
      <c r="M229" s="1008"/>
      <c r="N229" s="1009"/>
    </row>
    <row r="230" spans="1:23" s="153" customFormat="1" ht="13.5" thickBot="1" x14ac:dyDescent="0.25">
      <c r="A230" s="83"/>
      <c r="B230" s="158"/>
      <c r="C230" s="527"/>
      <c r="D230" s="158"/>
      <c r="E230" s="158"/>
      <c r="F230" s="158"/>
      <c r="G230" s="158"/>
      <c r="H230" s="158"/>
      <c r="I230" s="158"/>
      <c r="J230" s="158"/>
      <c r="K230" s="158"/>
      <c r="L230" s="261"/>
      <c r="M230" s="993"/>
      <c r="N230" s="994"/>
    </row>
    <row r="231" spans="1:23" s="153" customFormat="1" x14ac:dyDescent="0.2">
      <c r="F231" s="186"/>
      <c r="G231" s="186"/>
      <c r="H231" s="186"/>
      <c r="I231" s="186"/>
    </row>
    <row r="232" spans="1:23" s="153" customFormat="1" ht="13.5" thickBot="1" x14ac:dyDescent="0.25">
      <c r="F232" s="186"/>
      <c r="G232" s="186"/>
      <c r="H232" s="186"/>
      <c r="I232" s="186"/>
    </row>
    <row r="233" spans="1:23" s="153" customFormat="1" ht="13.5" thickBot="1" x14ac:dyDescent="0.25">
      <c r="A233" s="1002" t="s">
        <v>736</v>
      </c>
      <c r="B233" s="1003"/>
      <c r="C233" s="1003"/>
      <c r="D233" s="1003"/>
      <c r="E233" s="1003"/>
      <c r="F233" s="1003"/>
      <c r="G233" s="1004"/>
      <c r="H233" s="186"/>
      <c r="I233" s="186"/>
    </row>
    <row r="234" spans="1:23" s="153" customFormat="1" ht="13.5" thickBot="1" x14ac:dyDescent="0.25">
      <c r="F234" s="186"/>
      <c r="G234" s="186"/>
      <c r="H234" s="186"/>
      <c r="I234" s="186"/>
    </row>
    <row r="235" spans="1:23" s="153" customFormat="1" ht="13.5" thickBot="1" x14ac:dyDescent="0.25">
      <c r="A235" s="984" t="s">
        <v>1</v>
      </c>
      <c r="B235" s="985"/>
      <c r="C235" s="985"/>
      <c r="D235" s="985"/>
      <c r="E235" s="985"/>
      <c r="F235" s="985"/>
      <c r="G235" s="985"/>
      <c r="H235" s="986"/>
      <c r="I235" s="186"/>
    </row>
    <row r="236" spans="1:23" s="153" customFormat="1" ht="16.5" customHeight="1" thickBot="1" x14ac:dyDescent="0.25">
      <c r="A236" s="987" t="s">
        <v>581</v>
      </c>
      <c r="B236" s="989" t="s">
        <v>2816</v>
      </c>
      <c r="C236" s="979" t="s">
        <v>0</v>
      </c>
      <c r="D236" s="979" t="s">
        <v>564</v>
      </c>
      <c r="E236" s="989" t="s">
        <v>2817</v>
      </c>
      <c r="F236" s="979" t="s">
        <v>41</v>
      </c>
      <c r="G236" s="1001" t="s">
        <v>735</v>
      </c>
      <c r="H236" s="1001"/>
      <c r="I236" s="1001"/>
      <c r="J236" s="1001"/>
      <c r="K236" s="1001"/>
      <c r="L236" s="1001"/>
      <c r="M236" s="1001"/>
      <c r="N236" s="1001"/>
      <c r="O236" s="979" t="s">
        <v>416</v>
      </c>
      <c r="P236" s="979" t="s">
        <v>403</v>
      </c>
      <c r="Q236" s="979" t="s">
        <v>582</v>
      </c>
      <c r="R236" s="979" t="s">
        <v>11</v>
      </c>
      <c r="S236" s="979" t="s">
        <v>12</v>
      </c>
      <c r="T236" s="979" t="s">
        <v>13</v>
      </c>
      <c r="U236" s="979" t="s">
        <v>428</v>
      </c>
      <c r="V236" s="979" t="s">
        <v>565</v>
      </c>
      <c r="W236" s="999"/>
    </row>
    <row r="237" spans="1:23" s="153" customFormat="1" ht="13.5" thickBot="1" x14ac:dyDescent="0.25">
      <c r="A237" s="988"/>
      <c r="B237" s="990"/>
      <c r="C237" s="980"/>
      <c r="D237" s="980"/>
      <c r="E237" s="990"/>
      <c r="F237" s="980"/>
      <c r="G237" s="528" t="s">
        <v>412</v>
      </c>
      <c r="H237" s="528" t="s">
        <v>42</v>
      </c>
      <c r="I237" s="528" t="s">
        <v>413</v>
      </c>
      <c r="J237" s="528" t="s">
        <v>43</v>
      </c>
      <c r="K237" s="528" t="s">
        <v>414</v>
      </c>
      <c r="L237" s="528" t="s">
        <v>44</v>
      </c>
      <c r="M237" s="528" t="s">
        <v>415</v>
      </c>
      <c r="N237" s="528" t="s">
        <v>45</v>
      </c>
      <c r="O237" s="980"/>
      <c r="P237" s="980"/>
      <c r="Q237" s="980"/>
      <c r="R237" s="980"/>
      <c r="S237" s="980"/>
      <c r="T237" s="980"/>
      <c r="U237" s="980"/>
      <c r="V237" s="980"/>
      <c r="W237" s="1000"/>
    </row>
    <row r="238" spans="1:23" s="153" customFormat="1" x14ac:dyDescent="0.2">
      <c r="A238" s="172"/>
      <c r="B238" s="173"/>
      <c r="C238" s="507"/>
      <c r="D238" s="173"/>
      <c r="E238" s="173"/>
      <c r="F238" s="262"/>
      <c r="G238" s="173"/>
      <c r="H238" s="173"/>
      <c r="I238" s="173"/>
      <c r="J238" s="173"/>
      <c r="K238" s="173"/>
      <c r="L238" s="173"/>
      <c r="M238" s="173"/>
      <c r="N238" s="173"/>
      <c r="O238" s="173"/>
      <c r="P238" s="173"/>
      <c r="Q238" s="173"/>
      <c r="R238" s="173"/>
      <c r="S238" s="173"/>
      <c r="T238" s="173"/>
      <c r="U238" s="546"/>
      <c r="V238" s="995"/>
      <c r="W238" s="996"/>
    </row>
    <row r="239" spans="1:23" s="153" customFormat="1" x14ac:dyDescent="0.2">
      <c r="A239" s="80"/>
      <c r="B239" s="182"/>
      <c r="C239" s="505"/>
      <c r="D239" s="182"/>
      <c r="E239" s="182"/>
      <c r="F239" s="263"/>
      <c r="G239" s="182"/>
      <c r="H239" s="182"/>
      <c r="I239" s="182"/>
      <c r="J239" s="182"/>
      <c r="K239" s="182"/>
      <c r="L239" s="182"/>
      <c r="M239" s="182"/>
      <c r="N239" s="182"/>
      <c r="O239" s="182"/>
      <c r="P239" s="182"/>
      <c r="Q239" s="182"/>
      <c r="R239" s="182"/>
      <c r="S239" s="182"/>
      <c r="T239" s="182"/>
      <c r="U239" s="260"/>
      <c r="V239" s="997"/>
      <c r="W239" s="998"/>
    </row>
    <row r="240" spans="1:23" s="153" customFormat="1" x14ac:dyDescent="0.2">
      <c r="A240" s="80"/>
      <c r="B240" s="182"/>
      <c r="C240" s="505"/>
      <c r="D240" s="182"/>
      <c r="E240" s="182"/>
      <c r="F240" s="263"/>
      <c r="G240" s="182"/>
      <c r="H240" s="182"/>
      <c r="I240" s="182"/>
      <c r="J240" s="182"/>
      <c r="K240" s="182"/>
      <c r="L240" s="182"/>
      <c r="M240" s="182"/>
      <c r="N240" s="182"/>
      <c r="O240" s="182"/>
      <c r="P240" s="182"/>
      <c r="Q240" s="182"/>
      <c r="R240" s="182"/>
      <c r="S240" s="182"/>
      <c r="T240" s="182"/>
      <c r="U240" s="260"/>
      <c r="V240" s="997"/>
      <c r="W240" s="998"/>
    </row>
    <row r="241" spans="1:23" s="153" customFormat="1" x14ac:dyDescent="0.2">
      <c r="A241" s="80"/>
      <c r="B241" s="182"/>
      <c r="C241" s="505"/>
      <c r="D241" s="182"/>
      <c r="E241" s="182"/>
      <c r="F241" s="263"/>
      <c r="G241" s="182"/>
      <c r="H241" s="182"/>
      <c r="I241" s="182"/>
      <c r="J241" s="182"/>
      <c r="K241" s="182"/>
      <c r="L241" s="182"/>
      <c r="M241" s="182"/>
      <c r="N241" s="182"/>
      <c r="O241" s="182"/>
      <c r="P241" s="182"/>
      <c r="Q241" s="182"/>
      <c r="R241" s="182"/>
      <c r="S241" s="182"/>
      <c r="T241" s="182"/>
      <c r="U241" s="260"/>
      <c r="V241" s="997"/>
      <c r="W241" s="998"/>
    </row>
    <row r="242" spans="1:23" s="153" customFormat="1" x14ac:dyDescent="0.2">
      <c r="A242" s="80"/>
      <c r="B242" s="182"/>
      <c r="C242" s="505"/>
      <c r="D242" s="182"/>
      <c r="E242" s="182"/>
      <c r="F242" s="263"/>
      <c r="G242" s="182"/>
      <c r="H242" s="182"/>
      <c r="I242" s="182"/>
      <c r="J242" s="182"/>
      <c r="K242" s="182"/>
      <c r="L242" s="182"/>
      <c r="M242" s="182"/>
      <c r="N242" s="182"/>
      <c r="O242" s="182"/>
      <c r="P242" s="182"/>
      <c r="Q242" s="182"/>
      <c r="R242" s="182"/>
      <c r="S242" s="182"/>
      <c r="T242" s="182"/>
      <c r="U242" s="260"/>
      <c r="V242" s="997"/>
      <c r="W242" s="998"/>
    </row>
    <row r="243" spans="1:23" s="153" customFormat="1" ht="13.5" thickBot="1" x14ac:dyDescent="0.25">
      <c r="A243" s="83"/>
      <c r="B243" s="158"/>
      <c r="C243" s="527"/>
      <c r="D243" s="158"/>
      <c r="E243" s="158"/>
      <c r="F243" s="264"/>
      <c r="G243" s="158"/>
      <c r="H243" s="158"/>
      <c r="I243" s="158"/>
      <c r="J243" s="158"/>
      <c r="K243" s="158"/>
      <c r="L243" s="158"/>
      <c r="M243" s="158"/>
      <c r="N243" s="158"/>
      <c r="O243" s="158"/>
      <c r="P243" s="158"/>
      <c r="Q243" s="158"/>
      <c r="R243" s="158"/>
      <c r="S243" s="158"/>
      <c r="T243" s="158"/>
      <c r="U243" s="261"/>
      <c r="V243" s="991"/>
      <c r="W243" s="992"/>
    </row>
    <row r="244" spans="1:23" s="153" customFormat="1" x14ac:dyDescent="0.2">
      <c r="F244" s="186"/>
      <c r="G244" s="186"/>
      <c r="H244" s="186"/>
      <c r="I244" s="186"/>
    </row>
    <row r="245" spans="1:23" s="153" customFormat="1" x14ac:dyDescent="0.2">
      <c r="F245" s="186"/>
      <c r="G245" s="186"/>
      <c r="H245" s="186"/>
      <c r="I245" s="186"/>
    </row>
    <row r="246" spans="1:23" s="153" customFormat="1" ht="13.5" thickBot="1" x14ac:dyDescent="0.25">
      <c r="F246" s="186"/>
      <c r="G246" s="186"/>
      <c r="H246" s="186"/>
      <c r="I246" s="186"/>
    </row>
    <row r="247" spans="1:23" ht="13.5" thickBot="1" x14ac:dyDescent="0.25">
      <c r="A247" s="97" t="s">
        <v>432</v>
      </c>
      <c r="B247" s="265" t="s">
        <v>433</v>
      </c>
    </row>
    <row r="248" spans="1:23" x14ac:dyDescent="0.2">
      <c r="A248" s="100" t="s">
        <v>434</v>
      </c>
      <c r="B248" s="225" t="s">
        <v>50</v>
      </c>
    </row>
    <row r="249" spans="1:23" x14ac:dyDescent="0.2">
      <c r="A249" s="266" t="s">
        <v>64</v>
      </c>
      <c r="B249" s="82" t="s">
        <v>50</v>
      </c>
    </row>
    <row r="250" spans="1:23" x14ac:dyDescent="0.2">
      <c r="A250" s="266" t="s">
        <v>245</v>
      </c>
      <c r="B250" s="82" t="s">
        <v>50</v>
      </c>
      <c r="F250" s="18"/>
      <c r="G250" s="18"/>
      <c r="H250" s="18"/>
      <c r="I250" s="18"/>
    </row>
    <row r="251" spans="1:23" x14ac:dyDescent="0.2">
      <c r="A251" s="266" t="s">
        <v>246</v>
      </c>
      <c r="B251" s="82" t="s">
        <v>50</v>
      </c>
      <c r="F251" s="18"/>
      <c r="G251" s="18"/>
      <c r="H251" s="18"/>
      <c r="I251" s="18"/>
    </row>
    <row r="252" spans="1:23" x14ac:dyDescent="0.2">
      <c r="A252" s="266" t="s">
        <v>247</v>
      </c>
      <c r="B252" s="82" t="s">
        <v>52</v>
      </c>
      <c r="F252" s="18"/>
      <c r="G252" s="18"/>
      <c r="H252" s="18"/>
      <c r="I252" s="18"/>
    </row>
    <row r="253" spans="1:23" x14ac:dyDescent="0.2">
      <c r="A253" s="266" t="s">
        <v>269</v>
      </c>
      <c r="B253" s="82" t="s">
        <v>52</v>
      </c>
      <c r="F253" s="18"/>
      <c r="G253" s="18"/>
      <c r="H253" s="18"/>
      <c r="I253" s="18"/>
    </row>
    <row r="254" spans="1:23" x14ac:dyDescent="0.2">
      <c r="A254" s="267" t="s">
        <v>267</v>
      </c>
      <c r="B254" s="82" t="s">
        <v>52</v>
      </c>
      <c r="F254" s="18"/>
      <c r="G254" s="18"/>
      <c r="H254" s="18"/>
      <c r="I254" s="18"/>
    </row>
    <row r="255" spans="1:23" x14ac:dyDescent="0.2">
      <c r="A255" s="267" t="s">
        <v>435</v>
      </c>
      <c r="B255" s="82" t="s">
        <v>52</v>
      </c>
      <c r="F255" s="18"/>
      <c r="G255" s="18"/>
      <c r="H255" s="18"/>
      <c r="I255" s="18"/>
    </row>
    <row r="256" spans="1:23" ht="13.5" thickBot="1" x14ac:dyDescent="0.25">
      <c r="A256" s="268" t="s">
        <v>438</v>
      </c>
      <c r="B256" s="85" t="s">
        <v>50</v>
      </c>
      <c r="F256" s="18"/>
      <c r="G256" s="18"/>
      <c r="H256" s="18"/>
      <c r="I256" s="18"/>
    </row>
  </sheetData>
  <sheetProtection formatCells="0" formatColumns="0" formatRows="0" insertColumns="0" insertRows="0" deleteColumns="0" deleteRows="0" sort="0" autoFilter="0"/>
  <sortState xmlns:xlrd2="http://schemas.microsoft.com/office/spreadsheetml/2017/richdata2" ref="A128:A160">
    <sortCondition ref="A127"/>
  </sortState>
  <dataConsolidate>
    <dataRefs count="2">
      <dataRef ref="B9" sheet="APPENDIX B-1  (FE - USWC)" r:id="rId1"/>
      <dataRef ref="A14:A18" sheet="APPENDIX B-1  (FE - USWC)" r:id="rId3"/>
    </dataRefs>
  </dataConsolidate>
  <mergeCells count="276">
    <mergeCell ref="B155:D155"/>
    <mergeCell ref="E155:G155"/>
    <mergeCell ref="A198:I198"/>
    <mergeCell ref="E165:G165"/>
    <mergeCell ref="A180:D180"/>
    <mergeCell ref="B165:D165"/>
    <mergeCell ref="B166:D166"/>
    <mergeCell ref="B169:D169"/>
    <mergeCell ref="E169:G169"/>
    <mergeCell ref="E166:G166"/>
    <mergeCell ref="B161:D161"/>
    <mergeCell ref="E161:G161"/>
    <mergeCell ref="B162:D162"/>
    <mergeCell ref="E162:G162"/>
    <mergeCell ref="B163:D163"/>
    <mergeCell ref="E163:G163"/>
    <mergeCell ref="B164:D164"/>
    <mergeCell ref="E164:G164"/>
    <mergeCell ref="B156:D156"/>
    <mergeCell ref="B157:D157"/>
    <mergeCell ref="E156:G156"/>
    <mergeCell ref="E157:G157"/>
    <mergeCell ref="B158:D158"/>
    <mergeCell ref="E158:G158"/>
    <mergeCell ref="A222:E222"/>
    <mergeCell ref="T236:T237"/>
    <mergeCell ref="E236:E237"/>
    <mergeCell ref="M227:N227"/>
    <mergeCell ref="M225:N225"/>
    <mergeCell ref="V236:W237"/>
    <mergeCell ref="O236:O237"/>
    <mergeCell ref="Q236:Q237"/>
    <mergeCell ref="R236:R237"/>
    <mergeCell ref="L223:L224"/>
    <mergeCell ref="U236:U237"/>
    <mergeCell ref="A233:G233"/>
    <mergeCell ref="A235:H235"/>
    <mergeCell ref="B236:B237"/>
    <mergeCell ref="C236:C237"/>
    <mergeCell ref="D236:D237"/>
    <mergeCell ref="A236:A237"/>
    <mergeCell ref="F236:F237"/>
    <mergeCell ref="M226:N226"/>
    <mergeCell ref="S236:S237"/>
    <mergeCell ref="P236:P237"/>
    <mergeCell ref="M230:N230"/>
    <mergeCell ref="M229:N229"/>
    <mergeCell ref="G236:N236"/>
    <mergeCell ref="H223:H224"/>
    <mergeCell ref="V243:W243"/>
    <mergeCell ref="V238:W238"/>
    <mergeCell ref="V239:W239"/>
    <mergeCell ref="V240:W240"/>
    <mergeCell ref="V242:W242"/>
    <mergeCell ref="V241:W241"/>
    <mergeCell ref="G223:G224"/>
    <mergeCell ref="F223:F224"/>
    <mergeCell ref="M228:N228"/>
    <mergeCell ref="M223:N224"/>
    <mergeCell ref="I223:I224"/>
    <mergeCell ref="E223:E224"/>
    <mergeCell ref="A171:I171"/>
    <mergeCell ref="A223:A224"/>
    <mergeCell ref="B200:I200"/>
    <mergeCell ref="A218:B218"/>
    <mergeCell ref="A190:F190"/>
    <mergeCell ref="M180:M181"/>
    <mergeCell ref="C223:C224"/>
    <mergeCell ref="J180:J181"/>
    <mergeCell ref="L180:L181"/>
    <mergeCell ref="A192:F192"/>
    <mergeCell ref="A191:F191"/>
    <mergeCell ref="B201:I201"/>
    <mergeCell ref="B209:I209"/>
    <mergeCell ref="B210:I210"/>
    <mergeCell ref="B204:I204"/>
    <mergeCell ref="B223:B224"/>
    <mergeCell ref="J223:J224"/>
    <mergeCell ref="K223:K224"/>
    <mergeCell ref="D223:D224"/>
    <mergeCell ref="B214:I214"/>
    <mergeCell ref="B203:I203"/>
    <mergeCell ref="B211:I211"/>
    <mergeCell ref="B212:I212"/>
    <mergeCell ref="A220:G220"/>
    <mergeCell ref="A170:I170"/>
    <mergeCell ref="B167:D167"/>
    <mergeCell ref="E167:G167"/>
    <mergeCell ref="K173:K174"/>
    <mergeCell ref="K180:K181"/>
    <mergeCell ref="A173:D173"/>
    <mergeCell ref="H173:H174"/>
    <mergeCell ref="B168:D168"/>
    <mergeCell ref="E168:G168"/>
    <mergeCell ref="F173:F174"/>
    <mergeCell ref="H180:H181"/>
    <mergeCell ref="I180:I181"/>
    <mergeCell ref="G180:G181"/>
    <mergeCell ref="G173:G174"/>
    <mergeCell ref="E180:E181"/>
    <mergeCell ref="F180:F181"/>
    <mergeCell ref="B206:I206"/>
    <mergeCell ref="B207:I207"/>
    <mergeCell ref="B213:I213"/>
    <mergeCell ref="B208:I208"/>
    <mergeCell ref="B205:I205"/>
    <mergeCell ref="B202:I202"/>
    <mergeCell ref="A188:E188"/>
    <mergeCell ref="L173:L174"/>
    <mergeCell ref="J173:J174"/>
    <mergeCell ref="I173:I174"/>
    <mergeCell ref="L15:M15"/>
    <mergeCell ref="B14:I14"/>
    <mergeCell ref="B16:I16"/>
    <mergeCell ref="E30:E31"/>
    <mergeCell ref="L16:M16"/>
    <mergeCell ref="B23:H23"/>
    <mergeCell ref="J14:K14"/>
    <mergeCell ref="B15:I15"/>
    <mergeCell ref="L14:M14"/>
    <mergeCell ref="B21:H21"/>
    <mergeCell ref="L128:L130"/>
    <mergeCell ref="B132:D132"/>
    <mergeCell ref="K86:K87"/>
    <mergeCell ref="B105:D105"/>
    <mergeCell ref="B138:D138"/>
    <mergeCell ref="E138:G138"/>
    <mergeCell ref="B151:D151"/>
    <mergeCell ref="E173:E174"/>
    <mergeCell ref="E151:G151"/>
    <mergeCell ref="B145:D145"/>
    <mergeCell ref="E145:G145"/>
    <mergeCell ref="A96:C96"/>
    <mergeCell ref="B104:D104"/>
    <mergeCell ref="E86:E87"/>
    <mergeCell ref="M128:M130"/>
    <mergeCell ref="J128:J130"/>
    <mergeCell ref="J15:K15"/>
    <mergeCell ref="J17:K17"/>
    <mergeCell ref="J16:K16"/>
    <mergeCell ref="A85:D85"/>
    <mergeCell ref="B120:D120"/>
    <mergeCell ref="I86:I87"/>
    <mergeCell ref="G86:G87"/>
    <mergeCell ref="A77:A78"/>
    <mergeCell ref="B77:B78"/>
    <mergeCell ref="F77:F78"/>
    <mergeCell ref="G77:G78"/>
    <mergeCell ref="E77:E78"/>
    <mergeCell ref="C77:C78"/>
    <mergeCell ref="D77:D78"/>
    <mergeCell ref="H77:H78"/>
    <mergeCell ref="I77:I78"/>
    <mergeCell ref="B118:D118"/>
    <mergeCell ref="B103:D103"/>
    <mergeCell ref="A86:A87"/>
    <mergeCell ref="C5:F5"/>
    <mergeCell ref="A6:B6"/>
    <mergeCell ref="C6:F6"/>
    <mergeCell ref="L13:M13"/>
    <mergeCell ref="L17:M17"/>
    <mergeCell ref="B20:H20"/>
    <mergeCell ref="D30:D31"/>
    <mergeCell ref="A12:J12"/>
    <mergeCell ref="B13:I13"/>
    <mergeCell ref="J13:K13"/>
    <mergeCell ref="B30:B31"/>
    <mergeCell ref="A30:A31"/>
    <mergeCell ref="J86:J87"/>
    <mergeCell ref="K128:K130"/>
    <mergeCell ref="C86:C87"/>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AA30:AA31"/>
    <mergeCell ref="AA77:AA78"/>
    <mergeCell ref="X77:X78"/>
    <mergeCell ref="J77:J78"/>
    <mergeCell ref="Z30:Z31"/>
    <mergeCell ref="L30:L31"/>
    <mergeCell ref="Y77:Y78"/>
    <mergeCell ref="Z77:Z78"/>
    <mergeCell ref="J30:J31"/>
    <mergeCell ref="X30:X31"/>
    <mergeCell ref="K77:K78"/>
    <mergeCell ref="Y30:Y31"/>
    <mergeCell ref="K30:K31"/>
    <mergeCell ref="A130:G130"/>
    <mergeCell ref="A129:G129"/>
    <mergeCell ref="B119:D119"/>
    <mergeCell ref="B106:D106"/>
    <mergeCell ref="B142:D142"/>
    <mergeCell ref="E132:G132"/>
    <mergeCell ref="B133:D133"/>
    <mergeCell ref="E133:G133"/>
    <mergeCell ref="B126:I126"/>
    <mergeCell ref="E142:G142"/>
    <mergeCell ref="E134:G134"/>
    <mergeCell ref="E140:G140"/>
    <mergeCell ref="B135:D135"/>
    <mergeCell ref="A111:C111"/>
    <mergeCell ref="B122:D122"/>
    <mergeCell ref="B136:D136"/>
    <mergeCell ref="B137:D137"/>
    <mergeCell ref="E137:G137"/>
    <mergeCell ref="E136:G136"/>
    <mergeCell ref="I128:I130"/>
    <mergeCell ref="H128:H130"/>
    <mergeCell ref="A128:G128"/>
    <mergeCell ref="B121:D121"/>
    <mergeCell ref="E152:G152"/>
    <mergeCell ref="B146:D146"/>
    <mergeCell ref="B159:D159"/>
    <mergeCell ref="E159:G159"/>
    <mergeCell ref="AC86:AC87"/>
    <mergeCell ref="AA86:AA87"/>
    <mergeCell ref="B131:D131"/>
    <mergeCell ref="E131:G131"/>
    <mergeCell ref="B134:D134"/>
    <mergeCell ref="E135:G135"/>
    <mergeCell ref="A124:I124"/>
    <mergeCell ref="A125:I125"/>
    <mergeCell ref="A110:C110"/>
    <mergeCell ref="AB86:AB87"/>
    <mergeCell ref="A95:C95"/>
    <mergeCell ref="F86:F87"/>
    <mergeCell ref="D86:D87"/>
    <mergeCell ref="M86:M87"/>
    <mergeCell ref="H86:H87"/>
    <mergeCell ref="B86:B87"/>
    <mergeCell ref="L86:L87"/>
    <mergeCell ref="Z86:Z87"/>
    <mergeCell ref="B143:D143"/>
    <mergeCell ref="B107:D107"/>
    <mergeCell ref="B154:D154"/>
    <mergeCell ref="E154:G154"/>
    <mergeCell ref="B153:D153"/>
    <mergeCell ref="E153:G153"/>
    <mergeCell ref="B160:D160"/>
    <mergeCell ref="E160:G160"/>
    <mergeCell ref="B139:D139"/>
    <mergeCell ref="E139:G139"/>
    <mergeCell ref="E146:G146"/>
    <mergeCell ref="B144:D144"/>
    <mergeCell ref="E144:G144"/>
    <mergeCell ref="B148:D148"/>
    <mergeCell ref="E143:G143"/>
    <mergeCell ref="B141:D141"/>
    <mergeCell ref="E141:G141"/>
    <mergeCell ref="B149:D149"/>
    <mergeCell ref="E149:G149"/>
    <mergeCell ref="B150:D150"/>
    <mergeCell ref="B152:D152"/>
    <mergeCell ref="E150:G150"/>
    <mergeCell ref="B147:D147"/>
    <mergeCell ref="E147:G147"/>
    <mergeCell ref="E148:G148"/>
    <mergeCell ref="B140:D140"/>
  </mergeCells>
  <phoneticPr fontId="3" type="noConversion"/>
  <dataValidations xWindow="794" yWindow="693" count="33">
    <dataValidation type="list" allowBlank="1" showInputMessage="1" showErrorMessage="1" sqref="B248:B256" xr:uid="{00000000-0002-0000-1000-000000000000}">
      <formula1>Autom</formula1>
    </dataValidation>
    <dataValidation type="list" showInputMessage="1" showErrorMessage="1" sqref="C225:C230 C238:C243" xr:uid="{00000000-0002-0000-1000-000001000000}">
      <formula1>IF($B225="I",DDTARIFFUS,DDTARIFF)</formula1>
    </dataValidation>
    <dataValidation type="list" allowBlank="1" showInputMessage="1" showErrorMessage="1" sqref="B238:B243 B225:B230" xr:uid="{00000000-0002-0000-1000-000002000000}">
      <formula1>EXPIMP</formula1>
    </dataValidation>
    <dataValidation type="list" allowBlank="1" showInputMessage="1" showErrorMessage="1" sqref="O238:O243 F225:F230" xr:uid="{00000000-0002-0000-1000-000003000000}">
      <formula1>EQTYPE</formula1>
    </dataValidation>
    <dataValidation type="list" allowBlank="1" showInputMessage="1" showErrorMessage="1" sqref="P238:P243 G225:G230" xr:uid="{00000000-0002-0000-1000-000004000000}">
      <formula1>OPREEFER</formula1>
    </dataValidation>
    <dataValidation type="list" allowBlank="1" showInputMessage="1" showErrorMessage="1" sqref="F238:F243" xr:uid="{00000000-0002-0000-1000-000005000000}">
      <formula1>CURRENCY</formula1>
    </dataValidation>
    <dataValidation type="whole" allowBlank="1" showInputMessage="1" showErrorMessage="1" error="Only whole numbers can be entered into this field" sqref="D225:D230 D238:D243" xr:uid="{00000000-0002-0000-1000-000006000000}">
      <formula1>1</formula1>
      <formula2>99</formula2>
    </dataValidation>
    <dataValidation type="list" showInputMessage="1" showErrorMessage="1" sqref="E238:E243 E225:E230" xr:uid="{00000000-0002-0000-1000-000007000000}">
      <formula1>DAYS</formula1>
    </dataValidation>
    <dataValidation type="whole" allowBlank="1" showInputMessage="1" showErrorMessage="1" error="Only whole numbers may be entered into this field_x000a_" sqref="G238:G243 M238:M243 K238:K243 I238:I243" xr:uid="{00000000-0002-0000-1000-000008000000}">
      <formula1>1</formula1>
      <formula2>99</formula2>
    </dataValidation>
    <dataValidation type="decimal" allowBlank="1" showInputMessage="1" showErrorMessage="1" error="Only numbers may be entered into this field" sqref="H238:H243 N238:N243 L238:L243 J238:J243" xr:uid="{00000000-0002-0000-1000-000009000000}">
      <formula1>1</formula1>
      <formula2>1000000000</formula2>
    </dataValidation>
    <dataValidation type="list" showInputMessage="1" showErrorMessage="1" sqref="K175:K178 K182:K185 N104:N107 A79:A82 A88:A91 N119:N122 A32:A73" xr:uid="{00000000-0002-0000-1000-00000A000000}">
      <formula1>$A$14:$A$18</formula1>
    </dataValidation>
    <dataValidation type="list" allowBlank="1" showInputMessage="1" showErrorMessage="1" sqref="J175:J178 J182:J185" xr:uid="{00000000-0002-0000-1000-00000B000000}">
      <formula1>GRIPSS</formula1>
    </dataValidation>
    <dataValidation type="decimal" allowBlank="1" showInputMessage="1" showErrorMessage="1" sqref="F182:I185 F175:I178 I88:L91 I79:K82 J119:M122 I32:L73" xr:uid="{00000000-0002-0000-1000-00000C000000}">
      <formula1>0</formula1>
      <formula2>999999999999999</formula2>
    </dataValidation>
    <dataValidation type="list" allowBlank="1" showInputMessage="1" showErrorMessage="1" sqref="E175:E178 E182:E185" xr:uid="{00000000-0002-0000-1000-00000D000000}">
      <formula1>GRIPSS_EQ</formula1>
    </dataValidation>
    <dataValidation type="list" showInputMessage="1" showErrorMessage="1" sqref="A225:A230 A238:A243" xr:uid="{00000000-0002-0000-1000-00000E000000}">
      <formula1>BULLET</formula1>
    </dataValidation>
    <dataValidation type="date" allowBlank="1" showInputMessage="1" showErrorMessage="1" sqref="X32:Y73 J131:K169" xr:uid="{00000000-0002-0000-1000-00000F000000}">
      <formula1>10101</formula1>
      <formula2>311299</formula2>
    </dataValidation>
    <dataValidation type="list" showDropDown="1" showErrorMessage="1" sqref="O103:P103 O118:P118" xr:uid="{00000000-0002-0000-1000-000010000000}">
      <formula1>Charges</formula1>
    </dataValidation>
    <dataValidation type="list" allowBlank="1" showInputMessage="1" showErrorMessage="1" sqref="O104:P107 O119:P122" xr:uid="{00000000-0002-0000-1000-000011000000}">
      <formula1 xml:space="preserve"> droppull</formula1>
    </dataValidation>
    <dataValidation type="list" allowBlank="1" showInputMessage="1" showErrorMessage="1" sqref="L79:L82 G104:G107 P88:P91 N79:N82 G119:G122" xr:uid="{00000000-0002-0000-1000-000012000000}">
      <formula1>YesNo</formula1>
    </dataValidation>
    <dataValidation type="list" allowBlank="1" showInputMessage="1" showErrorMessage="1" sqref="M88:M91" xr:uid="{00000000-0002-0000-1000-000013000000}">
      <formula1>Equip</formula1>
    </dataValidation>
    <dataValidation type="list" allowBlank="1" showInputMessage="1" showErrorMessage="1" sqref="F104:F107 F119:F122" xr:uid="{00000000-0002-0000-1000-000014000000}">
      <formula1>ArbMode</formula1>
    </dataValidation>
    <dataValidation type="list" allowBlank="1" showInputMessage="1" showErrorMessage="1" sqref="G79:G82 G88:G91 G32:G73" xr:uid="{00000000-0002-0000-1000-000015000000}">
      <formula1>SDD</formula1>
    </dataValidation>
    <dataValidation type="list" allowBlank="1" showInputMessage="1" showErrorMessage="1" sqref="M31:W31 Q87:Y87" xr:uid="{00000000-0002-0000-1000-000016000000}">
      <formula1>Container</formula1>
    </dataValidation>
    <dataValidation type="list" allowBlank="1" showInputMessage="1" showErrorMessage="1" sqref="O78:W78" xr:uid="{00000000-0002-0000-1000-000017000000}">
      <formula1>Reefer</formula1>
    </dataValidation>
    <dataValidation type="list" allowBlank="1" showInputMessage="1" showErrorMessage="1" sqref="F79:F82 F88:F91 F32:F73" xr:uid="{00000000-0002-0000-1000-000018000000}">
      <formula1>Mode</formula1>
    </dataValidation>
    <dataValidation type="list" allowBlank="1" showInputMessage="1" showErrorMessage="1" sqref="M79:M82 O88:O91" xr:uid="{00000000-0002-0000-1000-000019000000}">
      <formula1>ShipperOwn</formula1>
    </dataValidation>
    <dataValidation type="list" allowBlank="1" showInputMessage="1" showErrorMessage="1" sqref="N88:N91" xr:uid="{00000000-0002-0000-1000-00001A000000}">
      <formula1>OOG</formula1>
    </dataValidation>
    <dataValidation type="list" allowBlank="1" showErrorMessage="1" sqref="M30:W30 Q86:Y86 O77:W77" xr:uid="{00000000-0002-0000-1000-00001B000000}">
      <formula1>Exceptions</formula1>
    </dataValidation>
    <dataValidation type="list" allowBlank="1" showInputMessage="1" showErrorMessage="1" sqref="AA79:AA82 AC88:AC91 AA32:AA73" xr:uid="{00000000-0002-0000-1000-00001C000000}">
      <formula1>CST</formula1>
    </dataValidation>
    <dataValidation type="list" allowBlank="1" showInputMessage="1" showErrorMessage="1" sqref="I131:I169" xr:uid="{00000000-0002-0000-1000-00001D000000}">
      <formula1>$A$14:$A$18</formula1>
    </dataValidation>
    <dataValidation type="list" allowBlank="1" showErrorMessage="1" sqref="A131:A169"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31:E169 F131:G157 F159:G169" xr:uid="{00000000-0002-0000-1000-00001F000000}"/>
    <dataValidation type="list" allowBlank="1" showInputMessage="1" showErrorMessage="1" errorTitle="Pick up the list" promptTitle="Blank = ALL" sqref="H131:H169" xr:uid="{00000000-0002-0000-1000-000020000000}">
      <formula1>Type_note2</formula1>
    </dataValidation>
  </dataValidations>
  <pageMargins left="0.25" right="0.25" top="0.25" bottom="0.25" header="0.5" footer="0"/>
  <pageSetup scale="28" fitToHeight="0" orientation="landscape" r:id="rId5"/>
  <headerFooter alignWithMargins="0"/>
  <rowBreaks count="1" manualBreakCount="1">
    <brk id="126" max="16383" man="1"/>
  </rowBreaks>
  <customProperties>
    <customPr name="EpmWorksheetKeyString_GUID" r:id="rId6"/>
  </customProperties>
  <legacyDrawing r:id="rId7"/>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8.42578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531</v>
      </c>
      <c r="D5" s="1090"/>
      <c r="E5" s="1090"/>
      <c r="F5" s="1091"/>
      <c r="G5" s="18"/>
      <c r="H5" s="18"/>
      <c r="I5" s="18"/>
    </row>
    <row r="6" spans="1:54" ht="15.75" customHeight="1" x14ac:dyDescent="0.2">
      <c r="A6" s="1087" t="s">
        <v>477</v>
      </c>
      <c r="B6" s="1088"/>
      <c r="C6" s="1089" t="s">
        <v>529</v>
      </c>
      <c r="D6" s="1090"/>
      <c r="E6" s="1090"/>
      <c r="F6" s="1091"/>
      <c r="G6" s="18"/>
      <c r="H6" s="18"/>
      <c r="I6" s="18"/>
    </row>
    <row r="7" spans="1:54" ht="15.75" customHeight="1" x14ac:dyDescent="0.2">
      <c r="A7" s="1087" t="s">
        <v>567</v>
      </c>
      <c r="B7" s="1088"/>
      <c r="C7" s="1089" t="s">
        <v>181</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t="s">
        <v>4</v>
      </c>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439</v>
      </c>
      <c r="B21" s="1060" t="s">
        <v>442</v>
      </c>
      <c r="C21" s="1060"/>
      <c r="D21" s="1060"/>
      <c r="E21" s="1060"/>
      <c r="F21" s="1060"/>
      <c r="G21" s="1060"/>
      <c r="H21" s="1114"/>
      <c r="I21" s="113"/>
      <c r="J21" s="114"/>
      <c r="K21" s="115"/>
      <c r="L21" s="115"/>
      <c r="M21" s="115"/>
      <c r="N21" s="115"/>
      <c r="O21" s="115"/>
      <c r="P21" s="115"/>
      <c r="Q21" s="115"/>
    </row>
    <row r="22" spans="1:54" s="116" customFormat="1" x14ac:dyDescent="0.2">
      <c r="A22" s="271" t="s">
        <v>1501</v>
      </c>
      <c r="B22" s="1060" t="s">
        <v>452</v>
      </c>
      <c r="C22" s="1060"/>
      <c r="D22" s="1060"/>
      <c r="E22" s="1060"/>
      <c r="F22" s="1060"/>
      <c r="G22" s="1060"/>
      <c r="H22" s="1114"/>
      <c r="I22" s="114"/>
      <c r="J22" s="114"/>
      <c r="K22" s="115"/>
      <c r="L22" s="115"/>
      <c r="M22" s="115"/>
      <c r="N22" s="115"/>
      <c r="O22" s="115"/>
      <c r="P22" s="115"/>
      <c r="Q22" s="115"/>
    </row>
    <row r="23" spans="1:54" s="116" customFormat="1" x14ac:dyDescent="0.2">
      <c r="A23" s="271"/>
      <c r="B23" s="1137"/>
      <c r="C23" s="1049"/>
      <c r="D23" s="1049"/>
      <c r="E23" s="1049"/>
      <c r="F23" s="1049"/>
      <c r="G23" s="1049"/>
      <c r="H23" s="1050"/>
      <c r="I23" s="114"/>
      <c r="J23" s="114"/>
      <c r="K23" s="115"/>
      <c r="L23" s="115"/>
      <c r="M23" s="115"/>
      <c r="N23" s="115"/>
      <c r="O23" s="115"/>
      <c r="P23" s="115"/>
      <c r="Q23" s="115"/>
    </row>
    <row r="24" spans="1:54" s="116" customFormat="1" ht="13.5" thickBot="1" x14ac:dyDescent="0.25">
      <c r="A24" s="117"/>
      <c r="B24" s="1052"/>
      <c r="C24" s="1053"/>
      <c r="D24" s="1053"/>
      <c r="E24" s="1053"/>
      <c r="F24" s="1053"/>
      <c r="G24" s="1053"/>
      <c r="H24" s="1054"/>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043" t="s">
        <v>581</v>
      </c>
      <c r="B30" s="982" t="s">
        <v>582</v>
      </c>
      <c r="C30" s="982" t="s">
        <v>11</v>
      </c>
      <c r="D30" s="982" t="s">
        <v>12</v>
      </c>
      <c r="E30" s="982" t="s">
        <v>13</v>
      </c>
      <c r="F30" s="982" t="s">
        <v>14</v>
      </c>
      <c r="G30" s="982" t="s">
        <v>15</v>
      </c>
      <c r="H30" s="982" t="s">
        <v>16</v>
      </c>
      <c r="I30" s="982" t="s">
        <v>17</v>
      </c>
      <c r="J30" s="982" t="s">
        <v>18</v>
      </c>
      <c r="K30" s="982" t="s">
        <v>19</v>
      </c>
      <c r="L30" s="982" t="s">
        <v>20</v>
      </c>
      <c r="M30" s="142"/>
      <c r="N30" s="142"/>
      <c r="O30" s="142"/>
      <c r="P30" s="142"/>
      <c r="Q30" s="142"/>
      <c r="R30" s="142"/>
      <c r="S30" s="142"/>
      <c r="T30" s="142"/>
      <c r="U30" s="142"/>
      <c r="V30" s="142"/>
      <c r="W30" s="142"/>
      <c r="X30" s="982" t="s">
        <v>22</v>
      </c>
      <c r="Y30" s="982" t="s">
        <v>23</v>
      </c>
      <c r="Z30" s="982" t="s">
        <v>24</v>
      </c>
      <c r="AA30" s="1075" t="s">
        <v>335</v>
      </c>
    </row>
    <row r="31" spans="1:54" s="143" customFormat="1" ht="13.5" thickBot="1" x14ac:dyDescent="0.25">
      <c r="A31" s="1044"/>
      <c r="B31" s="1045"/>
      <c r="C31" s="1045"/>
      <c r="D31" s="1045"/>
      <c r="E31" s="1045"/>
      <c r="F31" s="1045"/>
      <c r="G31" s="1046"/>
      <c r="H31" s="1045"/>
      <c r="I31" s="1045"/>
      <c r="J31" s="1045"/>
      <c r="K31" s="1045"/>
      <c r="L31" s="1045"/>
      <c r="M31" s="144"/>
      <c r="N31" s="144"/>
      <c r="O31" s="144"/>
      <c r="P31" s="144"/>
      <c r="Q31" s="144"/>
      <c r="R31" s="144"/>
      <c r="S31" s="144"/>
      <c r="T31" s="144"/>
      <c r="U31" s="144"/>
      <c r="V31" s="144"/>
      <c r="W31" s="144"/>
      <c r="X31" s="1045"/>
      <c r="Y31" s="1045"/>
      <c r="Z31" s="1045"/>
      <c r="AA31" s="1076"/>
    </row>
    <row r="32" spans="1:54" s="153" customFormat="1" x14ac:dyDescent="0.2">
      <c r="A32" s="145" t="s">
        <v>1434</v>
      </c>
      <c r="B32" s="146"/>
      <c r="C32" s="587" t="s">
        <v>1251</v>
      </c>
      <c r="D32" s="587" t="s">
        <v>439</v>
      </c>
      <c r="E32" s="587"/>
      <c r="F32" s="564" t="s">
        <v>51</v>
      </c>
      <c r="G32" s="150" t="s">
        <v>47</v>
      </c>
      <c r="H32" s="564" t="s">
        <v>1203</v>
      </c>
      <c r="I32" s="565">
        <v>1785</v>
      </c>
      <c r="J32" s="566">
        <v>1981</v>
      </c>
      <c r="K32" s="566">
        <v>1981</v>
      </c>
      <c r="L32" s="565">
        <v>2510</v>
      </c>
      <c r="M32" s="150"/>
      <c r="N32" s="150"/>
      <c r="O32" s="150"/>
      <c r="P32" s="150"/>
      <c r="Q32" s="150"/>
      <c r="R32" s="150"/>
      <c r="S32" s="150"/>
      <c r="T32" s="150"/>
      <c r="U32" s="150"/>
      <c r="V32" s="150"/>
      <c r="W32" s="150"/>
      <c r="X32" s="567"/>
      <c r="Y32" s="567"/>
      <c r="Z32" s="150" t="s">
        <v>1177</v>
      </c>
      <c r="AA32" s="79" t="s">
        <v>395</v>
      </c>
    </row>
    <row r="33" spans="1:27" s="153" customFormat="1" x14ac:dyDescent="0.2">
      <c r="A33" s="145" t="s">
        <v>1434</v>
      </c>
      <c r="B33" s="146"/>
      <c r="C33" s="587" t="s">
        <v>1475</v>
      </c>
      <c r="D33" s="587" t="s">
        <v>439</v>
      </c>
      <c r="E33" s="587"/>
      <c r="F33" s="564" t="s">
        <v>51</v>
      </c>
      <c r="G33" s="150" t="s">
        <v>47</v>
      </c>
      <c r="H33" s="564" t="s">
        <v>1203</v>
      </c>
      <c r="I33" s="565">
        <v>1470</v>
      </c>
      <c r="J33" s="566">
        <v>1631</v>
      </c>
      <c r="K33" s="566">
        <v>1631</v>
      </c>
      <c r="L33" s="565">
        <v>2065</v>
      </c>
      <c r="M33" s="150"/>
      <c r="N33" s="150"/>
      <c r="O33" s="150"/>
      <c r="P33" s="150"/>
      <c r="Q33" s="150"/>
      <c r="R33" s="150"/>
      <c r="S33" s="150"/>
      <c r="T33" s="150"/>
      <c r="U33" s="150"/>
      <c r="V33" s="150"/>
      <c r="W33" s="150"/>
      <c r="X33" s="567"/>
      <c r="Y33" s="567"/>
      <c r="Z33" s="150" t="s">
        <v>1177</v>
      </c>
      <c r="AA33" s="79" t="s">
        <v>395</v>
      </c>
    </row>
    <row r="34" spans="1:27" s="153" customFormat="1" x14ac:dyDescent="0.2">
      <c r="A34" s="145" t="s">
        <v>1434</v>
      </c>
      <c r="B34" s="146"/>
      <c r="C34" s="587" t="s">
        <v>1476</v>
      </c>
      <c r="D34" s="587" t="s">
        <v>439</v>
      </c>
      <c r="E34" s="587"/>
      <c r="F34" s="564" t="s">
        <v>51</v>
      </c>
      <c r="G34" s="150" t="s">
        <v>47</v>
      </c>
      <c r="H34" s="564" t="s">
        <v>1203</v>
      </c>
      <c r="I34" s="565">
        <v>1740</v>
      </c>
      <c r="J34" s="566">
        <v>1931</v>
      </c>
      <c r="K34" s="566">
        <v>1931</v>
      </c>
      <c r="L34" s="565">
        <v>2445</v>
      </c>
      <c r="M34" s="150"/>
      <c r="N34" s="150"/>
      <c r="O34" s="150"/>
      <c r="P34" s="150"/>
      <c r="Q34" s="150"/>
      <c r="R34" s="150"/>
      <c r="S34" s="150"/>
      <c r="T34" s="150"/>
      <c r="U34" s="150"/>
      <c r="V34" s="150"/>
      <c r="W34" s="150"/>
      <c r="X34" s="567"/>
      <c r="Y34" s="567"/>
      <c r="Z34" s="150" t="s">
        <v>1177</v>
      </c>
      <c r="AA34" s="79" t="s">
        <v>395</v>
      </c>
    </row>
    <row r="35" spans="1:27" s="153" customFormat="1" x14ac:dyDescent="0.2">
      <c r="A35" s="145" t="s">
        <v>1434</v>
      </c>
      <c r="B35" s="146"/>
      <c r="C35" s="587" t="s">
        <v>1483</v>
      </c>
      <c r="D35" s="587" t="s">
        <v>439</v>
      </c>
      <c r="E35" s="587"/>
      <c r="F35" s="564" t="s">
        <v>51</v>
      </c>
      <c r="G35" s="150" t="s">
        <v>47</v>
      </c>
      <c r="H35" s="564" t="s">
        <v>1203</v>
      </c>
      <c r="I35" s="565">
        <v>2280</v>
      </c>
      <c r="J35" s="566">
        <v>2531</v>
      </c>
      <c r="K35" s="566">
        <v>2531</v>
      </c>
      <c r="L35" s="565">
        <v>3205</v>
      </c>
      <c r="M35" s="150"/>
      <c r="N35" s="150"/>
      <c r="O35" s="150"/>
      <c r="P35" s="150"/>
      <c r="Q35" s="150"/>
      <c r="R35" s="150"/>
      <c r="S35" s="150"/>
      <c r="T35" s="150"/>
      <c r="U35" s="150"/>
      <c r="V35" s="150"/>
      <c r="W35" s="150"/>
      <c r="X35" s="567"/>
      <c r="Y35" s="567"/>
      <c r="Z35" s="150" t="s">
        <v>1177</v>
      </c>
      <c r="AA35" s="79" t="s">
        <v>395</v>
      </c>
    </row>
    <row r="36" spans="1:27" s="153" customFormat="1" x14ac:dyDescent="0.2">
      <c r="A36" s="145" t="s">
        <v>1434</v>
      </c>
      <c r="B36" s="146"/>
      <c r="C36" s="587" t="s">
        <v>1477</v>
      </c>
      <c r="D36" s="587" t="s">
        <v>439</v>
      </c>
      <c r="E36" s="587"/>
      <c r="F36" s="564" t="s">
        <v>51</v>
      </c>
      <c r="G36" s="150" t="s">
        <v>47</v>
      </c>
      <c r="H36" s="564" t="s">
        <v>1203</v>
      </c>
      <c r="I36" s="565">
        <v>1470</v>
      </c>
      <c r="J36" s="566">
        <v>1631</v>
      </c>
      <c r="K36" s="566">
        <v>1631</v>
      </c>
      <c r="L36" s="565">
        <v>2065</v>
      </c>
      <c r="M36" s="150"/>
      <c r="N36" s="150"/>
      <c r="O36" s="150"/>
      <c r="P36" s="150"/>
      <c r="Q36" s="150"/>
      <c r="R36" s="150"/>
      <c r="S36" s="150"/>
      <c r="T36" s="150"/>
      <c r="U36" s="150"/>
      <c r="V36" s="150"/>
      <c r="W36" s="150"/>
      <c r="X36" s="567"/>
      <c r="Y36" s="567"/>
      <c r="Z36" s="150" t="s">
        <v>1177</v>
      </c>
      <c r="AA36" s="79" t="s">
        <v>395</v>
      </c>
    </row>
    <row r="37" spans="1:27" s="153" customFormat="1" x14ac:dyDescent="0.2">
      <c r="A37" s="145" t="s">
        <v>1434</v>
      </c>
      <c r="B37" s="146"/>
      <c r="C37" s="587" t="s">
        <v>1478</v>
      </c>
      <c r="D37" s="587" t="s">
        <v>439</v>
      </c>
      <c r="E37" s="587"/>
      <c r="F37" s="564" t="s">
        <v>51</v>
      </c>
      <c r="G37" s="150" t="s">
        <v>47</v>
      </c>
      <c r="H37" s="564" t="s">
        <v>1203</v>
      </c>
      <c r="I37" s="565">
        <v>1470</v>
      </c>
      <c r="J37" s="566">
        <v>1631</v>
      </c>
      <c r="K37" s="566">
        <v>1631</v>
      </c>
      <c r="L37" s="565">
        <v>2065</v>
      </c>
      <c r="M37" s="150"/>
      <c r="N37" s="150"/>
      <c r="O37" s="150"/>
      <c r="P37" s="150"/>
      <c r="Q37" s="150"/>
      <c r="R37" s="150"/>
      <c r="S37" s="150"/>
      <c r="T37" s="150"/>
      <c r="U37" s="150"/>
      <c r="V37" s="150"/>
      <c r="W37" s="150"/>
      <c r="X37" s="567"/>
      <c r="Y37" s="567"/>
      <c r="Z37" s="150" t="s">
        <v>1177</v>
      </c>
      <c r="AA37" s="79" t="s">
        <v>395</v>
      </c>
    </row>
    <row r="38" spans="1:27" s="153" customFormat="1" x14ac:dyDescent="0.2">
      <c r="A38" s="145" t="s">
        <v>1434</v>
      </c>
      <c r="B38" s="146"/>
      <c r="C38" s="587" t="s">
        <v>1481</v>
      </c>
      <c r="D38" s="587" t="s">
        <v>439</v>
      </c>
      <c r="E38" s="587"/>
      <c r="F38" s="564" t="s">
        <v>51</v>
      </c>
      <c r="G38" s="150" t="s">
        <v>47</v>
      </c>
      <c r="H38" s="564" t="s">
        <v>1203</v>
      </c>
      <c r="I38" s="565">
        <v>1470</v>
      </c>
      <c r="J38" s="566">
        <v>1631</v>
      </c>
      <c r="K38" s="566">
        <v>1631</v>
      </c>
      <c r="L38" s="565">
        <v>2065</v>
      </c>
      <c r="M38" s="150"/>
      <c r="N38" s="150"/>
      <c r="O38" s="150"/>
      <c r="P38" s="150"/>
      <c r="Q38" s="150"/>
      <c r="R38" s="150"/>
      <c r="S38" s="150"/>
      <c r="T38" s="150"/>
      <c r="U38" s="150"/>
      <c r="V38" s="150"/>
      <c r="W38" s="150"/>
      <c r="X38" s="567"/>
      <c r="Y38" s="567"/>
      <c r="Z38" s="150" t="s">
        <v>1177</v>
      </c>
      <c r="AA38" s="79" t="s">
        <v>395</v>
      </c>
    </row>
    <row r="39" spans="1:27" s="153" customFormat="1" x14ac:dyDescent="0.2">
      <c r="A39" s="145" t="s">
        <v>1434</v>
      </c>
      <c r="B39" s="146"/>
      <c r="C39" s="587" t="s">
        <v>1479</v>
      </c>
      <c r="D39" s="587" t="s">
        <v>439</v>
      </c>
      <c r="E39" s="587"/>
      <c r="F39" s="564" t="s">
        <v>51</v>
      </c>
      <c r="G39" s="150" t="s">
        <v>47</v>
      </c>
      <c r="H39" s="564" t="s">
        <v>1203</v>
      </c>
      <c r="I39" s="565">
        <v>1470</v>
      </c>
      <c r="J39" s="566">
        <v>1631</v>
      </c>
      <c r="K39" s="566">
        <v>1631</v>
      </c>
      <c r="L39" s="565">
        <v>2065</v>
      </c>
      <c r="M39" s="150"/>
      <c r="N39" s="150"/>
      <c r="O39" s="150"/>
      <c r="P39" s="150"/>
      <c r="Q39" s="150"/>
      <c r="R39" s="150"/>
      <c r="S39" s="150"/>
      <c r="T39" s="150"/>
      <c r="U39" s="150"/>
      <c r="V39" s="150"/>
      <c r="W39" s="150"/>
      <c r="X39" s="567"/>
      <c r="Y39" s="567"/>
      <c r="Z39" s="150" t="s">
        <v>1177</v>
      </c>
      <c r="AA39" s="79" t="s">
        <v>395</v>
      </c>
    </row>
    <row r="40" spans="1:27" s="153" customFormat="1" x14ac:dyDescent="0.2">
      <c r="A40" s="145" t="s">
        <v>1434</v>
      </c>
      <c r="B40" s="146"/>
      <c r="C40" s="587" t="s">
        <v>1480</v>
      </c>
      <c r="D40" s="587" t="s">
        <v>439</v>
      </c>
      <c r="E40" s="587"/>
      <c r="F40" s="564" t="s">
        <v>51</v>
      </c>
      <c r="G40" s="150" t="s">
        <v>47</v>
      </c>
      <c r="H40" s="564" t="s">
        <v>1203</v>
      </c>
      <c r="I40" s="565">
        <v>1380</v>
      </c>
      <c r="J40" s="566">
        <v>1531</v>
      </c>
      <c r="K40" s="566">
        <v>1531</v>
      </c>
      <c r="L40" s="565">
        <v>1940</v>
      </c>
      <c r="M40" s="150"/>
      <c r="N40" s="150"/>
      <c r="O40" s="150"/>
      <c r="P40" s="150"/>
      <c r="Q40" s="150"/>
      <c r="R40" s="150"/>
      <c r="S40" s="150"/>
      <c r="T40" s="150"/>
      <c r="U40" s="150"/>
      <c r="V40" s="150"/>
      <c r="W40" s="150"/>
      <c r="X40" s="567"/>
      <c r="Y40" s="567"/>
      <c r="Z40" s="150" t="s">
        <v>1177</v>
      </c>
      <c r="AA40" s="79" t="s">
        <v>395</v>
      </c>
    </row>
    <row r="41" spans="1:27" s="153" customFormat="1" x14ac:dyDescent="0.2">
      <c r="A41" s="145" t="s">
        <v>1434</v>
      </c>
      <c r="B41" s="146"/>
      <c r="C41" s="587" t="s">
        <v>1482</v>
      </c>
      <c r="D41" s="587" t="s">
        <v>439</v>
      </c>
      <c r="E41" s="587"/>
      <c r="F41" s="564" t="s">
        <v>51</v>
      </c>
      <c r="G41" s="150" t="s">
        <v>47</v>
      </c>
      <c r="H41" s="564" t="s">
        <v>1203</v>
      </c>
      <c r="I41" s="565">
        <v>1380</v>
      </c>
      <c r="J41" s="566">
        <v>1531</v>
      </c>
      <c r="K41" s="566">
        <v>1531</v>
      </c>
      <c r="L41" s="565">
        <v>1940</v>
      </c>
      <c r="M41" s="150"/>
      <c r="N41" s="150"/>
      <c r="O41" s="150"/>
      <c r="P41" s="150"/>
      <c r="Q41" s="150"/>
      <c r="R41" s="150"/>
      <c r="S41" s="150"/>
      <c r="T41" s="150"/>
      <c r="U41" s="150"/>
      <c r="V41" s="150"/>
      <c r="W41" s="150"/>
      <c r="X41" s="567"/>
      <c r="Y41" s="567"/>
      <c r="Z41" s="150" t="s">
        <v>1177</v>
      </c>
      <c r="AA41" s="79" t="s">
        <v>395</v>
      </c>
    </row>
    <row r="42" spans="1:27" s="153" customFormat="1" x14ac:dyDescent="0.2">
      <c r="A42" s="145" t="s">
        <v>1434</v>
      </c>
      <c r="B42" s="146"/>
      <c r="C42" s="587" t="s">
        <v>1251</v>
      </c>
      <c r="D42" s="587" t="s">
        <v>1501</v>
      </c>
      <c r="E42" s="587" t="s">
        <v>1496</v>
      </c>
      <c r="F42" s="564" t="s">
        <v>53</v>
      </c>
      <c r="G42" s="150" t="s">
        <v>47</v>
      </c>
      <c r="H42" s="564" t="s">
        <v>1203</v>
      </c>
      <c r="I42" s="565">
        <v>3945</v>
      </c>
      <c r="J42" s="566">
        <v>4381</v>
      </c>
      <c r="K42" s="566">
        <v>4381</v>
      </c>
      <c r="L42" s="565">
        <v>5550</v>
      </c>
      <c r="M42" s="150"/>
      <c r="N42" s="150"/>
      <c r="O42" s="150"/>
      <c r="P42" s="150"/>
      <c r="Q42" s="150"/>
      <c r="R42" s="150"/>
      <c r="S42" s="150"/>
      <c r="T42" s="150"/>
      <c r="U42" s="150"/>
      <c r="V42" s="150"/>
      <c r="W42" s="150"/>
      <c r="X42" s="567"/>
      <c r="Y42" s="567"/>
      <c r="Z42" s="150" t="s">
        <v>1177</v>
      </c>
      <c r="AA42" s="79" t="s">
        <v>395</v>
      </c>
    </row>
    <row r="43" spans="1:27" s="153" customFormat="1" ht="13.5" thickBot="1" x14ac:dyDescent="0.25">
      <c r="A43" s="154" t="s">
        <v>1434</v>
      </c>
      <c r="B43" s="520"/>
      <c r="C43" s="588" t="s">
        <v>1480</v>
      </c>
      <c r="D43" s="588" t="s">
        <v>1501</v>
      </c>
      <c r="E43" s="588" t="s">
        <v>1496</v>
      </c>
      <c r="F43" s="264" t="s">
        <v>53</v>
      </c>
      <c r="G43" s="158" t="s">
        <v>47</v>
      </c>
      <c r="H43" s="264" t="s">
        <v>1203</v>
      </c>
      <c r="I43" s="589">
        <v>4305</v>
      </c>
      <c r="J43" s="556">
        <v>4781</v>
      </c>
      <c r="K43" s="556">
        <v>4781</v>
      </c>
      <c r="L43" s="589">
        <v>6055</v>
      </c>
      <c r="M43" s="158"/>
      <c r="N43" s="158"/>
      <c r="O43" s="158"/>
      <c r="P43" s="158"/>
      <c r="Q43" s="158"/>
      <c r="R43" s="158"/>
      <c r="S43" s="158"/>
      <c r="T43" s="158"/>
      <c r="U43" s="158"/>
      <c r="V43" s="158"/>
      <c r="W43" s="158"/>
      <c r="X43" s="563"/>
      <c r="Y43" s="563"/>
      <c r="Z43" s="158" t="s">
        <v>1177</v>
      </c>
      <c r="AA43" s="85" t="s">
        <v>395</v>
      </c>
    </row>
    <row r="44" spans="1:27" x14ac:dyDescent="0.2">
      <c r="A44" s="161"/>
      <c r="B44" s="161"/>
      <c r="C44" s="161"/>
      <c r="D44" s="161"/>
      <c r="E44" s="161"/>
      <c r="F44" s="161"/>
      <c r="G44" s="141"/>
      <c r="H44" s="141"/>
      <c r="I44" s="141"/>
      <c r="J44" s="141"/>
      <c r="K44" s="141"/>
      <c r="L44" s="141"/>
      <c r="M44" s="162"/>
      <c r="N44" s="141"/>
      <c r="O44" s="163"/>
      <c r="P44" s="163"/>
      <c r="Q44" s="163"/>
      <c r="R44" s="163"/>
      <c r="S44" s="163"/>
      <c r="T44" s="163"/>
      <c r="U44" s="163"/>
      <c r="V44" s="163"/>
      <c r="W44" s="115"/>
    </row>
    <row r="45" spans="1:27" ht="13.5" thickBot="1" x14ac:dyDescent="0.25">
      <c r="A45" s="161"/>
      <c r="B45" s="161"/>
      <c r="C45" s="161"/>
      <c r="D45" s="161"/>
      <c r="E45" s="161"/>
      <c r="F45" s="161"/>
      <c r="G45" s="141"/>
      <c r="H45" s="141"/>
      <c r="I45" s="141"/>
      <c r="J45" s="141"/>
      <c r="K45" s="141"/>
      <c r="N45" s="141"/>
      <c r="O45" s="163"/>
      <c r="P45" s="163"/>
      <c r="Q45" s="163"/>
      <c r="R45" s="163"/>
      <c r="S45" s="163"/>
      <c r="T45" s="163"/>
      <c r="U45" s="163"/>
      <c r="V45" s="163"/>
      <c r="W45" s="116"/>
    </row>
    <row r="46" spans="1:27" ht="13.5" thickBot="1" x14ac:dyDescent="0.25">
      <c r="A46" s="164" t="s">
        <v>25</v>
      </c>
      <c r="B46" s="161"/>
      <c r="C46" s="161"/>
      <c r="D46" s="161"/>
      <c r="E46" s="161"/>
      <c r="F46" s="161"/>
      <c r="G46" s="141"/>
      <c r="H46" s="141"/>
      <c r="I46" s="141"/>
      <c r="J46" s="141"/>
      <c r="K46" s="141"/>
      <c r="M46" s="141"/>
      <c r="N46" s="141"/>
      <c r="O46" s="163"/>
      <c r="P46" s="153"/>
      <c r="Q46" s="153"/>
      <c r="R46" s="153"/>
      <c r="S46" s="115"/>
      <c r="T46" s="115"/>
      <c r="U46" s="115"/>
      <c r="V46" s="115"/>
      <c r="W46" s="163"/>
    </row>
    <row r="47" spans="1:27" ht="15.75" customHeight="1" x14ac:dyDescent="0.2">
      <c r="A47" s="1043" t="s">
        <v>581</v>
      </c>
      <c r="B47" s="982" t="s">
        <v>582</v>
      </c>
      <c r="C47" s="982" t="s">
        <v>11</v>
      </c>
      <c r="D47" s="982" t="s">
        <v>12</v>
      </c>
      <c r="E47" s="982" t="s">
        <v>13</v>
      </c>
      <c r="F47" s="982" t="s">
        <v>14</v>
      </c>
      <c r="G47" s="982" t="s">
        <v>15</v>
      </c>
      <c r="H47" s="982" t="s">
        <v>16</v>
      </c>
      <c r="I47" s="982" t="s">
        <v>26</v>
      </c>
      <c r="J47" s="982" t="s">
        <v>27</v>
      </c>
      <c r="K47" s="1082" t="s">
        <v>281</v>
      </c>
      <c r="L47" s="516" t="s">
        <v>62</v>
      </c>
      <c r="M47" s="510" t="s">
        <v>63</v>
      </c>
      <c r="N47" s="522" t="s">
        <v>64</v>
      </c>
      <c r="O47" s="142"/>
      <c r="P47" s="142"/>
      <c r="Q47" s="142"/>
      <c r="R47" s="142"/>
      <c r="S47" s="142"/>
      <c r="T47" s="142"/>
      <c r="U47" s="142"/>
      <c r="V47" s="142"/>
      <c r="W47" s="142"/>
      <c r="X47" s="982" t="s">
        <v>22</v>
      </c>
      <c r="Y47" s="982" t="s">
        <v>23</v>
      </c>
      <c r="Z47" s="982" t="s">
        <v>24</v>
      </c>
      <c r="AA47" s="1075" t="s">
        <v>335</v>
      </c>
    </row>
    <row r="48" spans="1:27" ht="32.1" customHeight="1" thickBot="1" x14ac:dyDescent="0.25">
      <c r="A48" s="1044"/>
      <c r="B48" s="1045"/>
      <c r="C48" s="1045"/>
      <c r="D48" s="1045"/>
      <c r="E48" s="1045"/>
      <c r="F48" s="1045"/>
      <c r="G48" s="1046"/>
      <c r="H48" s="1045"/>
      <c r="I48" s="1045"/>
      <c r="J48" s="1045"/>
      <c r="K48" s="1083"/>
      <c r="L48" s="517" t="s">
        <v>65</v>
      </c>
      <c r="M48" s="518" t="s">
        <v>66</v>
      </c>
      <c r="N48" s="523" t="s">
        <v>67</v>
      </c>
      <c r="O48" s="165"/>
      <c r="P48" s="144"/>
      <c r="Q48" s="144"/>
      <c r="R48" s="144"/>
      <c r="S48" s="144"/>
      <c r="T48" s="144"/>
      <c r="U48" s="144"/>
      <c r="V48" s="144"/>
      <c r="W48" s="144"/>
      <c r="X48" s="1045"/>
      <c r="Y48" s="1045"/>
      <c r="Z48" s="1045"/>
      <c r="AA48" s="1076"/>
    </row>
    <row r="49" spans="1:29" s="153" customFormat="1" x14ac:dyDescent="0.2">
      <c r="A49" s="557"/>
      <c r="B49" s="262"/>
      <c r="C49" s="262"/>
      <c r="D49" s="262"/>
      <c r="E49" s="262"/>
      <c r="F49" s="262"/>
      <c r="G49" s="173"/>
      <c r="H49" s="262"/>
      <c r="I49" s="272"/>
      <c r="J49" s="272"/>
      <c r="K49" s="558"/>
      <c r="L49" s="172"/>
      <c r="M49" s="173"/>
      <c r="N49" s="225"/>
      <c r="O49" s="172"/>
      <c r="P49" s="173"/>
      <c r="Q49" s="173"/>
      <c r="R49" s="173"/>
      <c r="S49" s="173"/>
      <c r="T49" s="173"/>
      <c r="U49" s="173"/>
      <c r="V49" s="173"/>
      <c r="W49" s="173"/>
      <c r="X49" s="547"/>
      <c r="Y49" s="547"/>
      <c r="Z49" s="173"/>
      <c r="AA49" s="225"/>
    </row>
    <row r="50" spans="1:29" s="153" customFormat="1" x14ac:dyDescent="0.2">
      <c r="A50" s="175"/>
      <c r="B50" s="176"/>
      <c r="C50" s="176"/>
      <c r="D50" s="176"/>
      <c r="E50" s="176"/>
      <c r="F50" s="176"/>
      <c r="G50" s="177"/>
      <c r="H50" s="176"/>
      <c r="I50" s="178"/>
      <c r="J50" s="178"/>
      <c r="K50" s="179"/>
      <c r="L50" s="180"/>
      <c r="M50" s="177"/>
      <c r="N50" s="181"/>
      <c r="O50" s="80"/>
      <c r="P50" s="182"/>
      <c r="Q50" s="182"/>
      <c r="R50" s="182"/>
      <c r="S50" s="177"/>
      <c r="T50" s="177"/>
      <c r="U50" s="177"/>
      <c r="V50" s="177"/>
      <c r="W50" s="177"/>
      <c r="X50" s="183"/>
      <c r="Y50" s="183"/>
      <c r="Z50" s="177"/>
      <c r="AA50" s="181"/>
    </row>
    <row r="51" spans="1:29" s="153" customFormat="1" x14ac:dyDescent="0.2">
      <c r="A51" s="175"/>
      <c r="B51" s="176"/>
      <c r="C51" s="176"/>
      <c r="D51" s="176"/>
      <c r="E51" s="176"/>
      <c r="F51" s="176"/>
      <c r="G51" s="177"/>
      <c r="H51" s="176"/>
      <c r="I51" s="178"/>
      <c r="J51" s="178"/>
      <c r="K51" s="179"/>
      <c r="L51" s="180"/>
      <c r="M51" s="177"/>
      <c r="N51" s="181"/>
      <c r="O51" s="80"/>
      <c r="P51" s="182"/>
      <c r="Q51" s="182"/>
      <c r="R51" s="182"/>
      <c r="S51" s="177"/>
      <c r="T51" s="177"/>
      <c r="U51" s="177"/>
      <c r="V51" s="177"/>
      <c r="W51" s="177"/>
      <c r="X51" s="183"/>
      <c r="Y51" s="183"/>
      <c r="Z51" s="177"/>
      <c r="AA51" s="181"/>
    </row>
    <row r="52" spans="1:29" s="153" customFormat="1" ht="13.5" thickBot="1" x14ac:dyDescent="0.25">
      <c r="A52" s="154"/>
      <c r="B52" s="155"/>
      <c r="C52" s="155"/>
      <c r="D52" s="155"/>
      <c r="E52" s="155"/>
      <c r="F52" s="155"/>
      <c r="G52" s="156"/>
      <c r="H52" s="155"/>
      <c r="I52" s="157"/>
      <c r="J52" s="157"/>
      <c r="K52" s="184"/>
      <c r="L52" s="185"/>
      <c r="M52" s="156"/>
      <c r="N52" s="160"/>
      <c r="O52" s="185"/>
      <c r="P52" s="156"/>
      <c r="Q52" s="156"/>
      <c r="R52" s="156"/>
      <c r="S52" s="156"/>
      <c r="T52" s="156"/>
      <c r="U52" s="156"/>
      <c r="V52" s="156"/>
      <c r="W52" s="156"/>
      <c r="X52" s="159"/>
      <c r="Y52" s="159"/>
      <c r="Z52" s="156"/>
      <c r="AA52" s="160"/>
    </row>
    <row r="53" spans="1:29" x14ac:dyDescent="0.2">
      <c r="A53" s="161"/>
      <c r="B53" s="161"/>
      <c r="C53" s="161"/>
      <c r="D53" s="161"/>
      <c r="E53" s="161"/>
      <c r="F53" s="161"/>
      <c r="G53" s="141"/>
      <c r="H53" s="141"/>
      <c r="I53" s="141"/>
      <c r="J53" s="141"/>
      <c r="K53" s="141"/>
      <c r="L53" s="141"/>
      <c r="M53" s="141"/>
      <c r="N53" s="141"/>
      <c r="O53" s="186"/>
      <c r="P53" s="163"/>
      <c r="Q53" s="163"/>
      <c r="R53" s="163"/>
      <c r="S53" s="153"/>
      <c r="T53" s="153"/>
      <c r="U53" s="153"/>
      <c r="V53" s="153"/>
      <c r="W53" s="153"/>
      <c r="X53" s="141"/>
    </row>
    <row r="54" spans="1:29" ht="13.5" thickBot="1" x14ac:dyDescent="0.25">
      <c r="A54" s="161"/>
      <c r="B54" s="161"/>
      <c r="C54" s="161"/>
      <c r="D54" s="161"/>
      <c r="E54" s="161"/>
      <c r="F54" s="161"/>
      <c r="G54" s="141"/>
      <c r="H54" s="141"/>
      <c r="I54" s="141"/>
      <c r="J54" s="141"/>
      <c r="K54" s="141"/>
      <c r="L54" s="141"/>
      <c r="M54" s="141"/>
      <c r="N54" s="141"/>
      <c r="O54" s="186"/>
      <c r="P54" s="163"/>
      <c r="Q54" s="163"/>
      <c r="R54" s="163"/>
      <c r="S54" s="153"/>
      <c r="T54" s="153"/>
      <c r="U54" s="153"/>
      <c r="V54" s="153"/>
      <c r="W54" s="153"/>
      <c r="X54" s="141"/>
    </row>
    <row r="55" spans="1:29" ht="13.5" thickBot="1" x14ac:dyDescent="0.25">
      <c r="A55" s="1011" t="s">
        <v>293</v>
      </c>
      <c r="B55" s="1102"/>
      <c r="C55" s="1102"/>
      <c r="D55" s="1103"/>
      <c r="E55" s="161"/>
      <c r="F55" s="161"/>
      <c r="G55" s="141"/>
      <c r="H55" s="141"/>
      <c r="I55" s="141"/>
      <c r="J55" s="141"/>
      <c r="K55" s="141"/>
      <c r="L55" s="141"/>
      <c r="M55" s="141"/>
      <c r="N55" s="141"/>
      <c r="O55" s="153"/>
      <c r="P55" s="163"/>
      <c r="Q55" s="163"/>
      <c r="R55" s="163"/>
      <c r="S55" s="115"/>
      <c r="T55" s="115"/>
      <c r="U55" s="115"/>
      <c r="V55" s="115"/>
      <c r="W55" s="163"/>
      <c r="X55" s="141"/>
      <c r="Y55" s="141"/>
    </row>
    <row r="56" spans="1:29" ht="15.75" customHeight="1" x14ac:dyDescent="0.2">
      <c r="A56" s="1043" t="s">
        <v>581</v>
      </c>
      <c r="B56" s="982" t="s">
        <v>582</v>
      </c>
      <c r="C56" s="982" t="s">
        <v>11</v>
      </c>
      <c r="D56" s="982" t="s">
        <v>12</v>
      </c>
      <c r="E56" s="982" t="s">
        <v>13</v>
      </c>
      <c r="F56" s="982" t="s">
        <v>14</v>
      </c>
      <c r="G56" s="982" t="s">
        <v>15</v>
      </c>
      <c r="H56" s="982" t="s">
        <v>16</v>
      </c>
      <c r="I56" s="982">
        <v>20</v>
      </c>
      <c r="J56" s="982">
        <v>40</v>
      </c>
      <c r="K56" s="982" t="s">
        <v>19</v>
      </c>
      <c r="L56" s="1075" t="s">
        <v>20</v>
      </c>
      <c r="M56" s="1070" t="s">
        <v>28</v>
      </c>
      <c r="N56" s="187" t="s">
        <v>68</v>
      </c>
      <c r="O56" s="510" t="s">
        <v>63</v>
      </c>
      <c r="P56" s="522" t="s">
        <v>64</v>
      </c>
      <c r="Q56" s="142" t="s">
        <v>143</v>
      </c>
      <c r="R56" s="142" t="s">
        <v>70</v>
      </c>
      <c r="S56" s="142"/>
      <c r="T56" s="142"/>
      <c r="U56" s="142"/>
      <c r="V56" s="142"/>
      <c r="W56" s="142"/>
      <c r="X56" s="142"/>
      <c r="Y56" s="142"/>
      <c r="Z56" s="982" t="s">
        <v>22</v>
      </c>
      <c r="AA56" s="982" t="s">
        <v>23</v>
      </c>
      <c r="AB56" s="982" t="s">
        <v>24</v>
      </c>
      <c r="AC56" s="1075" t="s">
        <v>335</v>
      </c>
    </row>
    <row r="57" spans="1:29" ht="39" thickBot="1" x14ac:dyDescent="0.25">
      <c r="A57" s="1044"/>
      <c r="B57" s="1045"/>
      <c r="C57" s="1045"/>
      <c r="D57" s="1045"/>
      <c r="E57" s="1045"/>
      <c r="F57" s="1045"/>
      <c r="G57" s="1046"/>
      <c r="H57" s="1045"/>
      <c r="I57" s="1045"/>
      <c r="J57" s="1045"/>
      <c r="K57" s="1045"/>
      <c r="L57" s="1076"/>
      <c r="M57" s="1071"/>
      <c r="N57" s="188" t="s">
        <v>69</v>
      </c>
      <c r="O57" s="518" t="s">
        <v>66</v>
      </c>
      <c r="P57" s="523" t="s">
        <v>67</v>
      </c>
      <c r="Q57" s="165" t="s">
        <v>83</v>
      </c>
      <c r="R57" s="144" t="s">
        <v>83</v>
      </c>
      <c r="S57" s="144"/>
      <c r="T57" s="144"/>
      <c r="U57" s="144"/>
      <c r="V57" s="144"/>
      <c r="W57" s="144"/>
      <c r="X57" s="144"/>
      <c r="Y57" s="144"/>
      <c r="Z57" s="1046"/>
      <c r="AA57" s="1046"/>
      <c r="AB57" s="1046"/>
      <c r="AC57" s="1076"/>
    </row>
    <row r="58" spans="1:29" s="153" customFormat="1" x14ac:dyDescent="0.2">
      <c r="A58" s="557"/>
      <c r="B58" s="262"/>
      <c r="C58" s="262"/>
      <c r="D58" s="262"/>
      <c r="E58" s="262"/>
      <c r="F58" s="262"/>
      <c r="G58" s="173"/>
      <c r="H58" s="262"/>
      <c r="I58" s="272"/>
      <c r="J58" s="272"/>
      <c r="K58" s="272"/>
      <c r="L58" s="558"/>
      <c r="M58" s="559"/>
      <c r="N58" s="172"/>
      <c r="O58" s="173"/>
      <c r="P58" s="225"/>
      <c r="Q58" s="172"/>
      <c r="R58" s="173"/>
      <c r="S58" s="173"/>
      <c r="T58" s="173"/>
      <c r="U58" s="173"/>
      <c r="V58" s="173"/>
      <c r="W58" s="173"/>
      <c r="X58" s="173"/>
      <c r="Y58" s="173"/>
      <c r="Z58" s="547"/>
      <c r="AA58" s="547"/>
      <c r="AB58" s="173"/>
      <c r="AC58" s="225"/>
    </row>
    <row r="59" spans="1:29" s="153" customFormat="1" x14ac:dyDescent="0.2">
      <c r="A59" s="175"/>
      <c r="B59" s="176"/>
      <c r="C59" s="176"/>
      <c r="D59" s="176"/>
      <c r="E59" s="176"/>
      <c r="F59" s="176"/>
      <c r="G59" s="177"/>
      <c r="H59" s="176"/>
      <c r="I59" s="178"/>
      <c r="J59" s="178"/>
      <c r="K59" s="178"/>
      <c r="L59" s="179"/>
      <c r="M59" s="190"/>
      <c r="N59" s="180"/>
      <c r="O59" s="177"/>
      <c r="P59" s="181"/>
      <c r="Q59" s="80"/>
      <c r="R59" s="182"/>
      <c r="S59" s="182"/>
      <c r="T59" s="182"/>
      <c r="U59" s="182"/>
      <c r="V59" s="182"/>
      <c r="W59" s="177"/>
      <c r="X59" s="177"/>
      <c r="Y59" s="177"/>
      <c r="Z59" s="183"/>
      <c r="AA59" s="183"/>
      <c r="AB59" s="177"/>
      <c r="AC59" s="181"/>
    </row>
    <row r="60" spans="1:29" s="153" customFormat="1" x14ac:dyDescent="0.2">
      <c r="A60" s="175"/>
      <c r="B60" s="176"/>
      <c r="C60" s="176"/>
      <c r="D60" s="176"/>
      <c r="E60" s="176"/>
      <c r="F60" s="176"/>
      <c r="G60" s="177"/>
      <c r="H60" s="176"/>
      <c r="I60" s="178"/>
      <c r="J60" s="178"/>
      <c r="K60" s="178"/>
      <c r="L60" s="179"/>
      <c r="M60" s="190"/>
      <c r="N60" s="180"/>
      <c r="O60" s="177"/>
      <c r="P60" s="181"/>
      <c r="Q60" s="80"/>
      <c r="R60" s="182"/>
      <c r="S60" s="182"/>
      <c r="T60" s="182"/>
      <c r="U60" s="182"/>
      <c r="V60" s="182"/>
      <c r="W60" s="177"/>
      <c r="X60" s="177"/>
      <c r="Y60" s="177"/>
      <c r="Z60" s="183"/>
      <c r="AA60" s="183"/>
      <c r="AB60" s="177"/>
      <c r="AC60" s="181"/>
    </row>
    <row r="61" spans="1:29" s="153" customFormat="1" ht="13.5" thickBot="1" x14ac:dyDescent="0.25">
      <c r="A61" s="154"/>
      <c r="B61" s="155"/>
      <c r="C61" s="155"/>
      <c r="D61" s="155"/>
      <c r="E61" s="155"/>
      <c r="F61" s="155"/>
      <c r="G61" s="156"/>
      <c r="H61" s="155"/>
      <c r="I61" s="157"/>
      <c r="J61" s="157"/>
      <c r="K61" s="157"/>
      <c r="L61" s="184"/>
      <c r="M61" s="191"/>
      <c r="N61" s="185"/>
      <c r="O61" s="156"/>
      <c r="P61" s="160"/>
      <c r="Q61" s="185"/>
      <c r="R61" s="156"/>
      <c r="S61" s="156"/>
      <c r="T61" s="156"/>
      <c r="U61" s="156"/>
      <c r="V61" s="156"/>
      <c r="W61" s="156"/>
      <c r="X61" s="156"/>
      <c r="Y61" s="156"/>
      <c r="Z61" s="159"/>
      <c r="AA61" s="159"/>
      <c r="AB61" s="156"/>
      <c r="AC61" s="160"/>
    </row>
    <row r="62" spans="1:29" x14ac:dyDescent="0.2">
      <c r="A62" s="161"/>
      <c r="B62" s="161"/>
      <c r="C62" s="161"/>
      <c r="D62" s="161"/>
      <c r="E62" s="161"/>
      <c r="F62" s="161"/>
      <c r="G62" s="141"/>
      <c r="H62" s="141"/>
      <c r="I62" s="141"/>
      <c r="J62" s="141"/>
      <c r="K62" s="141"/>
      <c r="M62" s="141"/>
      <c r="V62" s="141"/>
      <c r="W62" s="141"/>
    </row>
    <row r="63" spans="1:29" x14ac:dyDescent="0.2">
      <c r="A63" s="161"/>
      <c r="B63" s="161"/>
      <c r="C63" s="161"/>
      <c r="D63" s="161"/>
      <c r="E63" s="161"/>
      <c r="F63" s="141"/>
      <c r="G63" s="141"/>
      <c r="H63" s="141"/>
      <c r="I63" s="141"/>
      <c r="J63" s="141"/>
      <c r="K63" s="162"/>
      <c r="L63" s="141"/>
      <c r="M63" s="141"/>
      <c r="N63" s="141"/>
      <c r="S63" s="141"/>
      <c r="T63" s="141"/>
      <c r="U63" s="141"/>
    </row>
    <row r="64" spans="1:29" ht="13.5" thickBot="1" x14ac:dyDescent="0.25">
      <c r="A64" s="161"/>
      <c r="B64" s="161"/>
      <c r="C64" s="161"/>
      <c r="D64" s="161"/>
      <c r="E64" s="141"/>
      <c r="F64" s="141"/>
      <c r="G64" s="141"/>
      <c r="H64" s="141"/>
      <c r="I64" s="141"/>
      <c r="J64" s="162"/>
      <c r="K64" s="162"/>
      <c r="L64" s="162"/>
      <c r="M64" s="162"/>
      <c r="R64" s="162"/>
    </row>
    <row r="65" spans="1:24" ht="13.5" thickBot="1" x14ac:dyDescent="0.25">
      <c r="A65" s="1011" t="s">
        <v>29</v>
      </c>
      <c r="B65" s="1102"/>
      <c r="C65" s="1103"/>
      <c r="D65" s="161"/>
      <c r="E65" s="161"/>
      <c r="F65" s="141"/>
      <c r="G65" s="141"/>
      <c r="H65" s="141"/>
      <c r="I65" s="141"/>
      <c r="J65" s="141"/>
      <c r="K65" s="162"/>
      <c r="L65" s="162"/>
      <c r="M65" s="162"/>
      <c r="N65" s="162"/>
      <c r="S65" s="162"/>
      <c r="T65" s="162"/>
      <c r="U65" s="162"/>
    </row>
    <row r="66" spans="1:24" ht="13.5" thickBot="1" x14ac:dyDescent="0.25">
      <c r="A66" s="1002" t="s">
        <v>579</v>
      </c>
      <c r="B66" s="1003"/>
      <c r="C66" s="1004"/>
      <c r="D66" s="161"/>
      <c r="E66" s="161"/>
      <c r="F66" s="161"/>
      <c r="G66" s="141"/>
      <c r="H66" s="141"/>
      <c r="I66" s="141"/>
      <c r="J66" s="141"/>
      <c r="K66" s="141"/>
      <c r="L66" s="162"/>
      <c r="N66" s="162"/>
      <c r="O66" s="162"/>
      <c r="V66" s="162"/>
    </row>
    <row r="67" spans="1:24" x14ac:dyDescent="0.2">
      <c r="A67" s="192" t="s">
        <v>30</v>
      </c>
      <c r="B67" s="193"/>
      <c r="C67" s="194" t="s">
        <v>151</v>
      </c>
      <c r="D67" s="195"/>
      <c r="E67" s="195"/>
      <c r="F67" s="196"/>
      <c r="G67" s="196"/>
      <c r="H67" s="195"/>
      <c r="I67" s="196"/>
      <c r="J67" s="195"/>
      <c r="K67" s="197"/>
      <c r="L67" s="198"/>
      <c r="N67" s="162"/>
      <c r="O67" s="162"/>
      <c r="P67" s="162"/>
    </row>
    <row r="68" spans="1:24" x14ac:dyDescent="0.2">
      <c r="A68" s="127" t="s">
        <v>580</v>
      </c>
      <c r="B68" s="199"/>
      <c r="C68" s="199"/>
      <c r="D68" s="200"/>
      <c r="E68" s="200"/>
      <c r="F68" s="201"/>
      <c r="G68" s="201"/>
      <c r="H68" s="200"/>
      <c r="I68" s="201"/>
      <c r="J68" s="200"/>
      <c r="K68" s="202"/>
      <c r="L68" s="203"/>
      <c r="N68" s="162"/>
      <c r="O68" s="162"/>
      <c r="P68" s="162"/>
    </row>
    <row r="69" spans="1:24" x14ac:dyDescent="0.2">
      <c r="A69" s="127" t="s">
        <v>167</v>
      </c>
      <c r="B69" s="199"/>
      <c r="C69" s="199"/>
      <c r="D69" s="200"/>
      <c r="E69" s="200"/>
      <c r="F69" s="201"/>
      <c r="G69" s="201"/>
      <c r="H69" s="200"/>
      <c r="I69" s="201"/>
      <c r="J69" s="200"/>
      <c r="K69" s="202"/>
      <c r="L69" s="203"/>
      <c r="N69" s="162"/>
      <c r="O69" s="162"/>
      <c r="P69" s="162"/>
    </row>
    <row r="70" spans="1:24" x14ac:dyDescent="0.2">
      <c r="A70" s="127" t="s">
        <v>904</v>
      </c>
      <c r="B70" s="199"/>
      <c r="C70" s="199"/>
      <c r="D70" s="200"/>
      <c r="E70" s="200"/>
      <c r="F70" s="201"/>
      <c r="G70" s="201"/>
      <c r="H70" s="200"/>
      <c r="I70" s="201"/>
      <c r="J70" s="200"/>
      <c r="K70" s="202"/>
      <c r="L70" s="203"/>
      <c r="N70" s="162"/>
      <c r="O70" s="162"/>
      <c r="P70" s="162"/>
    </row>
    <row r="71" spans="1:24" ht="13.5" thickBot="1" x14ac:dyDescent="0.25">
      <c r="A71" s="526" t="s">
        <v>905</v>
      </c>
      <c r="B71" s="204"/>
      <c r="C71" s="204"/>
      <c r="D71" s="205"/>
      <c r="E71" s="205"/>
      <c r="F71" s="206"/>
      <c r="G71" s="206"/>
      <c r="H71" s="205"/>
      <c r="I71" s="206"/>
      <c r="J71" s="205"/>
      <c r="K71" s="207"/>
      <c r="L71" s="208"/>
      <c r="N71" s="162"/>
      <c r="O71" s="162"/>
      <c r="P71" s="162"/>
    </row>
    <row r="72" spans="1:24" ht="13.5" thickBot="1" x14ac:dyDescent="0.25">
      <c r="A72" s="209"/>
      <c r="B72" s="96"/>
      <c r="C72" s="162"/>
      <c r="D72" s="161"/>
      <c r="E72" s="161"/>
      <c r="F72" s="161"/>
      <c r="G72" s="161"/>
      <c r="H72" s="141"/>
      <c r="I72" s="141"/>
      <c r="J72" s="141"/>
      <c r="K72" s="141"/>
      <c r="L72" s="141"/>
      <c r="M72" s="162"/>
      <c r="O72" s="162"/>
      <c r="P72" s="162"/>
      <c r="Q72" s="141"/>
    </row>
    <row r="73" spans="1:24" s="143" customFormat="1" ht="26.25" thickBot="1" x14ac:dyDescent="0.25">
      <c r="A73" s="210" t="s">
        <v>31</v>
      </c>
      <c r="B73" s="1112" t="s">
        <v>582</v>
      </c>
      <c r="C73" s="1112"/>
      <c r="D73" s="1113"/>
      <c r="E73" s="528" t="s">
        <v>11</v>
      </c>
      <c r="F73" s="528" t="s">
        <v>14</v>
      </c>
      <c r="G73" s="528" t="s">
        <v>275</v>
      </c>
      <c r="H73" s="528" t="s">
        <v>32</v>
      </c>
      <c r="I73" s="528" t="s">
        <v>16</v>
      </c>
      <c r="J73" s="528" t="s">
        <v>17</v>
      </c>
      <c r="K73" s="528" t="s">
        <v>18</v>
      </c>
      <c r="L73" s="528" t="s">
        <v>19</v>
      </c>
      <c r="M73" s="528" t="s">
        <v>20</v>
      </c>
      <c r="N73" s="211" t="s">
        <v>119</v>
      </c>
      <c r="O73" s="528" t="s">
        <v>93</v>
      </c>
      <c r="P73" s="212" t="s">
        <v>754</v>
      </c>
    </row>
    <row r="74" spans="1:24" s="153" customFormat="1" x14ac:dyDescent="0.2">
      <c r="A74" s="172"/>
      <c r="B74" s="977"/>
      <c r="C74" s="977"/>
      <c r="D74" s="977"/>
      <c r="E74" s="173"/>
      <c r="F74" s="173"/>
      <c r="G74" s="173"/>
      <c r="H74" s="173"/>
      <c r="I74" s="173"/>
      <c r="J74" s="272"/>
      <c r="K74" s="272"/>
      <c r="L74" s="272"/>
      <c r="M74" s="273"/>
      <c r="N74" s="224"/>
      <c r="O74" s="173"/>
      <c r="P74" s="225"/>
      <c r="Q74" s="163"/>
      <c r="R74" s="163"/>
      <c r="S74" s="163"/>
      <c r="T74" s="163"/>
      <c r="U74" s="163"/>
      <c r="V74" s="186"/>
      <c r="W74" s="186"/>
      <c r="X74" s="186"/>
    </row>
    <row r="75" spans="1:24" s="153" customFormat="1" x14ac:dyDescent="0.2">
      <c r="A75" s="80"/>
      <c r="B75" s="972"/>
      <c r="C75" s="972"/>
      <c r="D75" s="972"/>
      <c r="E75" s="182"/>
      <c r="F75" s="182"/>
      <c r="G75" s="182"/>
      <c r="H75" s="182"/>
      <c r="I75" s="182"/>
      <c r="J75" s="213"/>
      <c r="K75" s="178"/>
      <c r="L75" s="178"/>
      <c r="M75" s="214"/>
      <c r="N75" s="519"/>
      <c r="O75" s="182"/>
      <c r="P75" s="82"/>
      <c r="Q75" s="163"/>
      <c r="R75" s="163"/>
      <c r="S75" s="163"/>
      <c r="T75" s="163"/>
      <c r="U75" s="163"/>
      <c r="V75" s="186"/>
      <c r="W75" s="186"/>
      <c r="X75" s="186"/>
    </row>
    <row r="76" spans="1:24" s="153" customFormat="1" x14ac:dyDescent="0.2">
      <c r="A76" s="80"/>
      <c r="B76" s="972"/>
      <c r="C76" s="972"/>
      <c r="D76" s="972"/>
      <c r="E76" s="182"/>
      <c r="F76" s="182"/>
      <c r="G76" s="182"/>
      <c r="H76" s="182"/>
      <c r="I76" s="182"/>
      <c r="J76" s="213"/>
      <c r="K76" s="178"/>
      <c r="L76" s="178"/>
      <c r="M76" s="214"/>
      <c r="N76" s="519"/>
      <c r="O76" s="182"/>
      <c r="P76" s="82"/>
      <c r="Q76" s="163"/>
      <c r="R76" s="163"/>
      <c r="S76" s="163"/>
      <c r="T76" s="163"/>
      <c r="U76" s="163"/>
      <c r="V76" s="186"/>
      <c r="W76" s="186"/>
      <c r="X76" s="186"/>
    </row>
    <row r="77" spans="1:24" s="153" customFormat="1" ht="13.5" thickBot="1" x14ac:dyDescent="0.25">
      <c r="A77" s="83"/>
      <c r="B77" s="1104"/>
      <c r="C77" s="1104"/>
      <c r="D77" s="1104"/>
      <c r="E77" s="158"/>
      <c r="F77" s="158"/>
      <c r="G77" s="158"/>
      <c r="H77" s="158"/>
      <c r="I77" s="158"/>
      <c r="J77" s="215"/>
      <c r="K77" s="157"/>
      <c r="L77" s="157"/>
      <c r="M77" s="216"/>
      <c r="N77" s="520"/>
      <c r="O77" s="156"/>
      <c r="P77" s="160"/>
      <c r="Q77" s="163"/>
      <c r="R77" s="163"/>
      <c r="S77" s="163"/>
      <c r="T77" s="163"/>
      <c r="U77" s="163"/>
      <c r="V77" s="186"/>
      <c r="W77" s="186"/>
      <c r="X77" s="186"/>
    </row>
    <row r="78" spans="1:24" x14ac:dyDescent="0.2">
      <c r="A78" s="162"/>
      <c r="B78" s="162"/>
      <c r="E78" s="162"/>
      <c r="J78" s="162"/>
      <c r="K78" s="162"/>
      <c r="L78" s="162"/>
      <c r="M78" s="162"/>
      <c r="O78" s="141"/>
      <c r="P78" s="141"/>
      <c r="Q78" s="141"/>
      <c r="R78" s="141"/>
      <c r="S78" s="141"/>
      <c r="T78" s="141"/>
      <c r="U78" s="141"/>
      <c r="V78" s="162"/>
      <c r="W78" s="162"/>
      <c r="X78" s="162"/>
    </row>
    <row r="79" spans="1:24" ht="13.5" thickBot="1" x14ac:dyDescent="0.25">
      <c r="A79" s="161"/>
      <c r="B79" s="161"/>
      <c r="C79" s="161"/>
      <c r="D79" s="161"/>
      <c r="E79" s="161"/>
      <c r="F79" s="161"/>
      <c r="G79" s="161"/>
      <c r="H79" s="161"/>
      <c r="I79" s="141"/>
      <c r="J79" s="141"/>
      <c r="K79" s="141"/>
      <c r="L79" s="141"/>
      <c r="M79" s="141"/>
      <c r="N79" s="162"/>
      <c r="O79" s="162"/>
      <c r="P79" s="162"/>
      <c r="Q79" s="162"/>
      <c r="R79" s="162"/>
      <c r="S79" s="162"/>
      <c r="T79" s="162"/>
      <c r="U79" s="162"/>
      <c r="V79" s="162"/>
      <c r="W79" s="141"/>
    </row>
    <row r="80" spans="1:24" ht="13.5" thickBot="1" x14ac:dyDescent="0.25">
      <c r="A80" s="1011" t="s">
        <v>34</v>
      </c>
      <c r="B80" s="1102"/>
      <c r="C80" s="1103"/>
      <c r="D80" s="217"/>
      <c r="E80" s="161"/>
      <c r="F80" s="161"/>
      <c r="G80" s="161"/>
      <c r="H80" s="161"/>
      <c r="I80" s="141"/>
      <c r="J80" s="141"/>
      <c r="K80" s="141"/>
      <c r="L80" s="141"/>
      <c r="M80" s="141"/>
      <c r="N80" s="162"/>
      <c r="O80" s="162"/>
      <c r="P80" s="162"/>
      <c r="Q80" s="162"/>
      <c r="R80" s="162"/>
      <c r="S80" s="162"/>
      <c r="T80" s="162"/>
      <c r="U80" s="162"/>
      <c r="V80" s="162"/>
      <c r="W80" s="141"/>
    </row>
    <row r="81" spans="1:23" ht="13.5" thickBot="1" x14ac:dyDescent="0.25">
      <c r="A81" s="1002" t="s">
        <v>579</v>
      </c>
      <c r="B81" s="1003"/>
      <c r="C81" s="1004"/>
      <c r="D81" s="93"/>
      <c r="E81" s="93"/>
      <c r="F81" s="93"/>
      <c r="G81" s="93"/>
      <c r="H81" s="94"/>
      <c r="I81" s="94"/>
      <c r="J81" s="93"/>
      <c r="K81" s="94"/>
      <c r="L81" s="93"/>
      <c r="M81" s="141"/>
      <c r="N81" s="162"/>
      <c r="O81" s="162"/>
      <c r="P81" s="162"/>
      <c r="Q81" s="162"/>
      <c r="R81" s="162"/>
      <c r="S81" s="162"/>
      <c r="T81" s="162"/>
      <c r="U81" s="162"/>
      <c r="V81" s="162"/>
      <c r="W81" s="141"/>
    </row>
    <row r="82" spans="1:23" x14ac:dyDescent="0.2">
      <c r="A82" s="192" t="s">
        <v>30</v>
      </c>
      <c r="B82" s="120"/>
      <c r="C82" s="194" t="s">
        <v>151</v>
      </c>
      <c r="D82" s="194"/>
      <c r="E82" s="195"/>
      <c r="F82" s="195"/>
      <c r="G82" s="195"/>
      <c r="H82" s="196"/>
      <c r="I82" s="196"/>
      <c r="J82" s="195"/>
      <c r="K82" s="196"/>
      <c r="L82" s="218"/>
      <c r="M82" s="141"/>
      <c r="N82" s="162"/>
      <c r="O82" s="162"/>
      <c r="P82" s="162"/>
      <c r="Q82" s="162"/>
      <c r="R82" s="162"/>
      <c r="S82" s="162"/>
      <c r="T82" s="162"/>
      <c r="U82" s="162"/>
      <c r="V82" s="162"/>
      <c r="W82" s="141"/>
    </row>
    <row r="83" spans="1:23" x14ac:dyDescent="0.2">
      <c r="A83" s="127" t="s">
        <v>35</v>
      </c>
      <c r="B83" s="200"/>
      <c r="C83" s="200"/>
      <c r="D83" s="200"/>
      <c r="E83" s="200"/>
      <c r="F83" s="200"/>
      <c r="G83" s="200"/>
      <c r="H83" s="201"/>
      <c r="I83" s="201"/>
      <c r="J83" s="200"/>
      <c r="K83" s="201"/>
      <c r="L83" s="219"/>
      <c r="M83" s="141"/>
      <c r="N83" s="162"/>
      <c r="O83" s="162"/>
      <c r="P83" s="162"/>
      <c r="Q83" s="162"/>
      <c r="R83" s="162"/>
      <c r="S83" s="162"/>
      <c r="T83" s="162"/>
      <c r="U83" s="162"/>
      <c r="V83" s="162"/>
      <c r="W83" s="141"/>
    </row>
    <row r="84" spans="1:23" x14ac:dyDescent="0.2">
      <c r="A84" s="127" t="s">
        <v>168</v>
      </c>
      <c r="B84" s="200"/>
      <c r="C84" s="200"/>
      <c r="D84" s="200"/>
      <c r="E84" s="200"/>
      <c r="F84" s="200"/>
      <c r="G84" s="200"/>
      <c r="H84" s="201"/>
      <c r="I84" s="201"/>
      <c r="J84" s="200"/>
      <c r="K84" s="201"/>
      <c r="L84" s="219"/>
      <c r="M84" s="141"/>
      <c r="N84" s="162"/>
      <c r="O84" s="162"/>
      <c r="P84" s="162"/>
      <c r="Q84" s="162"/>
      <c r="R84" s="162"/>
      <c r="S84" s="162"/>
      <c r="T84" s="162"/>
      <c r="U84" s="162"/>
      <c r="V84" s="162"/>
      <c r="W84" s="141"/>
    </row>
    <row r="85" spans="1:23" x14ac:dyDescent="0.2">
      <c r="A85" s="127" t="s">
        <v>904</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ht="13.5" thickBot="1" x14ac:dyDescent="0.25">
      <c r="A86" s="526" t="s">
        <v>905</v>
      </c>
      <c r="B86" s="205"/>
      <c r="C86" s="205"/>
      <c r="D86" s="205"/>
      <c r="E86" s="205"/>
      <c r="F86" s="205"/>
      <c r="G86" s="205"/>
      <c r="H86" s="206"/>
      <c r="I86" s="206"/>
      <c r="J86" s="205"/>
      <c r="K86" s="206"/>
      <c r="L86" s="220"/>
      <c r="M86" s="141"/>
      <c r="N86" s="162"/>
      <c r="O86" s="162"/>
      <c r="P86" s="162"/>
      <c r="Q86" s="162"/>
      <c r="R86" s="162"/>
      <c r="S86" s="162"/>
      <c r="T86" s="162"/>
      <c r="U86" s="162"/>
      <c r="V86" s="162"/>
      <c r="W86" s="141"/>
    </row>
    <row r="87" spans="1:23" ht="13.5" thickBot="1" x14ac:dyDescent="0.25">
      <c r="A87" s="221"/>
      <c r="E87" s="93"/>
      <c r="F87" s="93"/>
      <c r="G87" s="93"/>
      <c r="H87" s="94"/>
      <c r="I87" s="96"/>
      <c r="J87" s="93"/>
      <c r="K87" s="94"/>
      <c r="L87" s="93"/>
      <c r="M87" s="141"/>
      <c r="N87" s="162"/>
      <c r="O87" s="162"/>
      <c r="P87" s="162"/>
      <c r="Q87" s="162"/>
      <c r="R87" s="141"/>
      <c r="V87" s="222"/>
      <c r="W87" s="222"/>
    </row>
    <row r="88" spans="1:23" s="143" customFormat="1" ht="26.25" thickBot="1" x14ac:dyDescent="0.25">
      <c r="A88" s="210" t="s">
        <v>31</v>
      </c>
      <c r="B88" s="1112" t="s">
        <v>13</v>
      </c>
      <c r="C88" s="1112"/>
      <c r="D88" s="1113"/>
      <c r="E88" s="528" t="s">
        <v>12</v>
      </c>
      <c r="F88" s="528" t="s">
        <v>14</v>
      </c>
      <c r="G88" s="528" t="s">
        <v>264</v>
      </c>
      <c r="H88" s="528" t="s">
        <v>32</v>
      </c>
      <c r="I88" s="528" t="s">
        <v>16</v>
      </c>
      <c r="J88" s="528" t="s">
        <v>17</v>
      </c>
      <c r="K88" s="528" t="s">
        <v>18</v>
      </c>
      <c r="L88" s="528" t="s">
        <v>19</v>
      </c>
      <c r="M88" s="528" t="s">
        <v>20</v>
      </c>
      <c r="N88" s="211" t="s">
        <v>119</v>
      </c>
      <c r="O88" s="528" t="s">
        <v>91</v>
      </c>
      <c r="P88" s="212" t="s">
        <v>752</v>
      </c>
      <c r="W88" s="223"/>
    </row>
    <row r="89" spans="1:23" s="153" customFormat="1" x14ac:dyDescent="0.2">
      <c r="A89" s="172"/>
      <c r="B89" s="977"/>
      <c r="C89" s="977"/>
      <c r="D89" s="977"/>
      <c r="E89" s="173"/>
      <c r="F89" s="173"/>
      <c r="G89" s="173"/>
      <c r="H89" s="173"/>
      <c r="I89" s="173"/>
      <c r="J89" s="272"/>
      <c r="K89" s="272"/>
      <c r="L89" s="272"/>
      <c r="M89" s="272"/>
      <c r="N89" s="224"/>
      <c r="O89" s="173"/>
      <c r="P89" s="225"/>
      <c r="Q89" s="186"/>
      <c r="R89" s="186"/>
      <c r="S89" s="186"/>
      <c r="T89" s="186"/>
      <c r="U89" s="186"/>
      <c r="V89" s="186"/>
      <c r="W89" s="163"/>
    </row>
    <row r="90" spans="1:23" s="153" customFormat="1" x14ac:dyDescent="0.2">
      <c r="A90" s="80"/>
      <c r="B90" s="972"/>
      <c r="C90" s="972"/>
      <c r="D90" s="972"/>
      <c r="E90" s="182"/>
      <c r="F90" s="182"/>
      <c r="G90" s="182"/>
      <c r="H90" s="182"/>
      <c r="I90" s="182"/>
      <c r="J90" s="178"/>
      <c r="K90" s="178"/>
      <c r="L90" s="178"/>
      <c r="M90" s="178"/>
      <c r="N90" s="519"/>
      <c r="O90" s="182"/>
      <c r="P90" s="82"/>
      <c r="Q90" s="186"/>
      <c r="R90" s="186"/>
      <c r="S90" s="186"/>
      <c r="T90" s="186"/>
      <c r="U90" s="186"/>
      <c r="V90" s="186"/>
      <c r="W90" s="163"/>
    </row>
    <row r="91" spans="1:23" s="153" customFormat="1" x14ac:dyDescent="0.2">
      <c r="A91" s="80"/>
      <c r="B91" s="972"/>
      <c r="C91" s="972"/>
      <c r="D91" s="972"/>
      <c r="E91" s="182"/>
      <c r="F91" s="182"/>
      <c r="G91" s="182"/>
      <c r="H91" s="182"/>
      <c r="I91" s="182"/>
      <c r="J91" s="178"/>
      <c r="K91" s="178"/>
      <c r="L91" s="178"/>
      <c r="M91" s="178"/>
      <c r="N91" s="519"/>
      <c r="O91" s="182"/>
      <c r="P91" s="82"/>
      <c r="Q91" s="186"/>
      <c r="R91" s="186"/>
      <c r="S91" s="186"/>
      <c r="T91" s="186"/>
      <c r="U91" s="186"/>
      <c r="V91" s="186"/>
      <c r="W91" s="163"/>
    </row>
    <row r="92" spans="1:23" s="153" customFormat="1" ht="13.5" thickBot="1" x14ac:dyDescent="0.25">
      <c r="A92" s="83"/>
      <c r="B92" s="1104"/>
      <c r="C92" s="1104"/>
      <c r="D92" s="1104"/>
      <c r="E92" s="158"/>
      <c r="F92" s="158"/>
      <c r="G92" s="158"/>
      <c r="H92" s="158"/>
      <c r="I92" s="158"/>
      <c r="J92" s="157"/>
      <c r="K92" s="157"/>
      <c r="L92" s="157"/>
      <c r="M92" s="157"/>
      <c r="N92" s="520"/>
      <c r="O92" s="156"/>
      <c r="P92" s="160"/>
      <c r="Q92" s="186"/>
      <c r="R92" s="186"/>
      <c r="S92" s="186"/>
      <c r="T92" s="186"/>
      <c r="U92" s="186"/>
      <c r="V92" s="186"/>
      <c r="W92" s="163"/>
    </row>
    <row r="93" spans="1:23" ht="13.5" thickBot="1" x14ac:dyDescent="0.25">
      <c r="A93" s="161"/>
      <c r="B93" s="161"/>
      <c r="C93" s="161"/>
      <c r="D93" s="161"/>
      <c r="E93" s="161"/>
      <c r="F93" s="161"/>
      <c r="G93" s="161"/>
      <c r="H93" s="141"/>
      <c r="I93" s="141"/>
      <c r="J93" s="141"/>
      <c r="K93" s="141"/>
      <c r="L93" s="141"/>
      <c r="M93" s="162"/>
      <c r="N93" s="162"/>
      <c r="O93" s="162"/>
      <c r="P93" s="162"/>
      <c r="Q93" s="162"/>
      <c r="R93" s="162"/>
      <c r="S93" s="162"/>
      <c r="T93" s="162"/>
      <c r="U93" s="162"/>
      <c r="V93" s="141"/>
    </row>
    <row r="94" spans="1:23" ht="13.5" thickBot="1" x14ac:dyDescent="0.25">
      <c r="A94" s="1011" t="s">
        <v>36</v>
      </c>
      <c r="B94" s="1012"/>
      <c r="C94" s="1012"/>
      <c r="D94" s="1012"/>
      <c r="E94" s="1012"/>
      <c r="F94" s="1012"/>
      <c r="G94" s="1012"/>
      <c r="H94" s="1012"/>
      <c r="I94" s="1013"/>
      <c r="K94" s="141"/>
      <c r="L94" s="162"/>
      <c r="M94" s="162"/>
      <c r="N94" s="162"/>
      <c r="O94" s="162"/>
      <c r="P94" s="162"/>
      <c r="Q94" s="162"/>
      <c r="R94" s="162"/>
      <c r="S94" s="141"/>
      <c r="T94" s="141"/>
      <c r="U94" s="141"/>
    </row>
    <row r="95" spans="1:23" ht="13.5" thickBot="1" x14ac:dyDescent="0.25">
      <c r="A95" s="1065" t="s">
        <v>37</v>
      </c>
      <c r="B95" s="1066"/>
      <c r="C95" s="1066"/>
      <c r="D95" s="1066"/>
      <c r="E95" s="1066"/>
      <c r="F95" s="1066"/>
      <c r="G95" s="1066"/>
      <c r="H95" s="1066"/>
      <c r="I95" s="1067"/>
      <c r="J95" s="94"/>
      <c r="K95" s="141"/>
      <c r="L95" s="162"/>
      <c r="M95" s="162"/>
      <c r="N95" s="162"/>
      <c r="O95" s="162"/>
      <c r="P95" s="162"/>
      <c r="Q95" s="162"/>
      <c r="R95" s="162"/>
      <c r="S95" s="141"/>
      <c r="T95" s="141"/>
      <c r="U95" s="141"/>
    </row>
    <row r="96" spans="1:23" s="525" customFormat="1" ht="15.75" customHeight="1" thickBot="1" x14ac:dyDescent="0.25">
      <c r="A96" s="226" t="s">
        <v>282</v>
      </c>
      <c r="B96" s="1062" t="s">
        <v>1024</v>
      </c>
      <c r="C96" s="1063"/>
      <c r="D96" s="1063"/>
      <c r="E96" s="1063"/>
      <c r="F96" s="1063"/>
      <c r="G96" s="1063"/>
      <c r="H96" s="1063"/>
      <c r="I96" s="1064"/>
      <c r="J96" s="227"/>
      <c r="K96" s="228"/>
      <c r="L96" s="20"/>
      <c r="M96" s="20"/>
      <c r="N96" s="20"/>
      <c r="O96" s="20"/>
      <c r="P96" s="20"/>
      <c r="Q96" s="20"/>
      <c r="R96" s="20"/>
      <c r="S96" s="228"/>
      <c r="T96" s="228"/>
      <c r="U96" s="228"/>
    </row>
    <row r="97" spans="1:18" ht="13.5" thickBot="1" x14ac:dyDescent="0.25">
      <c r="A97" s="221"/>
      <c r="J97" s="162"/>
      <c r="K97" s="141"/>
      <c r="L97" s="162"/>
      <c r="M97" s="162"/>
      <c r="N97" s="162"/>
      <c r="O97" s="162"/>
      <c r="P97" s="162"/>
      <c r="Q97" s="141"/>
    </row>
    <row r="98" spans="1:18" ht="16.5" customHeight="1" thickBot="1" x14ac:dyDescent="0.25">
      <c r="A98" s="1110" t="s">
        <v>206</v>
      </c>
      <c r="B98" s="1111"/>
      <c r="C98" s="1111"/>
      <c r="D98" s="1111"/>
      <c r="E98" s="1111"/>
      <c r="F98" s="1111"/>
      <c r="G98" s="1111"/>
      <c r="H98" s="1058" t="s">
        <v>218</v>
      </c>
      <c r="I98" s="979" t="s">
        <v>581</v>
      </c>
      <c r="J98" s="979" t="s">
        <v>207</v>
      </c>
      <c r="K98" s="979" t="s">
        <v>23</v>
      </c>
      <c r="L98" s="979" t="s">
        <v>288</v>
      </c>
      <c r="M98" s="999" t="s">
        <v>82</v>
      </c>
      <c r="N98" s="162"/>
      <c r="O98" s="141"/>
      <c r="Q98" s="222"/>
      <c r="R98" s="222"/>
    </row>
    <row r="99" spans="1:18" s="95" customFormat="1" ht="13.5" thickBot="1" x14ac:dyDescent="0.25">
      <c r="A99" s="974" t="s">
        <v>2815</v>
      </c>
      <c r="B99" s="975"/>
      <c r="C99" s="975"/>
      <c r="D99" s="975"/>
      <c r="E99" s="975"/>
      <c r="F99" s="975"/>
      <c r="G99" s="976"/>
      <c r="H99" s="1059"/>
      <c r="I99" s="1077"/>
      <c r="J99" s="1077"/>
      <c r="K99" s="1077"/>
      <c r="L99" s="1077"/>
      <c r="M99" s="1105"/>
      <c r="N99" s="229"/>
      <c r="O99" s="229"/>
      <c r="P99" s="229"/>
      <c r="Q99" s="229"/>
      <c r="R99" s="229"/>
    </row>
    <row r="100" spans="1:18" s="95" customFormat="1" ht="15.75" customHeight="1" thickBot="1" x14ac:dyDescent="0.25">
      <c r="A100" s="1107" t="s">
        <v>336</v>
      </c>
      <c r="B100" s="1108"/>
      <c r="C100" s="1108"/>
      <c r="D100" s="1108"/>
      <c r="E100" s="1108"/>
      <c r="F100" s="1108"/>
      <c r="G100" s="1109"/>
      <c r="H100" s="1059"/>
      <c r="I100" s="1077"/>
      <c r="J100" s="1077"/>
      <c r="K100" s="1077"/>
      <c r="L100" s="1077"/>
      <c r="M100" s="1105"/>
      <c r="N100" s="229"/>
      <c r="O100" s="229"/>
      <c r="P100" s="229"/>
      <c r="Q100" s="229"/>
      <c r="R100" s="229"/>
    </row>
    <row r="101" spans="1:18" s="153" customFormat="1" ht="15.75" customHeight="1" x14ac:dyDescent="0.2">
      <c r="A101" s="230" t="s">
        <v>99</v>
      </c>
      <c r="B101" s="977" t="str">
        <f>IF($A101="","",VLOOKUP($A101,Listes!$A$4:$C$200,2,FALSE))</f>
        <v>Alameda Corridor Surcharge import</v>
      </c>
      <c r="C101" s="977"/>
      <c r="D101" s="977"/>
      <c r="E101" s="978" t="s">
        <v>52</v>
      </c>
      <c r="F101" s="978"/>
      <c r="G101" s="978"/>
      <c r="H101" s="508"/>
      <c r="I101" s="547"/>
      <c r="J101" s="547"/>
      <c r="K101" s="547"/>
      <c r="L101" s="547"/>
      <c r="M101" s="548"/>
      <c r="N101" s="186"/>
      <c r="O101" s="186"/>
      <c r="P101" s="186"/>
      <c r="Q101" s="186"/>
      <c r="R101" s="163"/>
    </row>
    <row r="102" spans="1:18" s="153" customFormat="1" ht="15.75" customHeight="1" x14ac:dyDescent="0.2">
      <c r="A102" s="231" t="s">
        <v>224</v>
      </c>
      <c r="B102" s="972" t="str">
        <f>IF($A102="","",VLOOKUP($A102,Listes!$A$4:$C$200,2,FALSE))</f>
        <v>Bunker Adjustment Factor</v>
      </c>
      <c r="C102" s="972"/>
      <c r="D102" s="972"/>
      <c r="E102" s="973" t="s">
        <v>50</v>
      </c>
      <c r="F102" s="973"/>
      <c r="G102" s="973"/>
      <c r="H102" s="506"/>
      <c r="I102" s="549"/>
      <c r="J102" s="549"/>
      <c r="K102" s="549"/>
      <c r="L102" s="549"/>
      <c r="M102" s="550"/>
      <c r="N102" s="186"/>
      <c r="O102" s="186"/>
      <c r="P102" s="186"/>
      <c r="Q102" s="186"/>
      <c r="R102" s="163"/>
    </row>
    <row r="103" spans="1:18" s="153" customFormat="1" ht="15.75" customHeight="1" x14ac:dyDescent="0.2">
      <c r="A103" s="231" t="s">
        <v>1004</v>
      </c>
      <c r="B103" s="972" t="str">
        <f>IF($A103="","",VLOOKUP($A103,Listes!$A$4:$C$200,2,FALSE))</f>
        <v>Chassis Administration Fee On-Carriage</v>
      </c>
      <c r="C103" s="972"/>
      <c r="D103" s="972"/>
      <c r="E103" s="973" t="s">
        <v>50</v>
      </c>
      <c r="F103" s="973"/>
      <c r="G103" s="973"/>
      <c r="H103" s="506"/>
      <c r="I103" s="549"/>
      <c r="J103" s="549"/>
      <c r="K103" s="549"/>
      <c r="L103" s="549"/>
      <c r="M103" s="550"/>
      <c r="N103" s="186"/>
      <c r="O103" s="186"/>
      <c r="P103" s="186"/>
      <c r="Q103" s="186"/>
      <c r="R103" s="163"/>
    </row>
    <row r="104" spans="1:18" s="153" customFormat="1" ht="15.75" customHeight="1" x14ac:dyDescent="0.2">
      <c r="A104" s="231" t="s">
        <v>514</v>
      </c>
      <c r="B104" s="972" t="str">
        <f>IF($A104="","",VLOOKUP($A104,Listes!$A$4:$C$200,2,FALSE))</f>
        <v>Chassis Provision Charge</v>
      </c>
      <c r="C104" s="972"/>
      <c r="D104" s="972"/>
      <c r="E104" s="973" t="s">
        <v>50</v>
      </c>
      <c r="F104" s="973"/>
      <c r="G104" s="973"/>
      <c r="H104" s="506"/>
      <c r="I104" s="549"/>
      <c r="J104" s="549"/>
      <c r="K104" s="549"/>
      <c r="L104" s="549"/>
      <c r="M104" s="550"/>
      <c r="N104" s="186"/>
      <c r="O104" s="186"/>
      <c r="P104" s="186"/>
      <c r="Q104" s="186"/>
      <c r="R104" s="163"/>
    </row>
    <row r="105" spans="1:18" s="153" customFormat="1" ht="15.75" customHeight="1" x14ac:dyDescent="0.2">
      <c r="A105" s="231" t="s">
        <v>251</v>
      </c>
      <c r="B105" s="972" t="str">
        <f>IF($A105="","",VLOOKUP($A105,Listes!$A$4:$C$200,2,FALSE))</f>
        <v>Carrier Security Charge</v>
      </c>
      <c r="C105" s="972"/>
      <c r="D105" s="972"/>
      <c r="E105" s="973" t="s">
        <v>50</v>
      </c>
      <c r="F105" s="973"/>
      <c r="G105" s="973"/>
      <c r="H105" s="506"/>
      <c r="I105" s="549"/>
      <c r="J105" s="549"/>
      <c r="K105" s="549"/>
      <c r="L105" s="549"/>
      <c r="M105" s="550"/>
      <c r="N105" s="186"/>
      <c r="O105" s="186"/>
      <c r="P105" s="186"/>
      <c r="Q105" s="186"/>
      <c r="R105" s="163"/>
    </row>
    <row r="106" spans="1:18" s="153" customFormat="1" ht="15.75" customHeight="1" x14ac:dyDescent="0.2">
      <c r="A106" s="231" t="s">
        <v>1048</v>
      </c>
      <c r="B106" s="972" t="str">
        <f>IF($A106="","",VLOOKUP($A106,Listes!$A$4:$C$200,2,FALSE))</f>
        <v>Container Maintenance Charge Destination</v>
      </c>
      <c r="C106" s="972"/>
      <c r="D106" s="972"/>
      <c r="E106" s="973" t="s">
        <v>52</v>
      </c>
      <c r="F106" s="973"/>
      <c r="G106" s="973"/>
      <c r="H106" s="506"/>
      <c r="I106" s="549"/>
      <c r="J106" s="549"/>
      <c r="K106" s="549"/>
      <c r="L106" s="549"/>
      <c r="M106" s="550"/>
      <c r="N106" s="186"/>
      <c r="O106" s="186"/>
      <c r="P106" s="186"/>
      <c r="Q106" s="186"/>
      <c r="R106" s="163"/>
    </row>
    <row r="107" spans="1:18" s="153" customFormat="1" ht="15.75" customHeight="1" x14ac:dyDescent="0.2">
      <c r="A107" s="231" t="s">
        <v>222</v>
      </c>
      <c r="B107" s="972" t="str">
        <f>IF($A107="","",VLOOKUP($A107,Listes!$A$4:$C$200,2,FALSE))</f>
        <v>Destination THC / Destination Receiving Charge</v>
      </c>
      <c r="C107" s="972"/>
      <c r="D107" s="972"/>
      <c r="E107" s="973" t="s">
        <v>52</v>
      </c>
      <c r="F107" s="973"/>
      <c r="G107" s="973"/>
      <c r="H107" s="506"/>
      <c r="I107" s="549"/>
      <c r="J107" s="549"/>
      <c r="K107" s="549"/>
      <c r="L107" s="549"/>
      <c r="M107" s="550"/>
      <c r="N107" s="186"/>
      <c r="O107" s="186"/>
      <c r="P107" s="186"/>
      <c r="Q107" s="186"/>
      <c r="R107" s="163"/>
    </row>
    <row r="108" spans="1:18" s="153" customFormat="1" ht="15.75" customHeight="1" x14ac:dyDescent="0.2">
      <c r="A108" s="231" t="s">
        <v>813</v>
      </c>
      <c r="B108" s="972" t="str">
        <f>IF($A108="","",VLOOKUP($A108,Listes!$A$4:$C$200,2,FALSE))</f>
        <v>Export Documentation Fees - Carrier</v>
      </c>
      <c r="C108" s="972"/>
      <c r="D108" s="972"/>
      <c r="E108" s="973" t="s">
        <v>50</v>
      </c>
      <c r="F108" s="973"/>
      <c r="G108" s="973"/>
      <c r="H108" s="506"/>
      <c r="I108" s="549"/>
      <c r="J108" s="549"/>
      <c r="K108" s="549"/>
      <c r="L108" s="549"/>
      <c r="M108" s="550"/>
      <c r="N108" s="186"/>
      <c r="O108" s="186"/>
      <c r="P108" s="186"/>
      <c r="Q108" s="186"/>
      <c r="R108" s="163"/>
    </row>
    <row r="109" spans="1:18" s="153" customFormat="1" ht="15.75" customHeight="1" x14ac:dyDescent="0.2">
      <c r="A109" s="231" t="s">
        <v>796</v>
      </c>
      <c r="B109" s="972" t="str">
        <f>IF($A109="","",VLOOKUP($A109,Listes!$A$4:$C$200,2,FALSE))</f>
        <v>Export Declaration Surcharge</v>
      </c>
      <c r="C109" s="972"/>
      <c r="D109" s="972"/>
      <c r="E109" s="973" t="s">
        <v>50</v>
      </c>
      <c r="F109" s="973"/>
      <c r="G109" s="973"/>
      <c r="H109" s="506"/>
      <c r="I109" s="549"/>
      <c r="J109" s="549"/>
      <c r="K109" s="549"/>
      <c r="L109" s="549"/>
      <c r="M109" s="550"/>
      <c r="N109" s="186"/>
      <c r="O109" s="186"/>
      <c r="P109" s="186"/>
      <c r="Q109" s="186"/>
      <c r="R109" s="163"/>
    </row>
    <row r="110" spans="1:18" s="153" customFormat="1" ht="15.75" customHeight="1" x14ac:dyDescent="0.2">
      <c r="A110" s="231" t="s">
        <v>1098</v>
      </c>
      <c r="B110" s="972" t="str">
        <f>IF($A110="","",VLOOKUP($A110,Listes!$A$4:$C$200,2,FALSE))</f>
        <v>Export Seal Fee</v>
      </c>
      <c r="C110" s="972"/>
      <c r="D110" s="972"/>
      <c r="E110" s="973" t="s">
        <v>50</v>
      </c>
      <c r="F110" s="973"/>
      <c r="G110" s="973"/>
      <c r="H110" s="506"/>
      <c r="I110" s="549"/>
      <c r="J110" s="549"/>
      <c r="K110" s="549"/>
      <c r="L110" s="549"/>
      <c r="M110" s="550"/>
      <c r="N110" s="186"/>
      <c r="O110" s="186"/>
      <c r="P110" s="186"/>
      <c r="Q110" s="186"/>
      <c r="R110" s="163"/>
    </row>
    <row r="111" spans="1:18" s="153" customFormat="1" ht="15.75" customHeight="1" x14ac:dyDescent="0.2">
      <c r="A111" s="231" t="s">
        <v>1013</v>
      </c>
      <c r="B111" s="972" t="str">
        <f>IF($A111="","",VLOOKUP($A111,Listes!$A$4:$C$200,2,FALSE))</f>
        <v>Extra Risk Surcharge (Origin)</v>
      </c>
      <c r="C111" s="972"/>
      <c r="D111" s="972"/>
      <c r="E111" s="973" t="s">
        <v>52</v>
      </c>
      <c r="F111" s="973"/>
      <c r="G111" s="973"/>
      <c r="H111" s="506"/>
      <c r="I111" s="549"/>
      <c r="J111" s="549"/>
      <c r="K111" s="549"/>
      <c r="L111" s="549"/>
      <c r="M111" s="550"/>
      <c r="N111" s="186"/>
      <c r="O111" s="186"/>
      <c r="P111" s="186"/>
      <c r="Q111" s="186"/>
      <c r="R111" s="163"/>
    </row>
    <row r="112" spans="1:18" s="153" customFormat="1" ht="15.75" customHeight="1" x14ac:dyDescent="0.2">
      <c r="A112" s="231" t="s">
        <v>81</v>
      </c>
      <c r="B112" s="972" t="str">
        <f>IF($A112="","",VLOOKUP($A112,Listes!$A$4:$C$200,2,FALSE))</f>
        <v>General Rate Increase</v>
      </c>
      <c r="C112" s="972"/>
      <c r="D112" s="972"/>
      <c r="E112" s="973" t="s">
        <v>52</v>
      </c>
      <c r="F112" s="973"/>
      <c r="G112" s="973"/>
      <c r="H112" s="506"/>
      <c r="I112" s="549"/>
      <c r="J112" s="549"/>
      <c r="K112" s="549"/>
      <c r="L112" s="549"/>
      <c r="M112" s="550"/>
      <c r="N112" s="186"/>
      <c r="O112" s="186"/>
      <c r="P112" s="186"/>
      <c r="Q112" s="186"/>
      <c r="R112" s="163"/>
    </row>
    <row r="113" spans="1:18" s="153" customFormat="1" ht="15.75" customHeight="1" x14ac:dyDescent="0.2">
      <c r="A113" s="231" t="s">
        <v>248</v>
      </c>
      <c r="B113" s="972" t="str">
        <f>IF($A113="","",VLOOKUP($A113,Listes!$A$4:$C$200,2,FALSE))</f>
        <v>Hazardous Fees (Ocean)</v>
      </c>
      <c r="C113" s="972"/>
      <c r="D113" s="972"/>
      <c r="E113" s="973" t="s">
        <v>50</v>
      </c>
      <c r="F113" s="973"/>
      <c r="G113" s="973"/>
      <c r="H113" s="506"/>
      <c r="I113" s="549"/>
      <c r="J113" s="549"/>
      <c r="K113" s="549"/>
      <c r="L113" s="549"/>
      <c r="M113" s="550"/>
      <c r="N113" s="186"/>
      <c r="O113" s="186"/>
      <c r="P113" s="186"/>
      <c r="Q113" s="186"/>
      <c r="R113" s="163"/>
    </row>
    <row r="114" spans="1:18" s="153" customFormat="1" ht="15.75" customHeight="1" x14ac:dyDescent="0.2">
      <c r="A114" s="231" t="s">
        <v>829</v>
      </c>
      <c r="B114" s="972" t="str">
        <f>IF($A114="","",VLOOKUP($A114,Listes!$A$4:$C$200,2,FALSE))</f>
        <v>Oncarriage Additional Intermodal Door Delivery Surcharge</v>
      </c>
      <c r="C114" s="972"/>
      <c r="D114" s="972"/>
      <c r="E114" s="973" t="s">
        <v>52</v>
      </c>
      <c r="F114" s="973"/>
      <c r="G114" s="973"/>
      <c r="H114" s="506"/>
      <c r="I114" s="549"/>
      <c r="J114" s="549"/>
      <c r="K114" s="549"/>
      <c r="L114" s="549"/>
      <c r="M114" s="550"/>
      <c r="N114" s="186"/>
      <c r="O114" s="186"/>
      <c r="P114" s="186"/>
      <c r="Q114" s="186"/>
      <c r="R114" s="163"/>
    </row>
    <row r="115" spans="1:18" s="153" customFormat="1" ht="15.75" customHeight="1" x14ac:dyDescent="0.2">
      <c r="A115" s="231" t="s">
        <v>91</v>
      </c>
      <c r="B115" s="972" t="str">
        <f>IF($A115="","",VLOOKUP($A115,Listes!$A$4:$C$200,2,FALSE))</f>
        <v>Oncarriage Inland Fuel Charge</v>
      </c>
      <c r="C115" s="972"/>
      <c r="D115" s="972"/>
      <c r="E115" s="973" t="s">
        <v>52</v>
      </c>
      <c r="F115" s="973"/>
      <c r="G115" s="973"/>
      <c r="H115" s="506"/>
      <c r="I115" s="549"/>
      <c r="J115" s="549"/>
      <c r="K115" s="549"/>
      <c r="L115" s="549"/>
      <c r="M115" s="550"/>
      <c r="N115" s="186"/>
      <c r="O115" s="186"/>
      <c r="P115" s="186"/>
      <c r="Q115" s="186"/>
      <c r="R115" s="163"/>
    </row>
    <row r="116" spans="1:18" s="153" customFormat="1" x14ac:dyDescent="0.2">
      <c r="A116" s="231" t="s">
        <v>965</v>
      </c>
      <c r="B116" s="972" t="str">
        <f>IF($A116="","",VLOOKUP($A116,Listes!$A$4:$C$200,2,FALSE))</f>
        <v>On-Carriage Emergency Inland Fuel Surcharge</v>
      </c>
      <c r="C116" s="972"/>
      <c r="D116" s="972"/>
      <c r="E116" s="973" t="s">
        <v>52</v>
      </c>
      <c r="F116" s="973"/>
      <c r="G116" s="973"/>
      <c r="H116" s="506"/>
      <c r="I116" s="549"/>
      <c r="J116" s="549"/>
      <c r="K116" s="549"/>
      <c r="L116" s="549"/>
      <c r="M116" s="550"/>
      <c r="N116" s="186"/>
      <c r="O116" s="186"/>
      <c r="P116" s="186"/>
      <c r="Q116" s="186"/>
      <c r="R116" s="163"/>
    </row>
    <row r="117" spans="1:18" s="153" customFormat="1" ht="25.5" x14ac:dyDescent="0.2">
      <c r="A117" s="231" t="s">
        <v>989</v>
      </c>
      <c r="B117" s="972" t="str">
        <f>IF($A117="","",VLOOKUP($A117,Listes!$A$4:$C$200,2,FALSE))</f>
        <v>On-Carriage Emergency Intermodal Surcharge</v>
      </c>
      <c r="C117" s="972"/>
      <c r="D117" s="972"/>
      <c r="E117" s="973" t="s">
        <v>52</v>
      </c>
      <c r="F117" s="973"/>
      <c r="G117" s="973"/>
      <c r="H117" s="506"/>
      <c r="I117" s="549"/>
      <c r="J117" s="549"/>
      <c r="K117" s="549"/>
      <c r="L117" s="549"/>
      <c r="M117" s="550"/>
      <c r="N117" s="186"/>
      <c r="O117" s="186"/>
      <c r="P117" s="186"/>
      <c r="Q117" s="186"/>
      <c r="R117" s="163"/>
    </row>
    <row r="118" spans="1:18" s="153" customFormat="1" ht="15.75" customHeight="1" x14ac:dyDescent="0.2">
      <c r="A118" s="231" t="s">
        <v>464</v>
      </c>
      <c r="B118" s="972" t="str">
        <f>IF($A118="","",VLOOKUP($A118,Listes!$A$4:$C$200,2,FALSE))</f>
        <v>Inland Hazardous Charge Oncarriage</v>
      </c>
      <c r="C118" s="972"/>
      <c r="D118" s="972"/>
      <c r="E118" s="973" t="s">
        <v>50</v>
      </c>
      <c r="F118" s="973"/>
      <c r="G118" s="973"/>
      <c r="H118" s="506"/>
      <c r="I118" s="549"/>
      <c r="J118" s="549"/>
      <c r="K118" s="549"/>
      <c r="L118" s="549"/>
      <c r="M118" s="550"/>
      <c r="N118" s="186"/>
      <c r="O118" s="186"/>
      <c r="P118" s="186"/>
      <c r="Q118" s="186"/>
      <c r="R118" s="163"/>
    </row>
    <row r="119" spans="1:18" s="153" customFormat="1" x14ac:dyDescent="0.2">
      <c r="A119" s="231" t="s">
        <v>88</v>
      </c>
      <c r="B119" s="972" t="str">
        <f>IF($A119="","",VLOOKUP($A119,Listes!$A$4:$C$200,2,FALSE))</f>
        <v>Origin THC / Origin Receiving Charge</v>
      </c>
      <c r="C119" s="972"/>
      <c r="D119" s="972"/>
      <c r="E119" s="973" t="s">
        <v>50</v>
      </c>
      <c r="F119" s="973"/>
      <c r="G119" s="973"/>
      <c r="H119" s="506"/>
      <c r="I119" s="549"/>
      <c r="J119" s="549"/>
      <c r="K119" s="549"/>
      <c r="L119" s="549"/>
      <c r="M119" s="550"/>
      <c r="N119" s="186"/>
      <c r="O119" s="186"/>
      <c r="P119" s="186"/>
      <c r="Q119" s="186"/>
      <c r="R119" s="163"/>
    </row>
    <row r="120" spans="1:18" s="153" customFormat="1" ht="15.75" customHeight="1" x14ac:dyDescent="0.2">
      <c r="A120" s="231" t="s">
        <v>771</v>
      </c>
      <c r="B120" s="972" t="str">
        <f>IF($A120="","",VLOOKUP($A120,Listes!$A$4:$C$200,2,FALSE))</f>
        <v>Port Congestion Surcharge Origin</v>
      </c>
      <c r="C120" s="972"/>
      <c r="D120" s="972"/>
      <c r="E120" s="973" t="s">
        <v>52</v>
      </c>
      <c r="F120" s="973"/>
      <c r="G120" s="973"/>
      <c r="H120" s="506"/>
      <c r="I120" s="549"/>
      <c r="J120" s="549"/>
      <c r="K120" s="549"/>
      <c r="L120" s="549"/>
      <c r="M120" s="550"/>
      <c r="N120" s="186"/>
      <c r="O120" s="186"/>
      <c r="P120" s="186"/>
      <c r="Q120" s="186"/>
      <c r="R120" s="163"/>
    </row>
    <row r="121" spans="1:18" s="153" customFormat="1" ht="15.75" customHeight="1" x14ac:dyDescent="0.2">
      <c r="A121" s="231" t="s">
        <v>467</v>
      </c>
      <c r="B121" s="972" t="str">
        <f>IF($A121="","",VLOOKUP($A121,Listes!$A$4:$C$200,2,FALSE))</f>
        <v>Inland Hazardous Charge Precarriage</v>
      </c>
      <c r="C121" s="972"/>
      <c r="D121" s="972"/>
      <c r="E121" s="973" t="s">
        <v>50</v>
      </c>
      <c r="F121" s="973"/>
      <c r="G121" s="973"/>
      <c r="H121" s="506"/>
      <c r="I121" s="549"/>
      <c r="J121" s="549"/>
      <c r="K121" s="549"/>
      <c r="L121" s="549"/>
      <c r="M121" s="550"/>
      <c r="N121" s="186"/>
      <c r="O121" s="186"/>
      <c r="P121" s="186"/>
      <c r="Q121" s="186"/>
      <c r="R121" s="163"/>
    </row>
    <row r="122" spans="1:18" s="153" customFormat="1" ht="15.75" customHeight="1" x14ac:dyDescent="0.2">
      <c r="A122" s="231" t="s">
        <v>86</v>
      </c>
      <c r="B122" s="972" t="str">
        <f>IF($A122="","",VLOOKUP($A122,Listes!$A$4:$C$200,2,FALSE))</f>
        <v>Peak Season</v>
      </c>
      <c r="C122" s="972"/>
      <c r="D122" s="972"/>
      <c r="E122" s="973" t="s">
        <v>52</v>
      </c>
      <c r="F122" s="973"/>
      <c r="G122" s="973"/>
      <c r="H122" s="506" t="s">
        <v>2039</v>
      </c>
      <c r="I122" s="549"/>
      <c r="J122" s="549"/>
      <c r="K122" s="549"/>
      <c r="L122" s="549"/>
      <c r="M122" s="550"/>
      <c r="N122" s="186"/>
      <c r="O122" s="186"/>
      <c r="P122" s="186"/>
      <c r="Q122" s="186"/>
      <c r="R122" s="163"/>
    </row>
    <row r="123" spans="1:18" s="153" customFormat="1" ht="15.75" customHeight="1" x14ac:dyDescent="0.2">
      <c r="A123" s="231" t="s">
        <v>798</v>
      </c>
      <c r="B123" s="972" t="str">
        <f>IF($A123="","",VLOOKUP($A123,Listes!$A$4:$C$200,2,FALSE))</f>
        <v>Peak Season Surcharge 2</v>
      </c>
      <c r="C123" s="972"/>
      <c r="D123" s="972"/>
      <c r="E123" s="973" t="s">
        <v>52</v>
      </c>
      <c r="F123" s="973"/>
      <c r="G123" s="973"/>
      <c r="H123" s="506"/>
      <c r="I123" s="549"/>
      <c r="J123" s="549"/>
      <c r="K123" s="549"/>
      <c r="L123" s="549"/>
      <c r="M123" s="550"/>
      <c r="N123" s="186"/>
      <c r="O123" s="186"/>
      <c r="P123" s="186"/>
      <c r="Q123" s="186"/>
      <c r="R123" s="163"/>
    </row>
    <row r="124" spans="1:18" s="153" customFormat="1" ht="15.75" customHeight="1" x14ac:dyDescent="0.2">
      <c r="A124" s="231" t="s">
        <v>945</v>
      </c>
      <c r="B124" s="972" t="str">
        <f>IF($A124="","",VLOOKUP($A124,Listes!$A$4:$C$200,2,FALSE))</f>
        <v>Peak Season Surcharge 3</v>
      </c>
      <c r="C124" s="972"/>
      <c r="D124" s="972"/>
      <c r="E124" s="973" t="s">
        <v>52</v>
      </c>
      <c r="F124" s="973"/>
      <c r="G124" s="973"/>
      <c r="H124" s="506"/>
      <c r="I124" s="549"/>
      <c r="J124" s="549"/>
      <c r="K124" s="549"/>
      <c r="L124" s="549"/>
      <c r="M124" s="550"/>
      <c r="N124" s="186"/>
      <c r="O124" s="186"/>
      <c r="P124" s="186"/>
      <c r="Q124" s="186"/>
      <c r="R124" s="163"/>
    </row>
    <row r="125" spans="1:18" s="153" customFormat="1" ht="15.75" customHeight="1" x14ac:dyDescent="0.2">
      <c r="A125" s="231" t="s">
        <v>684</v>
      </c>
      <c r="B125" s="972" t="str">
        <f>IF($A125="","",VLOOKUP($A125,Listes!$A$4:$C$200,2,FALSE))</f>
        <v>Rate Restoration Initiative</v>
      </c>
      <c r="C125" s="972"/>
      <c r="D125" s="972"/>
      <c r="E125" s="973" t="s">
        <v>52</v>
      </c>
      <c r="F125" s="973"/>
      <c r="G125" s="973"/>
      <c r="H125" s="506"/>
      <c r="I125" s="549"/>
      <c r="J125" s="549"/>
      <c r="K125" s="549"/>
      <c r="L125" s="549"/>
      <c r="M125" s="550"/>
      <c r="N125" s="186"/>
      <c r="O125" s="186"/>
      <c r="P125" s="186"/>
      <c r="Q125" s="186"/>
      <c r="R125" s="163"/>
    </row>
    <row r="126" spans="1:18" s="153" customFormat="1" ht="15.75" customHeight="1" x14ac:dyDescent="0.2">
      <c r="A126" s="231" t="s">
        <v>746</v>
      </c>
      <c r="B126" s="972" t="str">
        <f>IF($A126="","",VLOOKUP($A126,Listes!$A$4:$C$200,2,FALSE))</f>
        <v>Rate Restoration Initiative 2</v>
      </c>
      <c r="C126" s="972"/>
      <c r="D126" s="972"/>
      <c r="E126" s="973" t="s">
        <v>52</v>
      </c>
      <c r="F126" s="973"/>
      <c r="G126" s="973"/>
      <c r="H126" s="506"/>
      <c r="I126" s="549"/>
      <c r="J126" s="549"/>
      <c r="K126" s="549"/>
      <c r="L126" s="549"/>
      <c r="M126" s="550"/>
      <c r="N126" s="186"/>
      <c r="O126" s="186"/>
      <c r="P126" s="186"/>
      <c r="Q126" s="186"/>
      <c r="R126" s="163"/>
    </row>
    <row r="127" spans="1:18" s="153" customFormat="1" ht="15.75" customHeight="1" x14ac:dyDescent="0.2">
      <c r="A127" s="231" t="s">
        <v>748</v>
      </c>
      <c r="B127" s="972" t="str">
        <f>IF($A127="","",VLOOKUP($A127,Listes!$A$4:$C$200,2,FALSE))</f>
        <v>Rate Restoration Initiative 3</v>
      </c>
      <c r="C127" s="972"/>
      <c r="D127" s="972"/>
      <c r="E127" s="973" t="s">
        <v>52</v>
      </c>
      <c r="F127" s="973"/>
      <c r="G127" s="973"/>
      <c r="H127" s="506"/>
      <c r="I127" s="549"/>
      <c r="J127" s="549"/>
      <c r="K127" s="549"/>
      <c r="L127" s="549"/>
      <c r="M127" s="550"/>
      <c r="N127" s="186"/>
      <c r="O127" s="186"/>
      <c r="P127" s="186"/>
      <c r="Q127" s="186"/>
      <c r="R127" s="163"/>
    </row>
    <row r="128" spans="1:18" s="153" customFormat="1" ht="15.75" customHeight="1" x14ac:dyDescent="0.2">
      <c r="A128" s="231" t="s">
        <v>800</v>
      </c>
      <c r="B128" s="972" t="str">
        <f>IF($A128="","",VLOOKUP($A128,Listes!$A$4:$C$200,2,FALSE))</f>
        <v>Rate Restoration Initiative 4</v>
      </c>
      <c r="C128" s="972"/>
      <c r="D128" s="972"/>
      <c r="E128" s="973" t="s">
        <v>52</v>
      </c>
      <c r="F128" s="973"/>
      <c r="G128" s="973"/>
      <c r="H128" s="506"/>
      <c r="I128" s="549"/>
      <c r="J128" s="549"/>
      <c r="K128" s="549"/>
      <c r="L128" s="549"/>
      <c r="M128" s="550"/>
      <c r="N128" s="186"/>
      <c r="O128" s="186"/>
      <c r="P128" s="186"/>
      <c r="Q128" s="186"/>
      <c r="R128" s="163"/>
    </row>
    <row r="129" spans="1:23" s="153" customFormat="1" ht="15.75" customHeight="1" x14ac:dyDescent="0.2">
      <c r="A129" s="231" t="s">
        <v>803</v>
      </c>
      <c r="B129" s="972" t="str">
        <f>IF($A129="","",VLOOKUP($A129,Listes!$A$4:$C$200,2,FALSE))</f>
        <v>Rate Restoration Initiative 5</v>
      </c>
      <c r="C129" s="972"/>
      <c r="D129" s="972"/>
      <c r="E129" s="973" t="s">
        <v>52</v>
      </c>
      <c r="F129" s="973"/>
      <c r="G129" s="973"/>
      <c r="H129" s="506"/>
      <c r="I129" s="549"/>
      <c r="J129" s="549"/>
      <c r="K129" s="549"/>
      <c r="L129" s="549"/>
      <c r="M129" s="550"/>
      <c r="N129" s="186"/>
      <c r="O129" s="186"/>
      <c r="P129" s="186"/>
      <c r="Q129" s="186"/>
      <c r="R129" s="163"/>
    </row>
    <row r="130" spans="1:23" s="153" customFormat="1" ht="15.75" customHeight="1" x14ac:dyDescent="0.2">
      <c r="A130" s="231" t="s">
        <v>818</v>
      </c>
      <c r="B130" s="972" t="str">
        <f>IF($A130="","",VLOOKUP($A130,Listes!$A$4:$C$200,2,FALSE))</f>
        <v>Rate Restoration Initiative 6</v>
      </c>
      <c r="C130" s="972"/>
      <c r="D130" s="972"/>
      <c r="E130" s="973" t="s">
        <v>52</v>
      </c>
      <c r="F130" s="973"/>
      <c r="G130" s="973"/>
      <c r="H130" s="506"/>
      <c r="I130" s="549"/>
      <c r="J130" s="549"/>
      <c r="K130" s="549"/>
      <c r="L130" s="549"/>
      <c r="M130" s="550"/>
      <c r="N130" s="186"/>
      <c r="O130" s="186"/>
      <c r="P130" s="186"/>
      <c r="Q130" s="186"/>
      <c r="R130" s="163"/>
    </row>
    <row r="131" spans="1:23" s="153" customFormat="1" ht="15.75" customHeight="1" x14ac:dyDescent="0.2">
      <c r="A131" s="231" t="s">
        <v>266</v>
      </c>
      <c r="B131" s="972" t="str">
        <f>IF($A131="","",VLOOKUP($A131,Listes!$A$4:$C$200,2,FALSE))</f>
        <v>Destination Terminal Security Charge</v>
      </c>
      <c r="C131" s="972"/>
      <c r="D131" s="972"/>
      <c r="E131" s="973" t="s">
        <v>52</v>
      </c>
      <c r="F131" s="973"/>
      <c r="G131" s="973"/>
      <c r="H131" s="506"/>
      <c r="I131" s="549"/>
      <c r="J131" s="549"/>
      <c r="K131" s="549"/>
      <c r="L131" s="549"/>
      <c r="M131" s="550"/>
      <c r="N131" s="186"/>
      <c r="O131" s="186"/>
      <c r="P131" s="186"/>
      <c r="Q131" s="186"/>
      <c r="R131" s="163"/>
    </row>
    <row r="132" spans="1:23" s="153" customFormat="1" ht="25.5" x14ac:dyDescent="0.2">
      <c r="A132" s="231" t="s">
        <v>350</v>
      </c>
      <c r="B132" s="972" t="str">
        <f>IF($A132="","",VLOOKUP($A132,Listes!$A$4:$C$200,2,FALSE))</f>
        <v>Tri-Axle / Super Chassis Oncarriage Surcharge</v>
      </c>
      <c r="C132" s="972"/>
      <c r="D132" s="972"/>
      <c r="E132" s="973" t="s">
        <v>50</v>
      </c>
      <c r="F132" s="973"/>
      <c r="G132" s="973"/>
      <c r="H132" s="506"/>
      <c r="I132" s="549"/>
      <c r="J132" s="549"/>
      <c r="K132" s="549"/>
      <c r="L132" s="549"/>
      <c r="M132" s="550"/>
      <c r="N132" s="186"/>
      <c r="O132" s="186"/>
      <c r="P132" s="186"/>
      <c r="Q132" s="186"/>
      <c r="R132" s="163"/>
    </row>
    <row r="133" spans="1:23" s="153" customFormat="1" ht="15.75" customHeight="1" thickBot="1" x14ac:dyDescent="0.25">
      <c r="A133" s="269" t="s">
        <v>775</v>
      </c>
      <c r="B133" s="1104" t="str">
        <f>IF($A133="","",VLOOKUP($A133,Listes!$A$4:$C$200,2,FALSE))</f>
        <v>Wharfage (Origin)</v>
      </c>
      <c r="C133" s="1104"/>
      <c r="D133" s="1104"/>
      <c r="E133" s="1118" t="s">
        <v>52</v>
      </c>
      <c r="F133" s="1118"/>
      <c r="G133" s="1118"/>
      <c r="H133" s="529"/>
      <c r="I133" s="563"/>
      <c r="J133" s="563"/>
      <c r="K133" s="563"/>
      <c r="L133" s="563"/>
      <c r="M133" s="570"/>
      <c r="N133" s="186"/>
      <c r="O133" s="186"/>
      <c r="P133" s="186"/>
      <c r="Q133" s="186"/>
      <c r="R133" s="163"/>
    </row>
    <row r="134" spans="1:23" ht="13.5" thickBot="1" x14ac:dyDescent="0.25">
      <c r="A134" s="1040" t="s">
        <v>208</v>
      </c>
      <c r="B134" s="1041"/>
      <c r="C134" s="1041"/>
      <c r="D134" s="1041"/>
      <c r="E134" s="1041"/>
      <c r="F134" s="1041"/>
      <c r="G134" s="1041"/>
      <c r="H134" s="1041"/>
      <c r="I134" s="1042"/>
      <c r="K134" s="141"/>
      <c r="L134" s="162"/>
      <c r="M134" s="162"/>
      <c r="N134" s="162"/>
      <c r="O134" s="162"/>
      <c r="P134" s="162"/>
      <c r="Q134" s="141"/>
    </row>
    <row r="135" spans="1:23" ht="13.5" thickBot="1" x14ac:dyDescent="0.25">
      <c r="A135" s="1034" t="s">
        <v>554</v>
      </c>
      <c r="B135" s="1021"/>
      <c r="C135" s="1021"/>
      <c r="D135" s="1021"/>
      <c r="E135" s="1021"/>
      <c r="F135" s="1021"/>
      <c r="G135" s="1021"/>
      <c r="H135" s="1021"/>
      <c r="I135" s="1022"/>
      <c r="K135" s="162"/>
      <c r="L135" s="162"/>
      <c r="M135" s="162"/>
      <c r="N135" s="162"/>
      <c r="O135" s="141"/>
    </row>
    <row r="136" spans="1:23" ht="13.5" thickBot="1" x14ac:dyDescent="0.25">
      <c r="A136" s="96"/>
      <c r="B136" s="96"/>
      <c r="C136" s="232"/>
      <c r="D136" s="93"/>
      <c r="E136" s="94"/>
      <c r="F136" s="94"/>
      <c r="G136" s="94"/>
      <c r="H136" s="94"/>
      <c r="I136" s="94"/>
      <c r="J136" s="93"/>
      <c r="L136" s="141"/>
      <c r="M136" s="162"/>
      <c r="N136" s="162"/>
      <c r="O136" s="162"/>
      <c r="P136" s="162"/>
      <c r="Q136" s="162"/>
      <c r="R136" s="141"/>
    </row>
    <row r="137" spans="1:23" ht="15.6" customHeight="1" x14ac:dyDescent="0.2">
      <c r="A137" s="1031" t="s">
        <v>488</v>
      </c>
      <c r="B137" s="1032"/>
      <c r="C137" s="1032"/>
      <c r="D137" s="1032"/>
      <c r="E137" s="982" t="s">
        <v>276</v>
      </c>
      <c r="F137" s="982">
        <v>20</v>
      </c>
      <c r="G137" s="982">
        <v>40</v>
      </c>
      <c r="H137" s="982" t="s">
        <v>19</v>
      </c>
      <c r="I137" s="982" t="s">
        <v>20</v>
      </c>
      <c r="J137" s="1007" t="s">
        <v>283</v>
      </c>
      <c r="K137" s="1007" t="s">
        <v>33</v>
      </c>
      <c r="L137" s="1005" t="s">
        <v>209</v>
      </c>
      <c r="M137" s="93"/>
      <c r="N137" s="162"/>
      <c r="O137" s="162"/>
      <c r="P137" s="162"/>
      <c r="Q137" s="162"/>
      <c r="R137" s="162"/>
      <c r="S137" s="162"/>
      <c r="T137" s="162"/>
      <c r="U137" s="162"/>
    </row>
    <row r="138" spans="1:23" x14ac:dyDescent="0.2">
      <c r="A138" s="410" t="s">
        <v>210</v>
      </c>
      <c r="B138" s="530" t="s">
        <v>11</v>
      </c>
      <c r="C138" s="530" t="s">
        <v>12</v>
      </c>
      <c r="D138" s="530" t="s">
        <v>211</v>
      </c>
      <c r="E138" s="983"/>
      <c r="F138" s="983"/>
      <c r="G138" s="983"/>
      <c r="H138" s="983"/>
      <c r="I138" s="983"/>
      <c r="J138" s="983"/>
      <c r="K138" s="983"/>
      <c r="L138" s="1006"/>
      <c r="M138" s="93"/>
      <c r="N138" s="162"/>
      <c r="O138" s="162"/>
      <c r="P138" s="162"/>
      <c r="Q138" s="162"/>
      <c r="R138" s="162"/>
      <c r="S138" s="162"/>
      <c r="T138" s="162"/>
      <c r="U138" s="162"/>
    </row>
    <row r="139" spans="1:23" s="153" customFormat="1" x14ac:dyDescent="0.2">
      <c r="A139" s="233"/>
      <c r="B139" s="505"/>
      <c r="C139" s="505"/>
      <c r="D139" s="505"/>
      <c r="E139" s="505"/>
      <c r="F139" s="213"/>
      <c r="G139" s="213"/>
      <c r="H139" s="213"/>
      <c r="I139" s="213"/>
      <c r="J139" s="505"/>
      <c r="K139" s="519"/>
      <c r="L139" s="19"/>
      <c r="M139" s="234"/>
      <c r="N139" s="186"/>
      <c r="O139" s="186"/>
      <c r="P139" s="186"/>
      <c r="Q139" s="186"/>
      <c r="R139" s="186"/>
      <c r="S139" s="186"/>
      <c r="T139" s="186"/>
      <c r="U139" s="186"/>
    </row>
    <row r="140" spans="1:23" s="153" customFormat="1" x14ac:dyDescent="0.2">
      <c r="A140" s="233"/>
      <c r="B140" s="505"/>
      <c r="C140" s="505"/>
      <c r="D140" s="505"/>
      <c r="E140" s="505"/>
      <c r="F140" s="178"/>
      <c r="G140" s="178"/>
      <c r="H140" s="178"/>
      <c r="I140" s="178"/>
      <c r="J140" s="505"/>
      <c r="K140" s="519"/>
      <c r="L140" s="19"/>
      <c r="M140" s="186"/>
      <c r="N140" s="186"/>
      <c r="O140" s="186"/>
      <c r="P140" s="186"/>
      <c r="Q140" s="186"/>
      <c r="R140" s="186"/>
      <c r="S140" s="186"/>
      <c r="T140" s="186"/>
      <c r="U140" s="186"/>
    </row>
    <row r="141" spans="1:23" s="153" customFormat="1" x14ac:dyDescent="0.2">
      <c r="A141" s="233"/>
      <c r="B141" s="505"/>
      <c r="C141" s="505"/>
      <c r="D141" s="505"/>
      <c r="E141" s="505"/>
      <c r="F141" s="178"/>
      <c r="G141" s="178"/>
      <c r="H141" s="178"/>
      <c r="I141" s="178"/>
      <c r="J141" s="505"/>
      <c r="K141" s="519"/>
      <c r="L141" s="19"/>
      <c r="M141" s="186"/>
      <c r="N141" s="186"/>
      <c r="O141" s="186"/>
      <c r="P141" s="186"/>
      <c r="Q141" s="186"/>
      <c r="R141" s="186"/>
      <c r="S141" s="186"/>
      <c r="T141" s="186"/>
      <c r="U141" s="186"/>
    </row>
    <row r="142" spans="1:23" s="153" customFormat="1" ht="13.5" thickBot="1" x14ac:dyDescent="0.25">
      <c r="A142" s="235"/>
      <c r="B142" s="527"/>
      <c r="C142" s="527"/>
      <c r="D142" s="527"/>
      <c r="E142" s="527"/>
      <c r="F142" s="157"/>
      <c r="G142" s="157"/>
      <c r="H142" s="157"/>
      <c r="I142" s="157"/>
      <c r="J142" s="527"/>
      <c r="K142" s="520"/>
      <c r="L142" s="88"/>
      <c r="M142" s="186"/>
      <c r="N142" s="186"/>
      <c r="O142" s="186"/>
      <c r="P142" s="186"/>
      <c r="Q142" s="186"/>
      <c r="R142" s="186"/>
      <c r="S142" s="186"/>
      <c r="T142" s="186"/>
      <c r="U142" s="186"/>
    </row>
    <row r="143" spans="1:23" s="153" customFormat="1" x14ac:dyDescent="0.2">
      <c r="A143" s="20"/>
      <c r="B143" s="20"/>
      <c r="C143" s="20"/>
      <c r="D143" s="20"/>
      <c r="E143" s="20"/>
      <c r="F143" s="20"/>
      <c r="G143" s="20"/>
      <c r="H143" s="20"/>
      <c r="I143" s="20"/>
      <c r="J143" s="20"/>
      <c r="K143" s="20"/>
      <c r="L143" s="89"/>
      <c r="M143" s="186"/>
      <c r="N143" s="186"/>
      <c r="O143" s="186"/>
      <c r="P143" s="186"/>
      <c r="Q143" s="186"/>
      <c r="R143" s="186"/>
      <c r="S143" s="186"/>
      <c r="T143" s="186"/>
      <c r="U143" s="186"/>
    </row>
    <row r="144" spans="1:23" ht="15.6" customHeight="1" x14ac:dyDescent="0.2">
      <c r="A144" s="1010" t="s">
        <v>553</v>
      </c>
      <c r="B144" s="1010"/>
      <c r="C144" s="1010"/>
      <c r="D144" s="1010"/>
      <c r="E144" s="1010" t="s">
        <v>276</v>
      </c>
      <c r="F144" s="1010">
        <v>20</v>
      </c>
      <c r="G144" s="1010">
        <v>40</v>
      </c>
      <c r="H144" s="1010" t="s">
        <v>19</v>
      </c>
      <c r="I144" s="1010" t="s">
        <v>20</v>
      </c>
      <c r="J144" s="1025" t="s">
        <v>283</v>
      </c>
      <c r="K144" s="1025" t="s">
        <v>33</v>
      </c>
      <c r="L144" s="1010" t="s">
        <v>209</v>
      </c>
      <c r="M144" s="1010" t="s">
        <v>23</v>
      </c>
      <c r="O144" s="141"/>
      <c r="P144" s="162"/>
      <c r="Q144" s="162"/>
      <c r="R144" s="162"/>
      <c r="S144" s="162"/>
      <c r="T144" s="162"/>
      <c r="U144" s="162"/>
      <c r="V144" s="162"/>
      <c r="W144" s="162"/>
    </row>
    <row r="145" spans="1:23" x14ac:dyDescent="0.2">
      <c r="A145" s="513" t="s">
        <v>210</v>
      </c>
      <c r="B145" s="513" t="s">
        <v>11</v>
      </c>
      <c r="C145" s="513" t="s">
        <v>12</v>
      </c>
      <c r="D145" s="513" t="s">
        <v>211</v>
      </c>
      <c r="E145" s="1010"/>
      <c r="F145" s="1010"/>
      <c r="G145" s="1010"/>
      <c r="H145" s="1010"/>
      <c r="I145" s="1010"/>
      <c r="J145" s="1010"/>
      <c r="K145" s="1010"/>
      <c r="L145" s="1010"/>
      <c r="M145" s="1010"/>
      <c r="O145" s="141"/>
      <c r="P145" s="162"/>
      <c r="Q145" s="162"/>
      <c r="R145" s="162"/>
      <c r="S145" s="162"/>
      <c r="T145" s="162"/>
      <c r="U145" s="162"/>
      <c r="V145" s="162"/>
      <c r="W145" s="162"/>
    </row>
    <row r="146" spans="1:23" s="153" customFormat="1" x14ac:dyDescent="0.2">
      <c r="A146" s="21"/>
      <c r="B146" s="21"/>
      <c r="C146" s="21"/>
      <c r="D146" s="21"/>
      <c r="E146" s="21"/>
      <c r="F146" s="236"/>
      <c r="G146" s="236"/>
      <c r="H146" s="236"/>
      <c r="I146" s="236"/>
      <c r="J146" s="21"/>
      <c r="K146" s="237"/>
      <c r="L146" s="22"/>
      <c r="M146" s="22"/>
      <c r="O146" s="163"/>
      <c r="P146" s="186"/>
      <c r="Q146" s="186"/>
      <c r="R146" s="186"/>
      <c r="S146" s="186"/>
      <c r="T146" s="186"/>
      <c r="U146" s="186"/>
      <c r="V146" s="186"/>
      <c r="W146" s="186"/>
    </row>
    <row r="147" spans="1:23" s="153" customFormat="1" x14ac:dyDescent="0.2">
      <c r="A147" s="21"/>
      <c r="B147" s="21"/>
      <c r="C147" s="21"/>
      <c r="D147" s="21"/>
      <c r="E147" s="21"/>
      <c r="F147" s="236"/>
      <c r="G147" s="236"/>
      <c r="H147" s="236"/>
      <c r="I147" s="236"/>
      <c r="J147" s="21"/>
      <c r="K147" s="237"/>
      <c r="L147" s="22"/>
      <c r="M147" s="22"/>
      <c r="O147" s="163"/>
      <c r="P147" s="186"/>
      <c r="Q147" s="186"/>
      <c r="R147" s="186"/>
      <c r="S147" s="186"/>
      <c r="T147" s="186"/>
      <c r="U147" s="186"/>
      <c r="V147" s="186"/>
      <c r="W147" s="186"/>
    </row>
    <row r="148" spans="1:23" s="153" customFormat="1" x14ac:dyDescent="0.2">
      <c r="A148" s="21"/>
      <c r="B148" s="21"/>
      <c r="C148" s="21"/>
      <c r="D148" s="21"/>
      <c r="E148" s="21"/>
      <c r="F148" s="236"/>
      <c r="G148" s="236"/>
      <c r="H148" s="236"/>
      <c r="I148" s="236"/>
      <c r="J148" s="21"/>
      <c r="K148" s="237"/>
      <c r="L148" s="22"/>
      <c r="M148" s="22"/>
      <c r="O148" s="163"/>
      <c r="P148" s="186"/>
      <c r="Q148" s="186"/>
      <c r="R148" s="186"/>
      <c r="S148" s="186"/>
      <c r="T148" s="186"/>
      <c r="U148" s="186"/>
      <c r="V148" s="186"/>
      <c r="W148" s="186"/>
    </row>
    <row r="149" spans="1:23" s="153" customFormat="1" x14ac:dyDescent="0.2">
      <c r="A149" s="21"/>
      <c r="B149" s="21"/>
      <c r="C149" s="21"/>
      <c r="D149" s="21"/>
      <c r="E149" s="21"/>
      <c r="F149" s="236"/>
      <c r="G149" s="236"/>
      <c r="H149" s="236"/>
      <c r="I149" s="236"/>
      <c r="J149" s="21"/>
      <c r="K149" s="237"/>
      <c r="L149" s="22"/>
      <c r="M149" s="22"/>
      <c r="N149" s="186"/>
      <c r="O149" s="163"/>
      <c r="P149" s="186"/>
      <c r="Q149" s="186"/>
      <c r="R149" s="186"/>
      <c r="S149" s="186"/>
      <c r="T149" s="186"/>
      <c r="U149" s="186"/>
      <c r="V149" s="186"/>
      <c r="W149" s="186"/>
    </row>
    <row r="150" spans="1:23" x14ac:dyDescent="0.2">
      <c r="F150" s="94"/>
      <c r="G150" s="18"/>
      <c r="H150" s="143"/>
      <c r="I150" s="143"/>
      <c r="J150" s="162"/>
      <c r="K150" s="141"/>
      <c r="L150" s="162"/>
      <c r="M150" s="162"/>
      <c r="N150" s="162"/>
      <c r="O150" s="162"/>
      <c r="P150" s="162"/>
      <c r="Q150" s="162"/>
    </row>
    <row r="151" spans="1:23" ht="13.5" thickBot="1" x14ac:dyDescent="0.25">
      <c r="A151" s="221"/>
      <c r="B151" s="238"/>
      <c r="C151" s="239"/>
      <c r="D151" s="239"/>
      <c r="J151" s="94"/>
      <c r="K151" s="141"/>
      <c r="L151" s="162"/>
      <c r="M151" s="162"/>
      <c r="N151" s="162"/>
      <c r="O151" s="162"/>
      <c r="P151" s="162"/>
      <c r="Q151" s="162"/>
      <c r="R151" s="162"/>
      <c r="S151" s="141"/>
      <c r="T151" s="141"/>
      <c r="U151" s="141"/>
    </row>
    <row r="152" spans="1:23" ht="13.5" thickBot="1" x14ac:dyDescent="0.25">
      <c r="A152" s="1011" t="s">
        <v>212</v>
      </c>
      <c r="B152" s="1012"/>
      <c r="C152" s="1012"/>
      <c r="D152" s="1012"/>
      <c r="E152" s="1013"/>
      <c r="J152" s="94"/>
      <c r="K152" s="141"/>
      <c r="L152" s="162"/>
      <c r="M152" s="162"/>
      <c r="N152" s="162"/>
      <c r="O152" s="162"/>
      <c r="P152" s="162"/>
      <c r="Q152" s="162"/>
      <c r="R152" s="162"/>
      <c r="S152" s="141"/>
      <c r="T152" s="141"/>
      <c r="U152" s="141"/>
    </row>
    <row r="153" spans="1:23" ht="13.5" thickBot="1" x14ac:dyDescent="0.25">
      <c r="A153" s="232"/>
      <c r="F153" s="94"/>
      <c r="G153" s="18"/>
      <c r="H153" s="93"/>
      <c r="I153" s="94"/>
      <c r="J153" s="94"/>
      <c r="K153" s="141"/>
      <c r="L153" s="162"/>
      <c r="M153" s="162"/>
      <c r="N153" s="162"/>
      <c r="O153" s="162"/>
      <c r="P153" s="162"/>
      <c r="Q153" s="162"/>
      <c r="R153" s="162"/>
      <c r="S153" s="141"/>
      <c r="T153" s="141"/>
      <c r="U153" s="141"/>
    </row>
    <row r="154" spans="1:23" ht="13.5" thickBot="1" x14ac:dyDescent="0.25">
      <c r="A154" s="1029" t="s">
        <v>213</v>
      </c>
      <c r="B154" s="1038"/>
      <c r="C154" s="1038"/>
      <c r="D154" s="1038"/>
      <c r="E154" s="1038"/>
      <c r="F154" s="1039"/>
      <c r="G154" s="18"/>
      <c r="H154" s="93"/>
      <c r="I154" s="94"/>
      <c r="J154" s="94"/>
      <c r="K154" s="141"/>
      <c r="L154" s="162"/>
      <c r="M154" s="162"/>
      <c r="N154" s="162"/>
      <c r="O154" s="162"/>
      <c r="P154" s="162"/>
      <c r="Q154" s="162"/>
      <c r="R154" s="162"/>
      <c r="S154" s="141"/>
      <c r="T154" s="141"/>
      <c r="U154" s="141"/>
    </row>
    <row r="155" spans="1:23" ht="16.5" customHeight="1" x14ac:dyDescent="0.2">
      <c r="A155" s="1017" t="s">
        <v>214</v>
      </c>
      <c r="B155" s="1018"/>
      <c r="C155" s="1018"/>
      <c r="D155" s="1018"/>
      <c r="E155" s="1018"/>
      <c r="F155" s="1019"/>
      <c r="G155" s="18"/>
      <c r="H155" s="240"/>
      <c r="I155" s="94"/>
      <c r="J155" s="94"/>
      <c r="K155" s="141"/>
      <c r="L155" s="162"/>
      <c r="M155" s="162"/>
      <c r="N155" s="162"/>
      <c r="O155" s="162"/>
      <c r="P155" s="162"/>
      <c r="Q155" s="162"/>
      <c r="R155" s="162"/>
      <c r="S155" s="141"/>
      <c r="T155" s="141"/>
      <c r="U155" s="141"/>
    </row>
    <row r="156" spans="1:23" ht="13.5" thickBot="1" x14ac:dyDescent="0.25">
      <c r="A156" s="1020" t="s">
        <v>215</v>
      </c>
      <c r="B156" s="1021"/>
      <c r="C156" s="1021"/>
      <c r="D156" s="1021"/>
      <c r="E156" s="1021"/>
      <c r="F156" s="1022"/>
    </row>
    <row r="157" spans="1:23" x14ac:dyDescent="0.2">
      <c r="A157" s="241" t="s">
        <v>216</v>
      </c>
      <c r="B157" s="100" t="s">
        <v>217</v>
      </c>
      <c r="C157" s="521" t="s">
        <v>218</v>
      </c>
      <c r="D157" s="242" t="s">
        <v>219</v>
      </c>
      <c r="E157" s="162"/>
      <c r="H157" s="18"/>
      <c r="I157" s="18"/>
    </row>
    <row r="158" spans="1:23" s="153" customFormat="1" x14ac:dyDescent="0.2">
      <c r="A158" s="243"/>
      <c r="B158" s="244" t="s">
        <v>329</v>
      </c>
      <c r="C158" s="494" t="s">
        <v>61</v>
      </c>
      <c r="D158" s="408">
        <v>0.9</v>
      </c>
      <c r="E158" s="186"/>
      <c r="F158" s="186"/>
      <c r="G158" s="186"/>
    </row>
    <row r="159" spans="1:23" s="153" customFormat="1" x14ac:dyDescent="0.2">
      <c r="A159" s="243"/>
      <c r="B159" s="244" t="s">
        <v>329</v>
      </c>
      <c r="C159" s="494" t="s">
        <v>400</v>
      </c>
      <c r="D159" s="408">
        <v>1</v>
      </c>
      <c r="E159" s="186"/>
      <c r="F159" s="186"/>
      <c r="G159" s="186"/>
    </row>
    <row r="160" spans="1:23" s="153" customFormat="1" ht="13.5" thickBot="1" x14ac:dyDescent="0.25">
      <c r="A160" s="246"/>
      <c r="B160" s="247" t="s">
        <v>329</v>
      </c>
      <c r="C160" s="248" t="s">
        <v>401</v>
      </c>
      <c r="D160" s="409">
        <v>1.266</v>
      </c>
      <c r="E160" s="186"/>
      <c r="F160" s="186"/>
      <c r="G160" s="186"/>
    </row>
    <row r="161" spans="1:21" ht="13.5" thickBot="1" x14ac:dyDescent="0.25"/>
    <row r="162" spans="1:21" ht="13.5" thickBot="1" x14ac:dyDescent="0.25">
      <c r="A162" s="1011" t="s">
        <v>220</v>
      </c>
      <c r="B162" s="1012"/>
      <c r="C162" s="1012"/>
      <c r="D162" s="1012"/>
      <c r="E162" s="1012"/>
      <c r="F162" s="1012"/>
      <c r="G162" s="1012"/>
      <c r="H162" s="1012"/>
      <c r="I162" s="1013"/>
      <c r="K162" s="141"/>
      <c r="L162" s="162"/>
      <c r="M162" s="162"/>
      <c r="N162" s="162"/>
      <c r="O162" s="162"/>
      <c r="P162" s="162"/>
      <c r="Q162" s="162"/>
      <c r="R162" s="162"/>
      <c r="S162" s="141"/>
      <c r="T162" s="141"/>
      <c r="U162" s="141"/>
    </row>
    <row r="163" spans="1:21" ht="13.5" thickBot="1" x14ac:dyDescent="0.25">
      <c r="A163" s="250" t="s">
        <v>221</v>
      </c>
      <c r="B163" s="251"/>
      <c r="C163" s="90"/>
      <c r="D163" s="90"/>
      <c r="E163" s="90"/>
      <c r="F163" s="90"/>
      <c r="G163" s="201"/>
      <c r="H163" s="90"/>
      <c r="I163" s="252"/>
      <c r="J163" s="94"/>
      <c r="K163" s="141"/>
      <c r="L163" s="162"/>
      <c r="M163" s="162"/>
      <c r="N163" s="162"/>
      <c r="O163" s="162"/>
      <c r="P163" s="162"/>
      <c r="Q163" s="162"/>
      <c r="R163" s="162"/>
      <c r="S163" s="141"/>
      <c r="T163" s="141"/>
      <c r="U163" s="141"/>
    </row>
    <row r="164" spans="1:21" s="525" customFormat="1" x14ac:dyDescent="0.2">
      <c r="A164" s="253" t="s">
        <v>450</v>
      </c>
      <c r="B164" s="1035" t="s">
        <v>1468</v>
      </c>
      <c r="C164" s="1036"/>
      <c r="D164" s="1036"/>
      <c r="E164" s="1036"/>
      <c r="F164" s="1036"/>
      <c r="G164" s="1036"/>
      <c r="H164" s="1036"/>
      <c r="I164" s="1037"/>
      <c r="J164" s="227"/>
      <c r="K164" s="228"/>
      <c r="L164" s="20"/>
      <c r="M164" s="20"/>
      <c r="N164" s="20"/>
      <c r="O164" s="20"/>
      <c r="P164" s="20"/>
      <c r="Q164" s="20"/>
      <c r="R164" s="20"/>
      <c r="S164" s="228"/>
      <c r="T164" s="228"/>
      <c r="U164" s="228"/>
    </row>
    <row r="165" spans="1:21" s="153" customFormat="1" x14ac:dyDescent="0.2">
      <c r="A165" s="254"/>
      <c r="B165" s="1014"/>
      <c r="C165" s="1015"/>
      <c r="D165" s="1015"/>
      <c r="E165" s="1015"/>
      <c r="F165" s="1015"/>
      <c r="G165" s="1015"/>
      <c r="H165" s="1015"/>
      <c r="I165" s="1016"/>
    </row>
    <row r="166" spans="1:21" s="153" customFormat="1" x14ac:dyDescent="0.2">
      <c r="A166" s="254"/>
      <c r="B166" s="1014"/>
      <c r="C166" s="1015"/>
      <c r="D166" s="1015"/>
      <c r="E166" s="1015"/>
      <c r="F166" s="1015"/>
      <c r="G166" s="1015"/>
      <c r="H166" s="1015"/>
      <c r="I166" s="1016"/>
    </row>
    <row r="167" spans="1:21" s="153" customFormat="1" x14ac:dyDescent="0.2">
      <c r="A167" s="254"/>
      <c r="B167" s="1014"/>
      <c r="C167" s="1015"/>
      <c r="D167" s="1015"/>
      <c r="E167" s="1015"/>
      <c r="F167" s="1015"/>
      <c r="G167" s="1015"/>
      <c r="H167" s="1015"/>
      <c r="I167" s="1016"/>
    </row>
    <row r="168" spans="1:21" s="153" customFormat="1" x14ac:dyDescent="0.2">
      <c r="A168" s="254"/>
      <c r="B168" s="1014"/>
      <c r="C168" s="1015"/>
      <c r="D168" s="1015"/>
      <c r="E168" s="1015"/>
      <c r="F168" s="1015"/>
      <c r="G168" s="1015"/>
      <c r="H168" s="1015"/>
      <c r="I168" s="1016"/>
    </row>
    <row r="169" spans="1:21" s="153" customFormat="1" x14ac:dyDescent="0.2">
      <c r="A169" s="254"/>
      <c r="B169" s="1014"/>
      <c r="C169" s="1015"/>
      <c r="D169" s="1015"/>
      <c r="E169" s="1015"/>
      <c r="F169" s="1015"/>
      <c r="G169" s="1015"/>
      <c r="H169" s="1015"/>
      <c r="I169" s="1016"/>
    </row>
    <row r="170" spans="1:21" s="153" customFormat="1" x14ac:dyDescent="0.2">
      <c r="A170" s="254"/>
      <c r="B170" s="1014"/>
      <c r="C170" s="1015"/>
      <c r="D170" s="1015"/>
      <c r="E170" s="1015"/>
      <c r="F170" s="1015"/>
      <c r="G170" s="1015"/>
      <c r="H170" s="1015"/>
      <c r="I170" s="1016"/>
    </row>
    <row r="171" spans="1:21" s="153" customFormat="1" x14ac:dyDescent="0.2">
      <c r="A171" s="254"/>
      <c r="B171" s="1014"/>
      <c r="C171" s="1015"/>
      <c r="D171" s="1015"/>
      <c r="E171" s="1015"/>
      <c r="F171" s="1015"/>
      <c r="G171" s="1015"/>
      <c r="H171" s="1015"/>
      <c r="I171" s="1016"/>
    </row>
    <row r="172" spans="1:21" s="153" customFormat="1" x14ac:dyDescent="0.2">
      <c r="A172" s="254"/>
      <c r="B172" s="1014"/>
      <c r="C172" s="1015"/>
      <c r="D172" s="1015"/>
      <c r="E172" s="1015"/>
      <c r="F172" s="1015"/>
      <c r="G172" s="1015"/>
      <c r="H172" s="1015"/>
      <c r="I172" s="1016"/>
    </row>
    <row r="173" spans="1:21" s="153" customFormat="1" x14ac:dyDescent="0.2">
      <c r="A173" s="254"/>
      <c r="B173" s="1014"/>
      <c r="C173" s="1015"/>
      <c r="D173" s="1015"/>
      <c r="E173" s="1015"/>
      <c r="F173" s="1015"/>
      <c r="G173" s="1015"/>
      <c r="H173" s="1015"/>
      <c r="I173" s="1016"/>
    </row>
    <row r="174" spans="1:21" s="153" customFormat="1" x14ac:dyDescent="0.2">
      <c r="A174" s="254"/>
      <c r="B174" s="1014"/>
      <c r="C174" s="1015"/>
      <c r="D174" s="1015"/>
      <c r="E174" s="1015"/>
      <c r="F174" s="1015"/>
      <c r="G174" s="1015"/>
      <c r="H174" s="1015"/>
      <c r="I174" s="1016"/>
    </row>
    <row r="175" spans="1:21" s="153" customFormat="1" x14ac:dyDescent="0.2">
      <c r="A175" s="254"/>
      <c r="B175" s="1014"/>
      <c r="C175" s="1015"/>
      <c r="D175" s="1015"/>
      <c r="E175" s="1015"/>
      <c r="F175" s="1015"/>
      <c r="G175" s="1015"/>
      <c r="H175" s="1015"/>
      <c r="I175" s="1016"/>
    </row>
    <row r="176" spans="1:21" s="153" customFormat="1" x14ac:dyDescent="0.2">
      <c r="A176" s="254"/>
      <c r="B176" s="1014"/>
      <c r="C176" s="1015"/>
      <c r="D176" s="1015"/>
      <c r="E176" s="1015"/>
      <c r="F176" s="1015"/>
      <c r="G176" s="1015"/>
      <c r="H176" s="1015"/>
      <c r="I176" s="1016"/>
    </row>
    <row r="177" spans="1:14" s="153" customFormat="1" x14ac:dyDescent="0.2">
      <c r="A177" s="254"/>
      <c r="B177" s="1014"/>
      <c r="C177" s="1015"/>
      <c r="D177" s="1015"/>
      <c r="E177" s="1015"/>
      <c r="F177" s="1015"/>
      <c r="G177" s="1015"/>
      <c r="H177" s="1015"/>
      <c r="I177" s="1016"/>
    </row>
    <row r="178" spans="1:14" s="153" customFormat="1" ht="13.5" thickBot="1" x14ac:dyDescent="0.25">
      <c r="A178" s="255"/>
      <c r="B178" s="1026"/>
      <c r="C178" s="1027"/>
      <c r="D178" s="1027"/>
      <c r="E178" s="1027"/>
      <c r="F178" s="1027"/>
      <c r="G178" s="1027"/>
      <c r="H178" s="1027"/>
      <c r="I178" s="1028"/>
    </row>
    <row r="180" spans="1:14" s="153" customFormat="1" x14ac:dyDescent="0.2">
      <c r="F180" s="186"/>
      <c r="G180" s="186"/>
      <c r="H180" s="186"/>
      <c r="I180" s="186"/>
    </row>
    <row r="181" spans="1:14" s="153" customFormat="1" ht="13.5" thickBot="1" x14ac:dyDescent="0.25">
      <c r="F181" s="186"/>
      <c r="G181" s="186"/>
      <c r="H181" s="186"/>
      <c r="I181" s="186"/>
    </row>
    <row r="182" spans="1:14" s="153" customFormat="1" ht="13.5" thickBot="1" x14ac:dyDescent="0.25">
      <c r="A182" s="1029" t="s">
        <v>3</v>
      </c>
      <c r="B182" s="1030"/>
      <c r="F182" s="186"/>
      <c r="G182" s="186"/>
      <c r="H182" s="186"/>
      <c r="I182" s="186"/>
    </row>
    <row r="183" spans="1:14" s="257" customFormat="1" ht="13.5" thickBot="1" x14ac:dyDescent="0.25">
      <c r="A183" s="256"/>
      <c r="B183" s="256"/>
      <c r="F183" s="258"/>
      <c r="G183" s="258"/>
      <c r="H183" s="258"/>
      <c r="I183" s="258"/>
    </row>
    <row r="184" spans="1:14" s="153" customFormat="1" ht="15.75" customHeight="1" thickBot="1" x14ac:dyDescent="0.25">
      <c r="A184" s="1002" t="s">
        <v>2</v>
      </c>
      <c r="B184" s="1003"/>
      <c r="C184" s="1003"/>
      <c r="D184" s="1003"/>
      <c r="E184" s="1003"/>
      <c r="F184" s="1003"/>
      <c r="G184" s="1004"/>
      <c r="H184" s="186"/>
      <c r="I184" s="186"/>
    </row>
    <row r="185" spans="1:14" s="257" customFormat="1" ht="15.75" customHeight="1" thickBot="1" x14ac:dyDescent="0.25">
      <c r="A185" s="256"/>
      <c r="B185" s="256"/>
      <c r="C185" s="256"/>
      <c r="D185" s="256"/>
      <c r="E185" s="256"/>
      <c r="F185" s="256"/>
      <c r="G185" s="256"/>
      <c r="H185" s="258"/>
      <c r="I185" s="258"/>
    </row>
    <row r="186" spans="1:14" s="153" customFormat="1" ht="15.75" customHeight="1" thickBot="1" x14ac:dyDescent="0.25">
      <c r="A186" s="984" t="s">
        <v>1</v>
      </c>
      <c r="B186" s="985"/>
      <c r="C186" s="985"/>
      <c r="D186" s="985"/>
      <c r="E186" s="986"/>
      <c r="F186" s="259"/>
      <c r="G186" s="259"/>
      <c r="H186" s="186"/>
      <c r="I186" s="186"/>
    </row>
    <row r="187" spans="1:14" s="153" customFormat="1" x14ac:dyDescent="0.2">
      <c r="A187" s="987" t="s">
        <v>581</v>
      </c>
      <c r="B187" s="989" t="s">
        <v>2816</v>
      </c>
      <c r="C187" s="979" t="s">
        <v>0</v>
      </c>
      <c r="D187" s="979" t="s">
        <v>564</v>
      </c>
      <c r="E187" s="989" t="s">
        <v>2817</v>
      </c>
      <c r="F187" s="979" t="s">
        <v>416</v>
      </c>
      <c r="G187" s="979" t="s">
        <v>403</v>
      </c>
      <c r="H187" s="979" t="s">
        <v>582</v>
      </c>
      <c r="I187" s="979" t="s">
        <v>11</v>
      </c>
      <c r="J187" s="979" t="s">
        <v>12</v>
      </c>
      <c r="K187" s="979" t="s">
        <v>13</v>
      </c>
      <c r="L187" s="979" t="s">
        <v>428</v>
      </c>
      <c r="M187" s="979" t="s">
        <v>565</v>
      </c>
      <c r="N187" s="999"/>
    </row>
    <row r="188" spans="1:14" s="153" customFormat="1" ht="32.25" customHeight="1" thickBot="1" x14ac:dyDescent="0.25">
      <c r="A188" s="988"/>
      <c r="B188" s="990"/>
      <c r="C188" s="980"/>
      <c r="D188" s="980"/>
      <c r="E188" s="990"/>
      <c r="F188" s="980"/>
      <c r="G188" s="980"/>
      <c r="H188" s="980"/>
      <c r="I188" s="980"/>
      <c r="J188" s="980"/>
      <c r="K188" s="980"/>
      <c r="L188" s="980"/>
      <c r="M188" s="980"/>
      <c r="N188" s="1000"/>
    </row>
    <row r="189" spans="1:14" s="153" customFormat="1" x14ac:dyDescent="0.2">
      <c r="A189" s="172" t="s">
        <v>4</v>
      </c>
      <c r="B189" s="173" t="s">
        <v>308</v>
      </c>
      <c r="C189" s="507" t="s">
        <v>6</v>
      </c>
      <c r="D189" s="173">
        <v>10</v>
      </c>
      <c r="E189" s="173" t="s">
        <v>406</v>
      </c>
      <c r="F189" s="173" t="s">
        <v>409</v>
      </c>
      <c r="G189" s="173"/>
      <c r="H189" s="173"/>
      <c r="I189" s="173"/>
      <c r="J189" s="173"/>
      <c r="K189" s="173"/>
      <c r="L189" s="546" t="s">
        <v>1221</v>
      </c>
      <c r="M189" s="1023"/>
      <c r="N189" s="1024"/>
    </row>
    <row r="190" spans="1:14" s="153" customFormat="1" x14ac:dyDescent="0.2">
      <c r="A190" s="80"/>
      <c r="B190" s="182"/>
      <c r="C190" s="505"/>
      <c r="D190" s="182"/>
      <c r="E190" s="182"/>
      <c r="F190" s="182"/>
      <c r="G190" s="182"/>
      <c r="H190" s="182"/>
      <c r="I190" s="182"/>
      <c r="J190" s="182"/>
      <c r="K190" s="182"/>
      <c r="L190" s="260"/>
      <c r="M190" s="1008"/>
      <c r="N190" s="1009"/>
    </row>
    <row r="191" spans="1:14" s="153" customFormat="1" x14ac:dyDescent="0.2">
      <c r="A191" s="80"/>
      <c r="B191" s="182"/>
      <c r="C191" s="505"/>
      <c r="D191" s="182"/>
      <c r="E191" s="182"/>
      <c r="F191" s="182"/>
      <c r="G191" s="182"/>
      <c r="H191" s="182"/>
      <c r="I191" s="182"/>
      <c r="J191" s="182"/>
      <c r="K191" s="182"/>
      <c r="L191" s="260"/>
      <c r="M191" s="1008"/>
      <c r="N191" s="1009"/>
    </row>
    <row r="192" spans="1:14" s="153" customFormat="1" x14ac:dyDescent="0.2">
      <c r="A192" s="80"/>
      <c r="B192" s="182"/>
      <c r="C192" s="505"/>
      <c r="D192" s="182"/>
      <c r="E192" s="182"/>
      <c r="F192" s="182"/>
      <c r="G192" s="182"/>
      <c r="H192" s="182"/>
      <c r="I192" s="182"/>
      <c r="J192" s="182"/>
      <c r="K192" s="182"/>
      <c r="L192" s="260"/>
      <c r="M192" s="1008"/>
      <c r="N192" s="1009"/>
    </row>
    <row r="193" spans="1:23" s="153" customFormat="1" x14ac:dyDescent="0.2">
      <c r="A193" s="80"/>
      <c r="B193" s="182"/>
      <c r="C193" s="505"/>
      <c r="D193" s="182"/>
      <c r="E193" s="182"/>
      <c r="F193" s="182"/>
      <c r="G193" s="182"/>
      <c r="H193" s="182"/>
      <c r="I193" s="182"/>
      <c r="J193" s="182"/>
      <c r="K193" s="182"/>
      <c r="L193" s="260"/>
      <c r="M193" s="1008"/>
      <c r="N193" s="1009"/>
    </row>
    <row r="194" spans="1:23" s="153" customFormat="1" ht="13.5" thickBot="1" x14ac:dyDescent="0.25">
      <c r="A194" s="83"/>
      <c r="B194" s="158"/>
      <c r="C194" s="527"/>
      <c r="D194" s="158"/>
      <c r="E194" s="158"/>
      <c r="F194" s="158"/>
      <c r="G194" s="158"/>
      <c r="H194" s="158"/>
      <c r="I194" s="158"/>
      <c r="J194" s="158"/>
      <c r="K194" s="158"/>
      <c r="L194" s="261"/>
      <c r="M194" s="993"/>
      <c r="N194" s="994"/>
    </row>
    <row r="195" spans="1:23" s="153" customFormat="1" x14ac:dyDescent="0.2">
      <c r="F195" s="186"/>
      <c r="G195" s="186"/>
      <c r="H195" s="186"/>
      <c r="I195" s="186"/>
    </row>
    <row r="196" spans="1:23" s="153" customFormat="1" ht="13.5" thickBot="1" x14ac:dyDescent="0.25">
      <c r="F196" s="186"/>
      <c r="G196" s="186"/>
      <c r="H196" s="186"/>
      <c r="I196" s="186"/>
    </row>
    <row r="197" spans="1:23" s="153" customFormat="1" ht="13.5" thickBot="1" x14ac:dyDescent="0.25">
      <c r="A197" s="1002" t="s">
        <v>736</v>
      </c>
      <c r="B197" s="1003"/>
      <c r="C197" s="1003"/>
      <c r="D197" s="1003"/>
      <c r="E197" s="1003"/>
      <c r="F197" s="1003"/>
      <c r="G197" s="1004"/>
      <c r="H197" s="186"/>
      <c r="I197" s="186"/>
    </row>
    <row r="198" spans="1:23" s="153" customFormat="1" ht="13.5" thickBot="1" x14ac:dyDescent="0.25">
      <c r="F198" s="186"/>
      <c r="G198" s="186"/>
      <c r="H198" s="186"/>
      <c r="I198" s="186"/>
    </row>
    <row r="199" spans="1:23" s="153" customFormat="1" ht="13.5" thickBot="1" x14ac:dyDescent="0.25">
      <c r="A199" s="984" t="s">
        <v>1</v>
      </c>
      <c r="B199" s="985"/>
      <c r="C199" s="985"/>
      <c r="D199" s="985"/>
      <c r="E199" s="985"/>
      <c r="F199" s="985"/>
      <c r="G199" s="985"/>
      <c r="H199" s="986"/>
      <c r="I199" s="186"/>
    </row>
    <row r="200" spans="1:23" s="153" customFormat="1" ht="16.5" customHeight="1" thickBot="1" x14ac:dyDescent="0.25">
      <c r="A200" s="987" t="s">
        <v>581</v>
      </c>
      <c r="B200" s="989" t="s">
        <v>2816</v>
      </c>
      <c r="C200" s="979" t="s">
        <v>0</v>
      </c>
      <c r="D200" s="979" t="s">
        <v>564</v>
      </c>
      <c r="E200" s="989" t="s">
        <v>2817</v>
      </c>
      <c r="F200" s="979" t="s">
        <v>41</v>
      </c>
      <c r="G200" s="1001" t="s">
        <v>735</v>
      </c>
      <c r="H200" s="1001"/>
      <c r="I200" s="1001"/>
      <c r="J200" s="1001"/>
      <c r="K200" s="1001"/>
      <c r="L200" s="1001"/>
      <c r="M200" s="1001"/>
      <c r="N200" s="1001"/>
      <c r="O200" s="979" t="s">
        <v>416</v>
      </c>
      <c r="P200" s="979" t="s">
        <v>403</v>
      </c>
      <c r="Q200" s="979" t="s">
        <v>582</v>
      </c>
      <c r="R200" s="979" t="s">
        <v>11</v>
      </c>
      <c r="S200" s="979" t="s">
        <v>12</v>
      </c>
      <c r="T200" s="979" t="s">
        <v>13</v>
      </c>
      <c r="U200" s="979" t="s">
        <v>428</v>
      </c>
      <c r="V200" s="979" t="s">
        <v>565</v>
      </c>
      <c r="W200" s="999"/>
    </row>
    <row r="201" spans="1:23" s="153" customFormat="1" ht="13.5" thickBot="1" x14ac:dyDescent="0.25">
      <c r="A201" s="988"/>
      <c r="B201" s="990"/>
      <c r="C201" s="980"/>
      <c r="D201" s="980"/>
      <c r="E201" s="990"/>
      <c r="F201" s="980"/>
      <c r="G201" s="528" t="s">
        <v>412</v>
      </c>
      <c r="H201" s="528" t="s">
        <v>42</v>
      </c>
      <c r="I201" s="528" t="s">
        <v>413</v>
      </c>
      <c r="J201" s="528" t="s">
        <v>43</v>
      </c>
      <c r="K201" s="528" t="s">
        <v>414</v>
      </c>
      <c r="L201" s="528" t="s">
        <v>44</v>
      </c>
      <c r="M201" s="528" t="s">
        <v>415</v>
      </c>
      <c r="N201" s="528" t="s">
        <v>45</v>
      </c>
      <c r="O201" s="980"/>
      <c r="P201" s="980"/>
      <c r="Q201" s="980"/>
      <c r="R201" s="980"/>
      <c r="S201" s="980"/>
      <c r="T201" s="980"/>
      <c r="U201" s="980"/>
      <c r="V201" s="980"/>
      <c r="W201" s="1000"/>
    </row>
    <row r="202" spans="1:23" s="153" customFormat="1" x14ac:dyDescent="0.2">
      <c r="A202" s="172"/>
      <c r="B202" s="173"/>
      <c r="C202" s="507"/>
      <c r="D202" s="173"/>
      <c r="E202" s="173"/>
      <c r="F202" s="262"/>
      <c r="G202" s="173"/>
      <c r="H202" s="173"/>
      <c r="I202" s="173"/>
      <c r="J202" s="173"/>
      <c r="K202" s="173"/>
      <c r="L202" s="173"/>
      <c r="M202" s="173"/>
      <c r="N202" s="173"/>
      <c r="O202" s="173"/>
      <c r="P202" s="173"/>
      <c r="Q202" s="173"/>
      <c r="R202" s="173"/>
      <c r="S202" s="173"/>
      <c r="T202" s="173"/>
      <c r="U202" s="546"/>
      <c r="V202" s="995"/>
      <c r="W202" s="996"/>
    </row>
    <row r="203" spans="1:23" s="153" customFormat="1" x14ac:dyDescent="0.2">
      <c r="A203" s="80"/>
      <c r="B203" s="182"/>
      <c r="C203" s="505"/>
      <c r="D203" s="182"/>
      <c r="E203" s="182"/>
      <c r="F203" s="263"/>
      <c r="G203" s="182"/>
      <c r="H203" s="182"/>
      <c r="I203" s="182"/>
      <c r="J203" s="182"/>
      <c r="K203" s="182"/>
      <c r="L203" s="182"/>
      <c r="M203" s="182"/>
      <c r="N203" s="182"/>
      <c r="O203" s="182"/>
      <c r="P203" s="182"/>
      <c r="Q203" s="182"/>
      <c r="R203" s="182"/>
      <c r="S203" s="182"/>
      <c r="T203" s="182"/>
      <c r="U203" s="260"/>
      <c r="V203" s="997"/>
      <c r="W203" s="998"/>
    </row>
    <row r="204" spans="1:23" s="153" customFormat="1" x14ac:dyDescent="0.2">
      <c r="A204" s="80"/>
      <c r="B204" s="182"/>
      <c r="C204" s="505"/>
      <c r="D204" s="182"/>
      <c r="E204" s="182"/>
      <c r="F204" s="263"/>
      <c r="G204" s="182"/>
      <c r="H204" s="182"/>
      <c r="I204" s="182"/>
      <c r="J204" s="182"/>
      <c r="K204" s="182"/>
      <c r="L204" s="182"/>
      <c r="M204" s="182"/>
      <c r="N204" s="182"/>
      <c r="O204" s="182"/>
      <c r="P204" s="182"/>
      <c r="Q204" s="182"/>
      <c r="R204" s="182"/>
      <c r="S204" s="182"/>
      <c r="T204" s="182"/>
      <c r="U204" s="260"/>
      <c r="V204" s="997"/>
      <c r="W204" s="998"/>
    </row>
    <row r="205" spans="1:23" s="153" customFormat="1" x14ac:dyDescent="0.2">
      <c r="A205" s="80"/>
      <c r="B205" s="182"/>
      <c r="C205" s="505"/>
      <c r="D205" s="182"/>
      <c r="E205" s="182"/>
      <c r="F205" s="263"/>
      <c r="G205" s="182"/>
      <c r="H205" s="182"/>
      <c r="I205" s="182"/>
      <c r="J205" s="182"/>
      <c r="K205" s="182"/>
      <c r="L205" s="182"/>
      <c r="M205" s="182"/>
      <c r="N205" s="182"/>
      <c r="O205" s="182"/>
      <c r="P205" s="182"/>
      <c r="Q205" s="182"/>
      <c r="R205" s="182"/>
      <c r="S205" s="182"/>
      <c r="T205" s="182"/>
      <c r="U205" s="260"/>
      <c r="V205" s="997"/>
      <c r="W205" s="998"/>
    </row>
    <row r="206" spans="1:23" s="153" customFormat="1" x14ac:dyDescent="0.2">
      <c r="A206" s="80"/>
      <c r="B206" s="182"/>
      <c r="C206" s="505"/>
      <c r="D206" s="182"/>
      <c r="E206" s="182"/>
      <c r="F206" s="263"/>
      <c r="G206" s="182"/>
      <c r="H206" s="182"/>
      <c r="I206" s="182"/>
      <c r="J206" s="182"/>
      <c r="K206" s="182"/>
      <c r="L206" s="182"/>
      <c r="M206" s="182"/>
      <c r="N206" s="182"/>
      <c r="O206" s="182"/>
      <c r="P206" s="182"/>
      <c r="Q206" s="182"/>
      <c r="R206" s="182"/>
      <c r="S206" s="182"/>
      <c r="T206" s="182"/>
      <c r="U206" s="260"/>
      <c r="V206" s="997"/>
      <c r="W206" s="998"/>
    </row>
    <row r="207" spans="1:23" s="153" customFormat="1" ht="13.5" thickBot="1" x14ac:dyDescent="0.25">
      <c r="A207" s="83"/>
      <c r="B207" s="158"/>
      <c r="C207" s="527"/>
      <c r="D207" s="158"/>
      <c r="E207" s="158"/>
      <c r="F207" s="264"/>
      <c r="G207" s="158"/>
      <c r="H207" s="158"/>
      <c r="I207" s="158"/>
      <c r="J207" s="158"/>
      <c r="K207" s="158"/>
      <c r="L207" s="158"/>
      <c r="M207" s="158"/>
      <c r="N207" s="158"/>
      <c r="O207" s="158"/>
      <c r="P207" s="158"/>
      <c r="Q207" s="158"/>
      <c r="R207" s="158"/>
      <c r="S207" s="158"/>
      <c r="T207" s="158"/>
      <c r="U207" s="261"/>
      <c r="V207" s="991"/>
      <c r="W207" s="992"/>
    </row>
    <row r="208" spans="1:23" s="153" customFormat="1" x14ac:dyDescent="0.2">
      <c r="F208" s="186"/>
      <c r="G208" s="186"/>
      <c r="H208" s="186"/>
      <c r="I208" s="186"/>
    </row>
    <row r="209" spans="1:9" s="153" customFormat="1" x14ac:dyDescent="0.2">
      <c r="F209" s="186"/>
      <c r="G209" s="186"/>
      <c r="H209" s="186"/>
      <c r="I209" s="186"/>
    </row>
    <row r="210" spans="1:9" s="153" customFormat="1" ht="13.5" thickBot="1" x14ac:dyDescent="0.25">
      <c r="F210" s="186"/>
      <c r="G210" s="186"/>
      <c r="H210" s="186"/>
      <c r="I210" s="186"/>
    </row>
    <row r="211" spans="1:9" ht="13.5" thickBot="1" x14ac:dyDescent="0.25">
      <c r="A211" s="97" t="s">
        <v>432</v>
      </c>
      <c r="B211" s="265" t="s">
        <v>433</v>
      </c>
    </row>
    <row r="212" spans="1:9" x14ac:dyDescent="0.2">
      <c r="A212" s="100" t="s">
        <v>434</v>
      </c>
      <c r="B212" s="225" t="s">
        <v>50</v>
      </c>
    </row>
    <row r="213" spans="1:9" x14ac:dyDescent="0.2">
      <c r="A213" s="266" t="s">
        <v>64</v>
      </c>
      <c r="B213" s="82" t="s">
        <v>50</v>
      </c>
    </row>
    <row r="214" spans="1:9" x14ac:dyDescent="0.2">
      <c r="A214" s="266" t="s">
        <v>245</v>
      </c>
      <c r="B214" s="82" t="s">
        <v>50</v>
      </c>
    </row>
    <row r="215" spans="1:9" x14ac:dyDescent="0.2">
      <c r="A215" s="266" t="s">
        <v>246</v>
      </c>
      <c r="B215" s="82" t="s">
        <v>50</v>
      </c>
    </row>
    <row r="216" spans="1:9" x14ac:dyDescent="0.2">
      <c r="A216" s="266" t="s">
        <v>247</v>
      </c>
      <c r="B216" s="82" t="s">
        <v>52</v>
      </c>
    </row>
    <row r="217" spans="1:9" x14ac:dyDescent="0.2">
      <c r="A217" s="266" t="s">
        <v>269</v>
      </c>
      <c r="B217" s="82" t="s">
        <v>52</v>
      </c>
      <c r="F217" s="18"/>
      <c r="G217" s="18"/>
      <c r="H217" s="18"/>
      <c r="I217" s="18"/>
    </row>
    <row r="218" spans="1:9" x14ac:dyDescent="0.2">
      <c r="A218" s="267" t="s">
        <v>267</v>
      </c>
      <c r="B218" s="82" t="s">
        <v>52</v>
      </c>
      <c r="F218" s="18"/>
      <c r="G218" s="18"/>
      <c r="H218" s="18"/>
      <c r="I218" s="18"/>
    </row>
    <row r="219" spans="1:9" x14ac:dyDescent="0.2">
      <c r="A219" s="267" t="s">
        <v>435</v>
      </c>
      <c r="B219" s="82" t="s">
        <v>52</v>
      </c>
      <c r="F219" s="18"/>
      <c r="G219" s="18"/>
      <c r="H219" s="18"/>
      <c r="I219" s="18"/>
    </row>
    <row r="220" spans="1:9" ht="13.5" thickBot="1" x14ac:dyDescent="0.25">
      <c r="A220" s="268" t="s">
        <v>438</v>
      </c>
      <c r="B220" s="85" t="s">
        <v>50</v>
      </c>
      <c r="F220" s="18"/>
      <c r="G220" s="18"/>
      <c r="H220" s="18"/>
      <c r="I220"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V207:W207"/>
    <mergeCell ref="M194:N194"/>
    <mergeCell ref="V202:W202"/>
    <mergeCell ref="V203:W203"/>
    <mergeCell ref="V204:W204"/>
    <mergeCell ref="R200:R201"/>
    <mergeCell ref="S200:S201"/>
    <mergeCell ref="T200:T201"/>
    <mergeCell ref="V200:W201"/>
    <mergeCell ref="Q200:Q201"/>
    <mergeCell ref="V206:W206"/>
    <mergeCell ref="O200:O201"/>
    <mergeCell ref="P200:P201"/>
    <mergeCell ref="V205:W205"/>
    <mergeCell ref="U200:U201"/>
    <mergeCell ref="G187:G188"/>
    <mergeCell ref="J187:J188"/>
    <mergeCell ref="K187:K188"/>
    <mergeCell ref="L187:L188"/>
    <mergeCell ref="F187:F188"/>
    <mergeCell ref="H187:H188"/>
    <mergeCell ref="M193:N193"/>
    <mergeCell ref="M192:N192"/>
    <mergeCell ref="M187:N188"/>
    <mergeCell ref="M191:N191"/>
    <mergeCell ref="M190:N190"/>
    <mergeCell ref="M189:N189"/>
    <mergeCell ref="B200:B201"/>
    <mergeCell ref="C200:C201"/>
    <mergeCell ref="D200:D201"/>
    <mergeCell ref="E200:E201"/>
    <mergeCell ref="A197:G197"/>
    <mergeCell ref="A199:H199"/>
    <mergeCell ref="F200:F201"/>
    <mergeCell ref="A200:A201"/>
    <mergeCell ref="G200:N200"/>
    <mergeCell ref="E132:G132"/>
    <mergeCell ref="B167:I167"/>
    <mergeCell ref="B170:I170"/>
    <mergeCell ref="B169:I169"/>
    <mergeCell ref="B168:I168"/>
    <mergeCell ref="B165:I165"/>
    <mergeCell ref="B166:I166"/>
    <mergeCell ref="B164:I164"/>
    <mergeCell ref="A134:I134"/>
    <mergeCell ref="A135:I135"/>
    <mergeCell ref="A154:F154"/>
    <mergeCell ref="A156:F156"/>
    <mergeCell ref="A155:F155"/>
    <mergeCell ref="I137:I138"/>
    <mergeCell ref="J144:J145"/>
    <mergeCell ref="L144:L145"/>
    <mergeCell ref="J137:J138"/>
    <mergeCell ref="L137:L138"/>
    <mergeCell ref="K137:K138"/>
    <mergeCell ref="A187:A188"/>
    <mergeCell ref="M144:M145"/>
    <mergeCell ref="K144:K145"/>
    <mergeCell ref="B171:I171"/>
    <mergeCell ref="B176:I176"/>
    <mergeCell ref="B177:I177"/>
    <mergeCell ref="B178:I178"/>
    <mergeCell ref="A182:B182"/>
    <mergeCell ref="A184:G184"/>
    <mergeCell ref="B172:I172"/>
    <mergeCell ref="B173:I173"/>
    <mergeCell ref="B174:I174"/>
    <mergeCell ref="C187:C188"/>
    <mergeCell ref="D187:D188"/>
    <mergeCell ref="I187:I188"/>
    <mergeCell ref="B175:I175"/>
    <mergeCell ref="A186:E186"/>
    <mergeCell ref="E187:E188"/>
    <mergeCell ref="B187:B188"/>
    <mergeCell ref="E128:G128"/>
    <mergeCell ref="B129:D129"/>
    <mergeCell ref="B130:D130"/>
    <mergeCell ref="E127:G127"/>
    <mergeCell ref="E126:G126"/>
    <mergeCell ref="A162:I162"/>
    <mergeCell ref="E144:E145"/>
    <mergeCell ref="A144:D144"/>
    <mergeCell ref="G137:G138"/>
    <mergeCell ref="E137:E138"/>
    <mergeCell ref="E131:G131"/>
    <mergeCell ref="B131:D131"/>
    <mergeCell ref="I144:I145"/>
    <mergeCell ref="H144:H145"/>
    <mergeCell ref="A152:E152"/>
    <mergeCell ref="F144:F145"/>
    <mergeCell ref="G144:G145"/>
    <mergeCell ref="B133:D133"/>
    <mergeCell ref="E133:G133"/>
    <mergeCell ref="F137:F138"/>
    <mergeCell ref="A137:D137"/>
    <mergeCell ref="H137:H138"/>
    <mergeCell ref="E129:G129"/>
    <mergeCell ref="B132:D132"/>
    <mergeCell ref="E125:G125"/>
    <mergeCell ref="B120:D120"/>
    <mergeCell ref="A47:A48"/>
    <mergeCell ref="C47:C48"/>
    <mergeCell ref="B91:D91"/>
    <mergeCell ref="F47:F48"/>
    <mergeCell ref="A95:I95"/>
    <mergeCell ref="A94:I94"/>
    <mergeCell ref="B77:D77"/>
    <mergeCell ref="G47:G48"/>
    <mergeCell ref="H47:H48"/>
    <mergeCell ref="G56:G57"/>
    <mergeCell ref="E47:E48"/>
    <mergeCell ref="D47:D48"/>
    <mergeCell ref="A65:C65"/>
    <mergeCell ref="B56:B57"/>
    <mergeCell ref="B47:B48"/>
    <mergeCell ref="B73:D73"/>
    <mergeCell ref="B92:D92"/>
    <mergeCell ref="A55:D55"/>
    <mergeCell ref="B90:D90"/>
    <mergeCell ref="B96:I96"/>
    <mergeCell ref="E106:G106"/>
    <mergeCell ref="E114:G114"/>
    <mergeCell ref="B115:D115"/>
    <mergeCell ref="B107:D107"/>
    <mergeCell ref="B128:D128"/>
    <mergeCell ref="B121:D121"/>
    <mergeCell ref="E121:G121"/>
    <mergeCell ref="E107:G107"/>
    <mergeCell ref="B108:D108"/>
    <mergeCell ref="E108:G108"/>
    <mergeCell ref="B109:D109"/>
    <mergeCell ref="E109:G109"/>
    <mergeCell ref="B112:D112"/>
    <mergeCell ref="E112:G112"/>
    <mergeCell ref="B111:D111"/>
    <mergeCell ref="E111:G111"/>
    <mergeCell ref="B117:D117"/>
    <mergeCell ref="E117:G117"/>
    <mergeCell ref="E119:G119"/>
    <mergeCell ref="B118:D118"/>
    <mergeCell ref="E120:G120"/>
    <mergeCell ref="B127:D127"/>
    <mergeCell ref="E118:G118"/>
    <mergeCell ref="B125:D125"/>
    <mergeCell ref="B126:D126"/>
    <mergeCell ref="B114:D114"/>
    <mergeCell ref="K98:K100"/>
    <mergeCell ref="B113:D113"/>
    <mergeCell ref="E113:G113"/>
    <mergeCell ref="I98:I100"/>
    <mergeCell ref="B123:D123"/>
    <mergeCell ref="E123:G123"/>
    <mergeCell ref="B116:D116"/>
    <mergeCell ref="E116:G116"/>
    <mergeCell ref="B106:D106"/>
    <mergeCell ref="B103:D103"/>
    <mergeCell ref="B110:D110"/>
    <mergeCell ref="B102:D102"/>
    <mergeCell ref="B101:D101"/>
    <mergeCell ref="B104:D104"/>
    <mergeCell ref="E104:G104"/>
    <mergeCell ref="E102:G102"/>
    <mergeCell ref="E101:G101"/>
    <mergeCell ref="E105:G105"/>
    <mergeCell ref="B105:D105"/>
    <mergeCell ref="A98:G98"/>
    <mergeCell ref="H98:H100"/>
    <mergeCell ref="A99:G99"/>
    <mergeCell ref="A100:G100"/>
    <mergeCell ref="B119:D119"/>
    <mergeCell ref="E130:G130"/>
    <mergeCell ref="E115:G115"/>
    <mergeCell ref="Z47:Z48"/>
    <mergeCell ref="AA30:AA31"/>
    <mergeCell ref="AA47:AA48"/>
    <mergeCell ref="I56:I57"/>
    <mergeCell ref="X47:X48"/>
    <mergeCell ref="Z30:Z31"/>
    <mergeCell ref="Y30:Y31"/>
    <mergeCell ref="X30:X31"/>
    <mergeCell ref="I30:I31"/>
    <mergeCell ref="J30:J31"/>
    <mergeCell ref="K56:K57"/>
    <mergeCell ref="I47:I48"/>
    <mergeCell ref="J47:J48"/>
    <mergeCell ref="K47:K48"/>
    <mergeCell ref="K30:K31"/>
    <mergeCell ref="J56:J57"/>
    <mergeCell ref="Y47:Y48"/>
    <mergeCell ref="M98:M100"/>
    <mergeCell ref="E103:G103"/>
    <mergeCell ref="L98:L100"/>
    <mergeCell ref="J98:J100"/>
    <mergeCell ref="E110:G110"/>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B122:D122"/>
    <mergeCell ref="E122:G122"/>
    <mergeCell ref="B124:D124"/>
    <mergeCell ref="E124:G124"/>
    <mergeCell ref="AC56:AC57"/>
    <mergeCell ref="AA56:AA57"/>
    <mergeCell ref="B89:D89"/>
    <mergeCell ref="B76:D76"/>
    <mergeCell ref="A66:C66"/>
    <mergeCell ref="A56:A57"/>
    <mergeCell ref="AB56:AB57"/>
    <mergeCell ref="M56:M57"/>
    <mergeCell ref="Z56:Z57"/>
    <mergeCell ref="H56:H57"/>
    <mergeCell ref="L56:L57"/>
    <mergeCell ref="A81:C81"/>
    <mergeCell ref="C56:C57"/>
    <mergeCell ref="B74:D74"/>
    <mergeCell ref="B75:D75"/>
    <mergeCell ref="D56:D57"/>
    <mergeCell ref="F56:F57"/>
    <mergeCell ref="E56:E57"/>
    <mergeCell ref="A80:C80"/>
    <mergeCell ref="B88:D88"/>
  </mergeCells>
  <phoneticPr fontId="3" type="noConversion"/>
  <dataValidations count="33">
    <dataValidation type="list" allowBlank="1" showInputMessage="1" showErrorMessage="1" sqref="B212:B220" xr:uid="{00000000-0002-0000-1100-000000000000}">
      <formula1>Autom</formula1>
    </dataValidation>
    <dataValidation type="list" showInputMessage="1" showErrorMessage="1" sqref="C189:C194 C202:C207" xr:uid="{00000000-0002-0000-1100-000001000000}">
      <formula1>IF($B189="I",DDTARIFFUS,DDTARIFF)</formula1>
    </dataValidation>
    <dataValidation type="list" allowBlank="1" showInputMessage="1" showErrorMessage="1" sqref="B202:B207 B189:B194" xr:uid="{00000000-0002-0000-1100-000002000000}">
      <formula1>EXPIMP</formula1>
    </dataValidation>
    <dataValidation type="list" allowBlank="1" showInputMessage="1" showErrorMessage="1" sqref="O202:O207 F189:F194" xr:uid="{00000000-0002-0000-1100-000003000000}">
      <formula1>EQTYPE</formula1>
    </dataValidation>
    <dataValidation type="list" allowBlank="1" showInputMessage="1" showErrorMessage="1" sqref="P202:P207 G189:G194" xr:uid="{00000000-0002-0000-1100-000004000000}">
      <formula1>OPREEFER</formula1>
    </dataValidation>
    <dataValidation type="list" allowBlank="1" showInputMessage="1" showErrorMessage="1" sqref="F202:F207" xr:uid="{00000000-0002-0000-1100-000005000000}">
      <formula1>CURRENCY</formula1>
    </dataValidation>
    <dataValidation type="whole" allowBlank="1" showInputMessage="1" showErrorMessage="1" error="Only whole numbers can be entered into this field" sqref="D189:D194 D202:D207" xr:uid="{00000000-0002-0000-1100-000006000000}">
      <formula1>1</formula1>
      <formula2>99</formula2>
    </dataValidation>
    <dataValidation type="list" showInputMessage="1" showErrorMessage="1" sqref="E202:E207 E189:E194" xr:uid="{00000000-0002-0000-1100-000007000000}">
      <formula1>DAYS</formula1>
    </dataValidation>
    <dataValidation type="whole" allowBlank="1" showInputMessage="1" showErrorMessage="1" error="Only whole numbers may be entered into this field_x000a_" sqref="G202:G207 M202:M207 K202:K207 I202:I207" xr:uid="{00000000-0002-0000-1100-000008000000}">
      <formula1>1</formula1>
      <formula2>99</formula2>
    </dataValidation>
    <dataValidation type="decimal" allowBlank="1" showInputMessage="1" showErrorMessage="1" error="Only numbers may be entered into this field" sqref="H202:H207 N202:N207 L202:L207 J202:J207" xr:uid="{00000000-0002-0000-1100-000009000000}">
      <formula1>1</formula1>
      <formula2>1000000000</formula2>
    </dataValidation>
    <dataValidation type="list" showInputMessage="1" showErrorMessage="1" sqref="K139:K142 K146:K149 N74:N77 A49:A52 A58:A61 N89:N92 A32:A43" xr:uid="{00000000-0002-0000-1100-00000A000000}">
      <formula1>$A$14:$A$18</formula1>
    </dataValidation>
    <dataValidation type="list" allowBlank="1" showInputMessage="1" showErrorMessage="1" sqref="J139:J142 J146:J149" xr:uid="{00000000-0002-0000-1100-00000B000000}">
      <formula1>GRIPSS</formula1>
    </dataValidation>
    <dataValidation type="decimal" allowBlank="1" showInputMessage="1" showErrorMessage="1" sqref="F146:I149 F139:I142 I58:L61 I49:K52 J89:M92 I32:L43" xr:uid="{00000000-0002-0000-1100-00000C000000}">
      <formula1>0</formula1>
      <formula2>999999999999999</formula2>
    </dataValidation>
    <dataValidation type="list" allowBlank="1" showInputMessage="1" showErrorMessage="1" sqref="E139:E142 E146:E149" xr:uid="{00000000-0002-0000-1100-00000D000000}">
      <formula1>GRIPSS_EQ</formula1>
    </dataValidation>
    <dataValidation type="list" showInputMessage="1" showErrorMessage="1" sqref="A189:A194 A202:A207" xr:uid="{00000000-0002-0000-1100-00000E000000}">
      <formula1>BULLET</formula1>
    </dataValidation>
    <dataValidation type="date" allowBlank="1" showInputMessage="1" showErrorMessage="1" sqref="X32:Y43 J101:K133" xr:uid="{00000000-0002-0000-1100-00000F000000}">
      <formula1>10101</formula1>
      <formula2>311299</formula2>
    </dataValidation>
    <dataValidation type="list" showDropDown="1" showErrorMessage="1" sqref="O73:P73 O88:P88" xr:uid="{00000000-0002-0000-1100-000010000000}">
      <formula1>Charges</formula1>
    </dataValidation>
    <dataValidation type="list" allowBlank="1" showInputMessage="1" showErrorMessage="1" sqref="O74:P77 O89:P92" xr:uid="{00000000-0002-0000-1100-000011000000}">
      <formula1 xml:space="preserve"> droppull</formula1>
    </dataValidation>
    <dataValidation type="list" allowBlank="1" showInputMessage="1" showErrorMessage="1" sqref="L49:L52 G74:G77 P58:P61 N49:N52 G89:G92" xr:uid="{00000000-0002-0000-1100-000012000000}">
      <formula1>YesNo</formula1>
    </dataValidation>
    <dataValidation type="list" allowBlank="1" showInputMessage="1" showErrorMessage="1" sqref="M58:M61" xr:uid="{00000000-0002-0000-1100-000013000000}">
      <formula1>Equip</formula1>
    </dataValidation>
    <dataValidation type="list" allowBlank="1" showInputMessage="1" showErrorMessage="1" sqref="F74:F77 F89:F92" xr:uid="{00000000-0002-0000-1100-000014000000}">
      <formula1>ArbMode</formula1>
    </dataValidation>
    <dataValidation type="list" allowBlank="1" showInputMessage="1" showErrorMessage="1" sqref="G49:G52 G58:G61 G32:G43" xr:uid="{00000000-0002-0000-1100-000015000000}">
      <formula1>SDD</formula1>
    </dataValidation>
    <dataValidation type="list" allowBlank="1" showInputMessage="1" showErrorMessage="1" sqref="M31:W31 Q57:Y57" xr:uid="{00000000-0002-0000-1100-000016000000}">
      <formula1>Container</formula1>
    </dataValidation>
    <dataValidation type="list" allowBlank="1" showInputMessage="1" showErrorMessage="1" sqref="O48:W48" xr:uid="{00000000-0002-0000-1100-000017000000}">
      <formula1>Reefer</formula1>
    </dataValidation>
    <dataValidation type="list" allowBlank="1" showInputMessage="1" showErrorMessage="1" sqref="F49:F52 F58:F61 F32:F43" xr:uid="{00000000-0002-0000-1100-000018000000}">
      <formula1>Mode</formula1>
    </dataValidation>
    <dataValidation type="list" allowBlank="1" showInputMessage="1" showErrorMessage="1" sqref="M49:M52 O58:O61" xr:uid="{00000000-0002-0000-1100-000019000000}">
      <formula1>ShipperOwn</formula1>
    </dataValidation>
    <dataValidation type="list" allowBlank="1" showInputMessage="1" showErrorMessage="1" sqref="N58:N61" xr:uid="{00000000-0002-0000-1100-00001A000000}">
      <formula1>OOG</formula1>
    </dataValidation>
    <dataValidation type="list" allowBlank="1" showErrorMessage="1" sqref="M30:W30 Q56:Y56 O47:W47" xr:uid="{00000000-0002-0000-1100-00001B000000}">
      <formula1>Exceptions</formula1>
    </dataValidation>
    <dataValidation type="list" allowBlank="1" showInputMessage="1" showErrorMessage="1" sqref="AA49:AA52 AC58:AC61 AA32:AA43" xr:uid="{00000000-0002-0000-1100-00001C000000}">
      <formula1>CST</formula1>
    </dataValidation>
    <dataValidation type="list" allowBlank="1" showInputMessage="1" showErrorMessage="1" sqref="I101:I133" xr:uid="{00000000-0002-0000-1100-00001D000000}">
      <formula1>$A$14:$A$18</formula1>
    </dataValidation>
    <dataValidation type="list" allowBlank="1" showErrorMessage="1" sqref="A101:A133"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1:G133" xr:uid="{00000000-0002-0000-1100-00001F000000}"/>
    <dataValidation type="list" allowBlank="1" showInputMessage="1" showErrorMessage="1" errorTitle="Pick up the list" promptTitle="Blank = ALL" sqref="H101:H133" xr:uid="{00000000-0002-0000-1100-000020000000}">
      <formula1>Type_note2</formula1>
    </dataValidation>
  </dataValidations>
  <pageMargins left="0.25" right="0.25" top="0.25" bottom="0.25" header="0.5" footer="0"/>
  <pageSetup scale="28" fitToHeight="0" orientation="landscape" r:id="rId5"/>
  <headerFooter alignWithMargins="0"/>
  <rowBreaks count="1" manualBreakCount="1">
    <brk id="96" max="16383" man="1"/>
  </rowBreaks>
  <customProperties>
    <customPr name="EpmWorksheetKeyString_GUID" r:id="rId6"/>
  </customProperties>
  <legacy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038-5E47-492B-91F7-BC88556E14BA}">
  <sheetPr>
    <pageSetUpPr fitToPage="1"/>
  </sheetPr>
  <dimension ref="A1:BB211"/>
  <sheetViews>
    <sheetView showGridLines="0" zoomScaleNormal="100" zoomScaleSheetLayoutView="75" workbookViewId="0">
      <selection sqref="A1:B1"/>
    </sheetView>
  </sheetViews>
  <sheetFormatPr defaultColWidth="9.42578125" defaultRowHeight="12.75" x14ac:dyDescent="0.2"/>
  <cols>
    <col min="1" max="1" width="25.42578125" style="610" customWidth="1"/>
    <col min="2" max="2" width="18.5703125" style="610" customWidth="1"/>
    <col min="3" max="3" width="18.42578125" style="610" customWidth="1"/>
    <col min="4" max="4" width="17.42578125" style="610" customWidth="1"/>
    <col min="5" max="5" width="19.42578125" style="610" customWidth="1"/>
    <col min="6" max="6" width="12.42578125" style="655" customWidth="1"/>
    <col min="7" max="8" width="17.42578125" style="655" customWidth="1"/>
    <col min="9" max="9" width="17.5703125" style="655" customWidth="1"/>
    <col min="10" max="10" width="23.42578125" style="610" bestFit="1" customWidth="1"/>
    <col min="11" max="11" width="18.42578125" style="610" bestFit="1" customWidth="1"/>
    <col min="12" max="12" width="18.5703125" style="610" customWidth="1"/>
    <col min="13" max="13" width="17.42578125" style="610" customWidth="1"/>
    <col min="14" max="14" width="17.5703125" style="610" customWidth="1"/>
    <col min="15" max="16" width="16.5703125" style="610" customWidth="1"/>
    <col min="17" max="17" width="17.5703125" style="610" customWidth="1"/>
    <col min="18" max="18" width="15.5703125" style="610" customWidth="1"/>
    <col min="19" max="21" width="16.5703125" style="610" customWidth="1"/>
    <col min="22" max="22" width="17.5703125" style="610" customWidth="1"/>
    <col min="23" max="23" width="18" style="610" customWidth="1"/>
    <col min="24" max="24" width="12.5703125" style="610" customWidth="1"/>
    <col min="25" max="25" width="16.5703125" style="610" customWidth="1"/>
    <col min="26" max="26" width="9.5703125" style="610" customWidth="1"/>
    <col min="27" max="27" width="14.42578125" style="610" customWidth="1"/>
    <col min="28" max="28" width="9.5703125" style="610" customWidth="1"/>
    <col min="29" max="29" width="14.42578125" style="610" customWidth="1"/>
    <col min="30" max="16384" width="9.42578125" style="610"/>
  </cols>
  <sheetData>
    <row r="1" spans="1:54" x14ac:dyDescent="0.2">
      <c r="A1" s="837" t="s">
        <v>476</v>
      </c>
      <c r="B1" s="839"/>
      <c r="C1" s="942" t="str">
        <f>Cover!B1</f>
        <v>23-3283</v>
      </c>
      <c r="D1" s="943"/>
      <c r="E1" s="943"/>
      <c r="F1" s="944"/>
      <c r="G1" s="610"/>
      <c r="H1" s="610"/>
      <c r="I1" s="610"/>
    </row>
    <row r="2" spans="1:54" x14ac:dyDescent="0.2">
      <c r="A2" s="913" t="s">
        <v>1034</v>
      </c>
      <c r="B2" s="914"/>
      <c r="C2" s="915"/>
      <c r="D2" s="916"/>
      <c r="E2" s="916"/>
      <c r="F2" s="917"/>
      <c r="G2" s="610"/>
      <c r="H2" s="610"/>
      <c r="I2" s="610"/>
    </row>
    <row r="3" spans="1:54" x14ac:dyDescent="0.2">
      <c r="A3" s="913" t="s">
        <v>487</v>
      </c>
      <c r="B3" s="914"/>
      <c r="C3" s="945">
        <f>Cover!B2</f>
        <v>25</v>
      </c>
      <c r="D3" s="946"/>
      <c r="E3" s="946"/>
      <c r="F3" s="947"/>
      <c r="G3" s="610"/>
      <c r="H3" s="610"/>
      <c r="I3" s="610"/>
    </row>
    <row r="4" spans="1:54" x14ac:dyDescent="0.2">
      <c r="A4" s="913" t="s">
        <v>1029</v>
      </c>
      <c r="B4" s="914"/>
      <c r="C4" s="912" t="str">
        <f>Cover!B7</f>
        <v>FASHION ACCESSORIES SHIPPERS ASSOCIATION, INC DBA GEMINI SHIPPERS ASSOCIATION</v>
      </c>
      <c r="D4" s="829"/>
      <c r="E4" s="829"/>
      <c r="F4" s="830"/>
      <c r="G4" s="610"/>
      <c r="H4" s="610"/>
      <c r="I4" s="610"/>
    </row>
    <row r="5" spans="1:54" x14ac:dyDescent="0.2">
      <c r="A5" s="913" t="s">
        <v>493</v>
      </c>
      <c r="B5" s="914"/>
      <c r="C5" s="915" t="s">
        <v>506</v>
      </c>
      <c r="D5" s="916"/>
      <c r="E5" s="916"/>
      <c r="F5" s="917"/>
      <c r="G5" s="610"/>
      <c r="H5" s="610"/>
      <c r="I5" s="610"/>
    </row>
    <row r="6" spans="1:54" ht="15.75" customHeight="1" x14ac:dyDescent="0.2">
      <c r="A6" s="913" t="s">
        <v>477</v>
      </c>
      <c r="B6" s="914"/>
      <c r="C6" s="915" t="s">
        <v>552</v>
      </c>
      <c r="D6" s="916"/>
      <c r="E6" s="916"/>
      <c r="F6" s="917"/>
      <c r="G6" s="610"/>
      <c r="H6" s="610"/>
      <c r="I6" s="610"/>
    </row>
    <row r="7" spans="1:54" ht="15.75" customHeight="1" x14ac:dyDescent="0.2">
      <c r="A7" s="913" t="s">
        <v>567</v>
      </c>
      <c r="B7" s="914"/>
      <c r="C7" s="915" t="s">
        <v>550</v>
      </c>
      <c r="D7" s="916"/>
      <c r="E7" s="916"/>
      <c r="F7" s="917"/>
      <c r="G7" s="610"/>
      <c r="H7" s="610"/>
      <c r="I7" s="610"/>
    </row>
    <row r="8" spans="1:54" ht="2.25" customHeight="1" thickBot="1" x14ac:dyDescent="0.25">
      <c r="A8" s="921"/>
      <c r="B8" s="922"/>
      <c r="C8" s="923"/>
      <c r="D8" s="924"/>
      <c r="E8" s="924"/>
      <c r="F8" s="925"/>
      <c r="G8" s="610"/>
      <c r="H8" s="610"/>
      <c r="I8" s="610"/>
    </row>
    <row r="9" spans="1:54" x14ac:dyDescent="0.2">
      <c r="A9" s="418">
        <v>40</v>
      </c>
      <c r="B9" s="418" t="s">
        <v>2826</v>
      </c>
      <c r="D9" s="613"/>
      <c r="E9" s="613"/>
      <c r="F9" s="614"/>
      <c r="G9" s="610"/>
      <c r="H9" s="610"/>
      <c r="I9" s="610"/>
    </row>
    <row r="10" spans="1:54" ht="13.5" thickBot="1" x14ac:dyDescent="0.25">
      <c r="A10" s="419"/>
      <c r="D10" s="613"/>
      <c r="E10" s="613"/>
      <c r="F10" s="614"/>
      <c r="G10" s="615"/>
      <c r="H10" s="613"/>
      <c r="I10" s="613"/>
      <c r="J10" s="613"/>
    </row>
    <row r="11" spans="1:54" ht="13.5" thickBot="1" x14ac:dyDescent="0.25">
      <c r="A11" s="420" t="s">
        <v>568</v>
      </c>
      <c r="B11" s="616"/>
      <c r="D11" s="613"/>
      <c r="E11" s="613"/>
      <c r="F11" s="614"/>
      <c r="G11" s="615"/>
      <c r="H11" s="613"/>
      <c r="I11" s="613"/>
      <c r="J11" s="613"/>
    </row>
    <row r="12" spans="1:54" s="617" customFormat="1" ht="13.5" thickBot="1" x14ac:dyDescent="0.25">
      <c r="A12" s="926" t="s">
        <v>570</v>
      </c>
      <c r="B12" s="927"/>
      <c r="C12" s="927"/>
      <c r="D12" s="927"/>
      <c r="E12" s="927"/>
      <c r="F12" s="927"/>
      <c r="G12" s="927"/>
      <c r="H12" s="927"/>
      <c r="I12" s="927"/>
      <c r="J12" s="928"/>
    </row>
    <row r="13" spans="1:54" ht="17.25" customHeight="1" x14ac:dyDescent="0.2">
      <c r="A13" s="618" t="s">
        <v>571</v>
      </c>
      <c r="B13" s="949" t="s">
        <v>572</v>
      </c>
      <c r="C13" s="949"/>
      <c r="D13" s="949"/>
      <c r="E13" s="949"/>
      <c r="F13" s="949"/>
      <c r="G13" s="949"/>
      <c r="H13" s="949"/>
      <c r="I13" s="949"/>
      <c r="J13" s="918" t="s">
        <v>576</v>
      </c>
      <c r="K13" s="919"/>
      <c r="L13" s="935" t="s">
        <v>577</v>
      </c>
      <c r="M13" s="936"/>
      <c r="N13" s="418" t="s">
        <v>4</v>
      </c>
    </row>
    <row r="14" spans="1:54" s="611" customFormat="1" x14ac:dyDescent="0.2">
      <c r="A14" s="571" t="s">
        <v>1434</v>
      </c>
      <c r="B14" s="1060" t="s">
        <v>470</v>
      </c>
      <c r="C14" s="1060"/>
      <c r="D14" s="1060"/>
      <c r="E14" s="1060"/>
      <c r="F14" s="1060"/>
      <c r="G14" s="1060"/>
      <c r="H14" s="1060"/>
      <c r="I14" s="1060"/>
      <c r="J14" s="937"/>
      <c r="K14" s="910"/>
      <c r="L14" s="937"/>
      <c r="M14" s="1167"/>
      <c r="N14" s="421" t="str">
        <f>IF($A14&gt;0,$A14,"")</f>
        <v xml:space="preserve">Bullet A </v>
      </c>
    </row>
    <row r="15" spans="1:54" s="423" customFormat="1" x14ac:dyDescent="0.2">
      <c r="A15" s="422"/>
      <c r="B15" s="901"/>
      <c r="C15" s="901"/>
      <c r="D15" s="901"/>
      <c r="E15" s="901"/>
      <c r="F15" s="901"/>
      <c r="G15" s="901"/>
      <c r="H15" s="901"/>
      <c r="I15" s="901"/>
      <c r="J15" s="941"/>
      <c r="K15" s="910"/>
      <c r="L15" s="941"/>
      <c r="M15" s="938"/>
      <c r="N15" s="421" t="str">
        <f>IF($A15&gt;0,$A15,"")</f>
        <v/>
      </c>
      <c r="BB15" s="611"/>
    </row>
    <row r="16" spans="1:54" s="423" customFormat="1" x14ac:dyDescent="0.2">
      <c r="A16" s="422"/>
      <c r="B16" s="901"/>
      <c r="C16" s="901"/>
      <c r="D16" s="901"/>
      <c r="E16" s="901"/>
      <c r="F16" s="901"/>
      <c r="G16" s="901"/>
      <c r="H16" s="901"/>
      <c r="I16" s="901"/>
      <c r="J16" s="941"/>
      <c r="K16" s="910"/>
      <c r="L16" s="941"/>
      <c r="M16" s="938"/>
      <c r="N16" s="421" t="str">
        <f>IF($A16&gt;0,$A16,"")</f>
        <v/>
      </c>
      <c r="BB16" s="611"/>
    </row>
    <row r="17" spans="1:54" s="423" customFormat="1" ht="13.5" thickBot="1" x14ac:dyDescent="0.25">
      <c r="A17" s="424"/>
      <c r="B17" s="948"/>
      <c r="C17" s="948"/>
      <c r="D17" s="948"/>
      <c r="E17" s="948"/>
      <c r="F17" s="948"/>
      <c r="G17" s="948"/>
      <c r="H17" s="948"/>
      <c r="I17" s="948"/>
      <c r="J17" s="950"/>
      <c r="K17" s="933"/>
      <c r="L17" s="939"/>
      <c r="M17" s="940"/>
      <c r="N17" s="421" t="str">
        <f>IF($A17&gt;0,$A17,"")</f>
        <v/>
      </c>
      <c r="BB17" s="611"/>
    </row>
    <row r="18" spans="1:54" s="431" customFormat="1" ht="13.5" thickBot="1" x14ac:dyDescent="0.25">
      <c r="A18" s="425"/>
      <c r="B18" s="610"/>
      <c r="C18" s="426"/>
      <c r="D18" s="427"/>
      <c r="E18" s="427"/>
      <c r="F18" s="428"/>
      <c r="G18" s="428"/>
      <c r="H18" s="429"/>
      <c r="I18" s="430"/>
      <c r="J18" s="430"/>
      <c r="K18" s="426"/>
      <c r="L18" s="426"/>
      <c r="M18" s="426"/>
      <c r="N18" s="421" t="str">
        <f>IF($A18&gt;0,$A18,"")</f>
        <v/>
      </c>
      <c r="O18" s="426"/>
      <c r="P18" s="426"/>
      <c r="Q18" s="426"/>
      <c r="BB18" s="611"/>
    </row>
    <row r="19" spans="1:54" s="431" customFormat="1" ht="13.5" thickBot="1" x14ac:dyDescent="0.25">
      <c r="A19" s="420" t="s">
        <v>402</v>
      </c>
      <c r="B19" s="624"/>
      <c r="I19" s="430"/>
      <c r="J19" s="430"/>
      <c r="K19" s="426"/>
      <c r="L19" s="426"/>
      <c r="M19" s="426"/>
      <c r="N19" s="426"/>
      <c r="O19" s="426"/>
      <c r="P19" s="426"/>
      <c r="Q19" s="426"/>
    </row>
    <row r="20" spans="1:54" s="431" customFormat="1" x14ac:dyDescent="0.2">
      <c r="A20" s="625" t="s">
        <v>402</v>
      </c>
      <c r="B20" s="930" t="s">
        <v>572</v>
      </c>
      <c r="C20" s="930"/>
      <c r="D20" s="930"/>
      <c r="E20" s="930"/>
      <c r="F20" s="930"/>
      <c r="G20" s="930"/>
      <c r="H20" s="931"/>
      <c r="I20" s="430"/>
      <c r="J20" s="430"/>
      <c r="K20" s="426"/>
      <c r="L20" s="426"/>
      <c r="M20" s="426"/>
      <c r="N20" s="426"/>
      <c r="O20" s="426"/>
      <c r="P20" s="426"/>
      <c r="Q20" s="426"/>
    </row>
    <row r="21" spans="1:54" s="434" customFormat="1" ht="15.75" customHeight="1" x14ac:dyDescent="0.2">
      <c r="A21" s="620" t="s">
        <v>440</v>
      </c>
      <c r="B21" s="920" t="s">
        <v>513</v>
      </c>
      <c r="C21" s="920"/>
      <c r="D21" s="920"/>
      <c r="E21" s="920"/>
      <c r="F21" s="920"/>
      <c r="G21" s="920"/>
      <c r="H21" s="929"/>
      <c r="I21" s="545"/>
      <c r="J21" s="432"/>
      <c r="K21" s="433"/>
      <c r="L21" s="433"/>
      <c r="M21" s="433"/>
      <c r="N21" s="433"/>
      <c r="O21" s="433"/>
      <c r="P21" s="433"/>
      <c r="Q21" s="433"/>
    </row>
    <row r="22" spans="1:54" s="434" customFormat="1" x14ac:dyDescent="0.2">
      <c r="A22" s="626"/>
      <c r="B22" s="920"/>
      <c r="C22" s="920"/>
      <c r="D22" s="920"/>
      <c r="E22" s="920"/>
      <c r="F22" s="920"/>
      <c r="G22" s="920"/>
      <c r="H22" s="929"/>
      <c r="I22" s="432"/>
      <c r="J22" s="432"/>
      <c r="K22" s="433"/>
      <c r="L22" s="433"/>
      <c r="M22" s="433"/>
      <c r="N22" s="433"/>
      <c r="O22" s="433"/>
      <c r="P22" s="433"/>
      <c r="Q22" s="433"/>
    </row>
    <row r="23" spans="1:54" s="434" customFormat="1" x14ac:dyDescent="0.2">
      <c r="A23" s="626"/>
      <c r="B23" s="909"/>
      <c r="C23" s="910"/>
      <c r="D23" s="910"/>
      <c r="E23" s="910"/>
      <c r="F23" s="910"/>
      <c r="G23" s="910"/>
      <c r="H23" s="911"/>
      <c r="I23" s="432"/>
      <c r="J23" s="432"/>
      <c r="K23" s="433"/>
      <c r="L23" s="433"/>
      <c r="M23" s="433"/>
      <c r="N23" s="433"/>
      <c r="O23" s="433"/>
      <c r="P23" s="433"/>
      <c r="Q23" s="433"/>
    </row>
    <row r="24" spans="1:54" s="434" customFormat="1" ht="13.5" thickBot="1" x14ac:dyDescent="0.25">
      <c r="A24" s="627"/>
      <c r="B24" s="932"/>
      <c r="C24" s="933"/>
      <c r="D24" s="933"/>
      <c r="E24" s="933"/>
      <c r="F24" s="933"/>
      <c r="G24" s="933"/>
      <c r="H24" s="934"/>
      <c r="I24" s="432"/>
      <c r="J24" s="432"/>
      <c r="K24" s="433"/>
      <c r="L24" s="433"/>
      <c r="M24" s="433"/>
      <c r="N24" s="433"/>
      <c r="O24" s="433"/>
      <c r="P24" s="433"/>
      <c r="Q24" s="433"/>
    </row>
    <row r="25" spans="1:54" s="431" customFormat="1" ht="13.5" thickBot="1" x14ac:dyDescent="0.25">
      <c r="A25" s="610"/>
      <c r="B25" s="628"/>
      <c r="C25" s="628"/>
      <c r="D25" s="628"/>
      <c r="E25" s="628"/>
      <c r="F25" s="628"/>
      <c r="G25" s="628"/>
      <c r="H25" s="628"/>
      <c r="I25" s="430"/>
      <c r="J25" s="430"/>
      <c r="K25" s="426"/>
      <c r="L25" s="426"/>
      <c r="M25" s="426"/>
      <c r="N25" s="426"/>
      <c r="O25" s="426"/>
      <c r="P25" s="426"/>
      <c r="Q25" s="426"/>
      <c r="R25" s="426"/>
      <c r="S25" s="426"/>
      <c r="T25" s="426"/>
      <c r="U25" s="426"/>
    </row>
    <row r="26" spans="1:54" s="431" customFormat="1" ht="13.5" thickBot="1" x14ac:dyDescent="0.25">
      <c r="A26" s="420" t="s">
        <v>578</v>
      </c>
      <c r="B26" s="616"/>
      <c r="I26" s="430"/>
      <c r="J26" s="430"/>
      <c r="K26" s="426"/>
      <c r="L26" s="426"/>
      <c r="M26" s="426"/>
      <c r="N26" s="426"/>
      <c r="O26" s="426"/>
      <c r="P26" s="426"/>
      <c r="Q26" s="426"/>
      <c r="R26" s="426"/>
      <c r="S26" s="426"/>
      <c r="T26" s="426"/>
      <c r="U26" s="426"/>
    </row>
    <row r="27" spans="1:54" s="431" customFormat="1" x14ac:dyDescent="0.2">
      <c r="A27" s="629" t="s">
        <v>2814</v>
      </c>
      <c r="B27" s="630"/>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631" t="s">
        <v>580</v>
      </c>
      <c r="B28" s="632"/>
      <c r="C28" s="441"/>
      <c r="D28" s="442"/>
      <c r="E28" s="442"/>
      <c r="F28" s="443"/>
      <c r="G28" s="443"/>
      <c r="H28" s="443"/>
      <c r="I28" s="444"/>
      <c r="J28" s="445"/>
      <c r="K28" s="446"/>
      <c r="L28" s="426"/>
      <c r="M28" s="426"/>
      <c r="N28" s="426"/>
      <c r="O28" s="426"/>
      <c r="P28" s="426"/>
      <c r="Q28" s="426"/>
      <c r="R28" s="426"/>
    </row>
    <row r="29" spans="1:54" s="431" customFormat="1" ht="13.5" thickBot="1" x14ac:dyDescent="0.25">
      <c r="A29" s="612" t="s">
        <v>166</v>
      </c>
      <c r="B29" s="633"/>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638" customFormat="1" ht="32.25" customHeight="1" x14ac:dyDescent="0.2">
      <c r="A30" s="906" t="s">
        <v>581</v>
      </c>
      <c r="B30" s="877" t="s">
        <v>582</v>
      </c>
      <c r="C30" s="877" t="s">
        <v>11</v>
      </c>
      <c r="D30" s="877" t="s">
        <v>12</v>
      </c>
      <c r="E30" s="877" t="s">
        <v>13</v>
      </c>
      <c r="F30" s="877" t="s">
        <v>14</v>
      </c>
      <c r="G30" s="877" t="s">
        <v>15</v>
      </c>
      <c r="H30" s="877" t="s">
        <v>16</v>
      </c>
      <c r="I30" s="877" t="s">
        <v>17</v>
      </c>
      <c r="J30" s="877" t="s">
        <v>18</v>
      </c>
      <c r="K30" s="877" t="s">
        <v>19</v>
      </c>
      <c r="L30" s="877" t="s">
        <v>20</v>
      </c>
      <c r="M30" s="636"/>
      <c r="N30" s="636"/>
      <c r="O30" s="636"/>
      <c r="P30" s="636"/>
      <c r="Q30" s="636"/>
      <c r="R30" s="636"/>
      <c r="S30" s="636"/>
      <c r="T30" s="636"/>
      <c r="U30" s="636"/>
      <c r="V30" s="636"/>
      <c r="W30" s="636"/>
      <c r="X30" s="877" t="s">
        <v>22</v>
      </c>
      <c r="Y30" s="877" t="s">
        <v>23</v>
      </c>
      <c r="Z30" s="877" t="s">
        <v>24</v>
      </c>
      <c r="AA30" s="951" t="s">
        <v>335</v>
      </c>
    </row>
    <row r="31" spans="1:54" s="638" customFormat="1" ht="13.5" thickBot="1" x14ac:dyDescent="0.25">
      <c r="A31" s="1165"/>
      <c r="B31" s="1164"/>
      <c r="C31" s="1164"/>
      <c r="D31" s="1164"/>
      <c r="E31" s="1164"/>
      <c r="F31" s="1164"/>
      <c r="G31" s="1168"/>
      <c r="H31" s="1164"/>
      <c r="I31" s="1164"/>
      <c r="J31" s="1164"/>
      <c r="K31" s="1164"/>
      <c r="L31" s="1164"/>
      <c r="M31" s="746"/>
      <c r="N31" s="746"/>
      <c r="O31" s="746"/>
      <c r="P31" s="746"/>
      <c r="Q31" s="746"/>
      <c r="R31" s="746"/>
      <c r="S31" s="746"/>
      <c r="T31" s="746"/>
      <c r="U31" s="746"/>
      <c r="V31" s="746"/>
      <c r="W31" s="746"/>
      <c r="X31" s="1164"/>
      <c r="Y31" s="1164"/>
      <c r="Z31" s="1164"/>
      <c r="AA31" s="1166"/>
    </row>
    <row r="32" spans="1:54" s="650" customFormat="1" x14ac:dyDescent="0.2">
      <c r="A32" s="643" t="s">
        <v>1434</v>
      </c>
      <c r="B32" s="645"/>
      <c r="C32" s="645" t="s">
        <v>1463</v>
      </c>
      <c r="D32" s="645" t="s">
        <v>2856</v>
      </c>
      <c r="E32" s="645"/>
      <c r="F32" s="645" t="s">
        <v>51</v>
      </c>
      <c r="G32" s="646" t="s">
        <v>47</v>
      </c>
      <c r="H32" s="645" t="s">
        <v>1176</v>
      </c>
      <c r="I32" s="647">
        <v>325</v>
      </c>
      <c r="J32" s="647">
        <v>375</v>
      </c>
      <c r="K32" s="647">
        <v>375</v>
      </c>
      <c r="L32" s="647"/>
      <c r="M32" s="646"/>
      <c r="N32" s="646"/>
      <c r="O32" s="646"/>
      <c r="P32" s="646"/>
      <c r="Q32" s="646"/>
      <c r="R32" s="646"/>
      <c r="S32" s="646"/>
      <c r="T32" s="646"/>
      <c r="U32" s="646"/>
      <c r="V32" s="646"/>
      <c r="W32" s="646"/>
      <c r="X32" s="648"/>
      <c r="Y32" s="648"/>
      <c r="Z32" s="646" t="s">
        <v>2835</v>
      </c>
      <c r="AA32" s="649" t="s">
        <v>395</v>
      </c>
    </row>
    <row r="33" spans="1:29" s="650" customFormat="1" x14ac:dyDescent="0.2">
      <c r="A33" s="651"/>
      <c r="B33" s="454"/>
      <c r="C33" s="454"/>
      <c r="D33" s="454"/>
      <c r="E33" s="454"/>
      <c r="F33" s="454"/>
      <c r="G33" s="455"/>
      <c r="H33" s="454"/>
      <c r="I33" s="456"/>
      <c r="J33" s="456"/>
      <c r="K33" s="456"/>
      <c r="L33" s="456"/>
      <c r="M33" s="652"/>
      <c r="N33" s="455"/>
      <c r="O33" s="455"/>
      <c r="P33" s="652"/>
      <c r="Q33" s="652"/>
      <c r="R33" s="652"/>
      <c r="S33" s="455"/>
      <c r="T33" s="455"/>
      <c r="U33" s="455"/>
      <c r="V33" s="455"/>
      <c r="W33" s="455"/>
      <c r="X33" s="457"/>
      <c r="Y33" s="457"/>
      <c r="Z33" s="455"/>
      <c r="AA33" s="748"/>
    </row>
    <row r="34" spans="1:29" s="650" customFormat="1" x14ac:dyDescent="0.2">
      <c r="A34" s="651"/>
      <c r="B34" s="454"/>
      <c r="C34" s="454"/>
      <c r="D34" s="454"/>
      <c r="E34" s="454"/>
      <c r="F34" s="454"/>
      <c r="G34" s="455"/>
      <c r="H34" s="454"/>
      <c r="I34" s="456"/>
      <c r="J34" s="456"/>
      <c r="K34" s="456"/>
      <c r="L34" s="456"/>
      <c r="M34" s="652"/>
      <c r="N34" s="455"/>
      <c r="O34" s="455"/>
      <c r="P34" s="652"/>
      <c r="Q34" s="652"/>
      <c r="R34" s="652"/>
      <c r="S34" s="455"/>
      <c r="T34" s="455"/>
      <c r="U34" s="455"/>
      <c r="V34" s="455"/>
      <c r="W34" s="455"/>
      <c r="X34" s="457"/>
      <c r="Y34" s="457"/>
      <c r="Z34" s="455"/>
      <c r="AA34" s="748"/>
    </row>
    <row r="35" spans="1:29" s="650" customFormat="1" ht="13.5" thickBot="1" x14ac:dyDescent="0.25">
      <c r="A35" s="653"/>
      <c r="B35" s="459"/>
      <c r="C35" s="459"/>
      <c r="D35" s="459"/>
      <c r="E35" s="459"/>
      <c r="F35" s="459"/>
      <c r="G35" s="460"/>
      <c r="H35" s="459"/>
      <c r="I35" s="461"/>
      <c r="J35" s="461"/>
      <c r="K35" s="461"/>
      <c r="L35" s="461"/>
      <c r="M35" s="460"/>
      <c r="N35" s="460"/>
      <c r="O35" s="460"/>
      <c r="P35" s="654"/>
      <c r="Q35" s="654"/>
      <c r="R35" s="654"/>
      <c r="S35" s="460"/>
      <c r="T35" s="460"/>
      <c r="U35" s="460"/>
      <c r="V35" s="460"/>
      <c r="W35" s="460"/>
      <c r="X35" s="462"/>
      <c r="Y35" s="462"/>
      <c r="Z35" s="460"/>
      <c r="AA35" s="749"/>
    </row>
    <row r="36" spans="1:29" x14ac:dyDescent="0.2">
      <c r="A36" s="464"/>
      <c r="B36" s="464"/>
      <c r="C36" s="464"/>
      <c r="D36" s="464"/>
      <c r="E36" s="464"/>
      <c r="F36" s="464"/>
      <c r="G36" s="453"/>
      <c r="H36" s="453"/>
      <c r="I36" s="453"/>
      <c r="J36" s="453"/>
      <c r="K36" s="453"/>
      <c r="L36" s="453"/>
      <c r="M36" s="655"/>
      <c r="N36" s="453"/>
      <c r="O36" s="465"/>
      <c r="P36" s="465"/>
      <c r="Q36" s="465"/>
      <c r="R36" s="465"/>
      <c r="S36" s="465"/>
      <c r="T36" s="465"/>
      <c r="U36" s="465"/>
      <c r="V36" s="465"/>
      <c r="W36" s="433"/>
    </row>
    <row r="37" spans="1:29" ht="13.5" thickBot="1" x14ac:dyDescent="0.25">
      <c r="A37" s="464"/>
      <c r="B37" s="464"/>
      <c r="C37" s="464"/>
      <c r="D37" s="464"/>
      <c r="E37" s="464"/>
      <c r="F37" s="464"/>
      <c r="G37" s="453"/>
      <c r="H37" s="453"/>
      <c r="I37" s="453"/>
      <c r="J37" s="453"/>
      <c r="K37" s="453"/>
      <c r="N37" s="453"/>
      <c r="O37" s="465"/>
      <c r="P37" s="465"/>
      <c r="Q37" s="465"/>
      <c r="R37" s="465"/>
      <c r="S37" s="465"/>
      <c r="T37" s="465"/>
      <c r="U37" s="465"/>
      <c r="V37" s="465"/>
      <c r="W37" s="434"/>
    </row>
    <row r="38" spans="1:29" ht="13.5" thickBot="1" x14ac:dyDescent="0.25">
      <c r="A38" s="466" t="s">
        <v>25</v>
      </c>
      <c r="B38" s="464"/>
      <c r="C38" s="464"/>
      <c r="D38" s="464"/>
      <c r="E38" s="464"/>
      <c r="F38" s="464"/>
      <c r="G38" s="453"/>
      <c r="H38" s="453"/>
      <c r="I38" s="453"/>
      <c r="J38" s="453"/>
      <c r="K38" s="453"/>
      <c r="M38" s="453"/>
      <c r="N38" s="453"/>
      <c r="O38" s="465"/>
      <c r="P38" s="650"/>
      <c r="Q38" s="650"/>
      <c r="R38" s="650"/>
      <c r="S38" s="433"/>
      <c r="T38" s="433"/>
      <c r="U38" s="433"/>
      <c r="V38" s="433"/>
      <c r="W38" s="465"/>
    </row>
    <row r="39" spans="1:29" ht="15.75" customHeight="1" x14ac:dyDescent="0.2">
      <c r="A39" s="906" t="s">
        <v>581</v>
      </c>
      <c r="B39" s="877" t="s">
        <v>582</v>
      </c>
      <c r="C39" s="877" t="s">
        <v>11</v>
      </c>
      <c r="D39" s="877" t="s">
        <v>12</v>
      </c>
      <c r="E39" s="877" t="s">
        <v>13</v>
      </c>
      <c r="F39" s="877" t="s">
        <v>14</v>
      </c>
      <c r="G39" s="877" t="s">
        <v>15</v>
      </c>
      <c r="H39" s="877" t="s">
        <v>16</v>
      </c>
      <c r="I39" s="877" t="s">
        <v>26</v>
      </c>
      <c r="J39" s="877" t="s">
        <v>27</v>
      </c>
      <c r="K39" s="955" t="s">
        <v>281</v>
      </c>
      <c r="L39" s="634" t="s">
        <v>62</v>
      </c>
      <c r="M39" s="635" t="s">
        <v>63</v>
      </c>
      <c r="N39" s="637" t="s">
        <v>64</v>
      </c>
      <c r="O39" s="636"/>
      <c r="P39" s="636"/>
      <c r="Q39" s="636"/>
      <c r="R39" s="636"/>
      <c r="S39" s="636"/>
      <c r="T39" s="636"/>
      <c r="U39" s="636"/>
      <c r="V39" s="636"/>
      <c r="W39" s="636"/>
      <c r="X39" s="877" t="s">
        <v>22</v>
      </c>
      <c r="Y39" s="877" t="s">
        <v>23</v>
      </c>
      <c r="Z39" s="877" t="s">
        <v>24</v>
      </c>
      <c r="AA39" s="951" t="s">
        <v>335</v>
      </c>
    </row>
    <row r="40" spans="1:29" ht="32.1" customHeight="1" thickBot="1" x14ac:dyDescent="0.25">
      <c r="A40" s="907"/>
      <c r="B40" s="902"/>
      <c r="C40" s="902"/>
      <c r="D40" s="902"/>
      <c r="E40" s="902"/>
      <c r="F40" s="902"/>
      <c r="G40" s="908"/>
      <c r="H40" s="902"/>
      <c r="I40" s="902"/>
      <c r="J40" s="902"/>
      <c r="K40" s="956"/>
      <c r="L40" s="639" t="s">
        <v>65</v>
      </c>
      <c r="M40" s="640" t="s">
        <v>66</v>
      </c>
      <c r="N40" s="642" t="s">
        <v>67</v>
      </c>
      <c r="O40" s="656"/>
      <c r="P40" s="641"/>
      <c r="Q40" s="641"/>
      <c r="R40" s="641"/>
      <c r="S40" s="641"/>
      <c r="T40" s="641"/>
      <c r="U40" s="641"/>
      <c r="V40" s="641"/>
      <c r="W40" s="641"/>
      <c r="X40" s="902"/>
      <c r="Y40" s="902"/>
      <c r="Z40" s="902"/>
      <c r="AA40" s="952"/>
    </row>
    <row r="41" spans="1:29" s="650" customFormat="1" x14ac:dyDescent="0.2">
      <c r="A41" s="643"/>
      <c r="B41" s="645"/>
      <c r="C41" s="645"/>
      <c r="D41" s="645"/>
      <c r="E41" s="645"/>
      <c r="F41" s="645"/>
      <c r="G41" s="646"/>
      <c r="H41" s="645"/>
      <c r="I41" s="647"/>
      <c r="J41" s="647"/>
      <c r="K41" s="657"/>
      <c r="L41" s="658"/>
      <c r="M41" s="646"/>
      <c r="N41" s="649"/>
      <c r="O41" s="658"/>
      <c r="P41" s="646"/>
      <c r="Q41" s="646"/>
      <c r="R41" s="646"/>
      <c r="S41" s="646"/>
      <c r="T41" s="646"/>
      <c r="U41" s="646"/>
      <c r="V41" s="646"/>
      <c r="W41" s="646"/>
      <c r="X41" s="648"/>
      <c r="Y41" s="648"/>
      <c r="Z41" s="646"/>
      <c r="AA41" s="649"/>
    </row>
    <row r="42" spans="1:29" s="650" customFormat="1" x14ac:dyDescent="0.2">
      <c r="A42" s="651"/>
      <c r="B42" s="454"/>
      <c r="C42" s="454"/>
      <c r="D42" s="454"/>
      <c r="E42" s="454"/>
      <c r="F42" s="454"/>
      <c r="G42" s="455"/>
      <c r="H42" s="454"/>
      <c r="I42" s="456"/>
      <c r="J42" s="456"/>
      <c r="K42" s="467"/>
      <c r="L42" s="468"/>
      <c r="M42" s="455"/>
      <c r="N42" s="458"/>
      <c r="O42" s="659"/>
      <c r="P42" s="652"/>
      <c r="Q42" s="652"/>
      <c r="R42" s="652"/>
      <c r="S42" s="455"/>
      <c r="T42" s="455"/>
      <c r="U42" s="455"/>
      <c r="V42" s="455"/>
      <c r="W42" s="455"/>
      <c r="X42" s="457"/>
      <c r="Y42" s="457"/>
      <c r="Z42" s="455"/>
      <c r="AA42" s="458"/>
    </row>
    <row r="43" spans="1:29" s="650" customFormat="1" x14ac:dyDescent="0.2">
      <c r="A43" s="651"/>
      <c r="B43" s="454"/>
      <c r="C43" s="454"/>
      <c r="D43" s="454"/>
      <c r="E43" s="454"/>
      <c r="F43" s="454"/>
      <c r="G43" s="455"/>
      <c r="H43" s="454"/>
      <c r="I43" s="456"/>
      <c r="J43" s="456"/>
      <c r="K43" s="467"/>
      <c r="L43" s="468"/>
      <c r="M43" s="455"/>
      <c r="N43" s="458"/>
      <c r="O43" s="659"/>
      <c r="P43" s="652"/>
      <c r="Q43" s="652"/>
      <c r="R43" s="652"/>
      <c r="S43" s="455"/>
      <c r="T43" s="455"/>
      <c r="U43" s="455"/>
      <c r="V43" s="455"/>
      <c r="W43" s="455"/>
      <c r="X43" s="457"/>
      <c r="Y43" s="457"/>
      <c r="Z43" s="455"/>
      <c r="AA43" s="458"/>
    </row>
    <row r="44" spans="1:29" s="650" customFormat="1" ht="13.5" thickBot="1" x14ac:dyDescent="0.25">
      <c r="A44" s="653"/>
      <c r="B44" s="459"/>
      <c r="C44" s="459"/>
      <c r="D44" s="459"/>
      <c r="E44" s="459"/>
      <c r="F44" s="459"/>
      <c r="G44" s="460"/>
      <c r="H44" s="459"/>
      <c r="I44" s="461"/>
      <c r="J44" s="461"/>
      <c r="K44" s="469"/>
      <c r="L44" s="470"/>
      <c r="M44" s="460"/>
      <c r="N44" s="463"/>
      <c r="O44" s="470"/>
      <c r="P44" s="460"/>
      <c r="Q44" s="460"/>
      <c r="R44" s="460"/>
      <c r="S44" s="460"/>
      <c r="T44" s="460"/>
      <c r="U44" s="460"/>
      <c r="V44" s="460"/>
      <c r="W44" s="460"/>
      <c r="X44" s="462"/>
      <c r="Y44" s="462"/>
      <c r="Z44" s="460"/>
      <c r="AA44" s="463"/>
    </row>
    <row r="45" spans="1:29" x14ac:dyDescent="0.2">
      <c r="A45" s="464"/>
      <c r="B45" s="464"/>
      <c r="C45" s="464"/>
      <c r="D45" s="464"/>
      <c r="E45" s="464"/>
      <c r="F45" s="464"/>
      <c r="G45" s="453"/>
      <c r="H45" s="453"/>
      <c r="I45" s="453"/>
      <c r="J45" s="453"/>
      <c r="K45" s="453"/>
      <c r="L45" s="453"/>
      <c r="M45" s="453"/>
      <c r="N45" s="453"/>
      <c r="O45" s="660"/>
      <c r="P45" s="465"/>
      <c r="Q45" s="465"/>
      <c r="R45" s="465"/>
      <c r="S45" s="650"/>
      <c r="T45" s="650"/>
      <c r="U45" s="650"/>
      <c r="V45" s="650"/>
      <c r="W45" s="650"/>
      <c r="X45" s="453"/>
    </row>
    <row r="46" spans="1:29" ht="13.5" thickBot="1" x14ac:dyDescent="0.25">
      <c r="A46" s="464"/>
      <c r="B46" s="464"/>
      <c r="C46" s="464"/>
      <c r="D46" s="464"/>
      <c r="E46" s="464"/>
      <c r="F46" s="464"/>
      <c r="G46" s="453"/>
      <c r="H46" s="453"/>
      <c r="I46" s="453"/>
      <c r="J46" s="453"/>
      <c r="K46" s="453"/>
      <c r="L46" s="453"/>
      <c r="M46" s="453"/>
      <c r="N46" s="453"/>
      <c r="O46" s="660"/>
      <c r="P46" s="465"/>
      <c r="Q46" s="465"/>
      <c r="R46" s="465"/>
      <c r="S46" s="650"/>
      <c r="T46" s="650"/>
      <c r="U46" s="650"/>
      <c r="V46" s="650"/>
      <c r="W46" s="650"/>
      <c r="X46" s="453"/>
    </row>
    <row r="47" spans="1:29" ht="13.5" thickBot="1" x14ac:dyDescent="0.25">
      <c r="A47" s="840" t="s">
        <v>293</v>
      </c>
      <c r="B47" s="899"/>
      <c r="C47" s="899"/>
      <c r="D47" s="900"/>
      <c r="E47" s="464"/>
      <c r="F47" s="464"/>
      <c r="G47" s="453"/>
      <c r="H47" s="453"/>
      <c r="I47" s="453"/>
      <c r="J47" s="453"/>
      <c r="K47" s="453"/>
      <c r="L47" s="453"/>
      <c r="M47" s="453"/>
      <c r="N47" s="453"/>
      <c r="O47" s="650"/>
      <c r="P47" s="465"/>
      <c r="Q47" s="465"/>
      <c r="R47" s="465"/>
      <c r="S47" s="433"/>
      <c r="T47" s="433"/>
      <c r="U47" s="433"/>
      <c r="V47" s="433"/>
      <c r="W47" s="465"/>
      <c r="X47" s="453"/>
      <c r="Y47" s="453"/>
    </row>
    <row r="48" spans="1:29" ht="15.75" customHeight="1" x14ac:dyDescent="0.2">
      <c r="A48" s="906" t="s">
        <v>581</v>
      </c>
      <c r="B48" s="877" t="s">
        <v>582</v>
      </c>
      <c r="C48" s="877" t="s">
        <v>11</v>
      </c>
      <c r="D48" s="877" t="s">
        <v>12</v>
      </c>
      <c r="E48" s="877" t="s">
        <v>13</v>
      </c>
      <c r="F48" s="877" t="s">
        <v>14</v>
      </c>
      <c r="G48" s="877" t="s">
        <v>15</v>
      </c>
      <c r="H48" s="877" t="s">
        <v>16</v>
      </c>
      <c r="I48" s="877">
        <v>20</v>
      </c>
      <c r="J48" s="877">
        <v>40</v>
      </c>
      <c r="K48" s="877" t="s">
        <v>19</v>
      </c>
      <c r="L48" s="951" t="s">
        <v>20</v>
      </c>
      <c r="M48" s="953" t="s">
        <v>28</v>
      </c>
      <c r="N48" s="661" t="s">
        <v>68</v>
      </c>
      <c r="O48" s="635" t="s">
        <v>63</v>
      </c>
      <c r="P48" s="637" t="s">
        <v>64</v>
      </c>
      <c r="Q48" s="636" t="s">
        <v>143</v>
      </c>
      <c r="R48" s="636" t="s">
        <v>70</v>
      </c>
      <c r="S48" s="636"/>
      <c r="T48" s="636"/>
      <c r="U48" s="636"/>
      <c r="V48" s="636"/>
      <c r="W48" s="636"/>
      <c r="X48" s="636"/>
      <c r="Y48" s="636"/>
      <c r="Z48" s="877" t="s">
        <v>22</v>
      </c>
      <c r="AA48" s="877" t="s">
        <v>23</v>
      </c>
      <c r="AB48" s="877" t="s">
        <v>24</v>
      </c>
      <c r="AC48" s="951" t="s">
        <v>335</v>
      </c>
    </row>
    <row r="49" spans="1:29" ht="39" thickBot="1" x14ac:dyDescent="0.25">
      <c r="A49" s="907"/>
      <c r="B49" s="902"/>
      <c r="C49" s="902"/>
      <c r="D49" s="902"/>
      <c r="E49" s="902"/>
      <c r="F49" s="902"/>
      <c r="G49" s="908"/>
      <c r="H49" s="902"/>
      <c r="I49" s="902"/>
      <c r="J49" s="902"/>
      <c r="K49" s="902"/>
      <c r="L49" s="952"/>
      <c r="M49" s="954"/>
      <c r="N49" s="662" t="s">
        <v>69</v>
      </c>
      <c r="O49" s="640" t="s">
        <v>66</v>
      </c>
      <c r="P49" s="642" t="s">
        <v>67</v>
      </c>
      <c r="Q49" s="656" t="s">
        <v>83</v>
      </c>
      <c r="R49" s="641" t="s">
        <v>83</v>
      </c>
      <c r="S49" s="641"/>
      <c r="T49" s="641"/>
      <c r="U49" s="641"/>
      <c r="V49" s="641"/>
      <c r="W49" s="641"/>
      <c r="X49" s="641"/>
      <c r="Y49" s="641"/>
      <c r="Z49" s="908"/>
      <c r="AA49" s="908"/>
      <c r="AB49" s="908"/>
      <c r="AC49" s="952"/>
    </row>
    <row r="50" spans="1:29" s="650" customFormat="1" x14ac:dyDescent="0.2">
      <c r="A50" s="643"/>
      <c r="B50" s="645"/>
      <c r="C50" s="645"/>
      <c r="D50" s="645"/>
      <c r="E50" s="645"/>
      <c r="F50" s="645"/>
      <c r="G50" s="646"/>
      <c r="H50" s="645"/>
      <c r="I50" s="647"/>
      <c r="J50" s="647"/>
      <c r="K50" s="647"/>
      <c r="L50" s="657"/>
      <c r="M50" s="663"/>
      <c r="N50" s="658"/>
      <c r="O50" s="646"/>
      <c r="P50" s="649"/>
      <c r="Q50" s="658"/>
      <c r="R50" s="646"/>
      <c r="S50" s="646"/>
      <c r="T50" s="646"/>
      <c r="U50" s="646"/>
      <c r="V50" s="646"/>
      <c r="W50" s="646"/>
      <c r="X50" s="646"/>
      <c r="Y50" s="646"/>
      <c r="Z50" s="648"/>
      <c r="AA50" s="648"/>
      <c r="AB50" s="646"/>
      <c r="AC50" s="649"/>
    </row>
    <row r="51" spans="1:29" s="650" customFormat="1" x14ac:dyDescent="0.2">
      <c r="A51" s="651"/>
      <c r="B51" s="454"/>
      <c r="C51" s="454"/>
      <c r="D51" s="454"/>
      <c r="E51" s="454"/>
      <c r="F51" s="454"/>
      <c r="G51" s="455"/>
      <c r="H51" s="454"/>
      <c r="I51" s="456"/>
      <c r="J51" s="456"/>
      <c r="K51" s="456"/>
      <c r="L51" s="467"/>
      <c r="M51" s="471"/>
      <c r="N51" s="468"/>
      <c r="O51" s="455"/>
      <c r="P51" s="458"/>
      <c r="Q51" s="659"/>
      <c r="R51" s="652"/>
      <c r="S51" s="652"/>
      <c r="T51" s="652"/>
      <c r="U51" s="652"/>
      <c r="V51" s="652"/>
      <c r="W51" s="455"/>
      <c r="X51" s="455"/>
      <c r="Y51" s="455"/>
      <c r="Z51" s="457"/>
      <c r="AA51" s="457"/>
      <c r="AB51" s="455"/>
      <c r="AC51" s="458"/>
    </row>
    <row r="52" spans="1:29" s="650" customFormat="1" x14ac:dyDescent="0.2">
      <c r="A52" s="651"/>
      <c r="B52" s="454"/>
      <c r="C52" s="454"/>
      <c r="D52" s="454"/>
      <c r="E52" s="454"/>
      <c r="F52" s="454"/>
      <c r="G52" s="455"/>
      <c r="H52" s="454"/>
      <c r="I52" s="456"/>
      <c r="J52" s="456"/>
      <c r="K52" s="456"/>
      <c r="L52" s="467"/>
      <c r="M52" s="471"/>
      <c r="N52" s="468"/>
      <c r="O52" s="455"/>
      <c r="P52" s="458"/>
      <c r="Q52" s="659"/>
      <c r="R52" s="652"/>
      <c r="S52" s="652"/>
      <c r="T52" s="652"/>
      <c r="U52" s="652"/>
      <c r="V52" s="652"/>
      <c r="W52" s="455"/>
      <c r="X52" s="455"/>
      <c r="Y52" s="455"/>
      <c r="Z52" s="457"/>
      <c r="AA52" s="457"/>
      <c r="AB52" s="455"/>
      <c r="AC52" s="458"/>
    </row>
    <row r="53" spans="1:29" s="650" customFormat="1" ht="13.5" thickBot="1" x14ac:dyDescent="0.25">
      <c r="A53" s="653"/>
      <c r="B53" s="459"/>
      <c r="C53" s="459"/>
      <c r="D53" s="459"/>
      <c r="E53" s="459"/>
      <c r="F53" s="459"/>
      <c r="G53" s="460"/>
      <c r="H53" s="459"/>
      <c r="I53" s="461"/>
      <c r="J53" s="461"/>
      <c r="K53" s="461"/>
      <c r="L53" s="469"/>
      <c r="M53" s="472"/>
      <c r="N53" s="470"/>
      <c r="O53" s="460"/>
      <c r="P53" s="463"/>
      <c r="Q53" s="470"/>
      <c r="R53" s="460"/>
      <c r="S53" s="460"/>
      <c r="T53" s="460"/>
      <c r="U53" s="460"/>
      <c r="V53" s="460"/>
      <c r="W53" s="460"/>
      <c r="X53" s="460"/>
      <c r="Y53" s="460"/>
      <c r="Z53" s="462"/>
      <c r="AA53" s="462"/>
      <c r="AB53" s="460"/>
      <c r="AC53" s="463"/>
    </row>
    <row r="54" spans="1:29" x14ac:dyDescent="0.2">
      <c r="A54" s="464"/>
      <c r="B54" s="464"/>
      <c r="C54" s="464"/>
      <c r="D54" s="464"/>
      <c r="E54" s="464"/>
      <c r="F54" s="464"/>
      <c r="G54" s="453"/>
      <c r="H54" s="453"/>
      <c r="I54" s="453"/>
      <c r="J54" s="453"/>
      <c r="K54" s="453"/>
      <c r="M54" s="453"/>
      <c r="V54" s="453"/>
      <c r="W54" s="453"/>
    </row>
    <row r="55" spans="1:29" x14ac:dyDescent="0.2">
      <c r="A55" s="464"/>
      <c r="B55" s="464"/>
      <c r="C55" s="464"/>
      <c r="D55" s="464"/>
      <c r="E55" s="464"/>
      <c r="F55" s="453"/>
      <c r="G55" s="453"/>
      <c r="H55" s="453"/>
      <c r="I55" s="453"/>
      <c r="J55" s="453"/>
      <c r="K55" s="655"/>
      <c r="L55" s="453"/>
      <c r="M55" s="453"/>
      <c r="N55" s="453"/>
      <c r="S55" s="453"/>
      <c r="T55" s="453"/>
      <c r="U55" s="453"/>
    </row>
    <row r="56" spans="1:29" ht="13.5" thickBot="1" x14ac:dyDescent="0.25">
      <c r="A56" s="464"/>
      <c r="B56" s="464"/>
      <c r="C56" s="464"/>
      <c r="D56" s="464"/>
      <c r="E56" s="453"/>
      <c r="F56" s="453"/>
      <c r="G56" s="453"/>
      <c r="H56" s="453"/>
      <c r="I56" s="453"/>
      <c r="J56" s="655"/>
      <c r="K56" s="655"/>
      <c r="L56" s="655"/>
      <c r="M56" s="655"/>
      <c r="R56" s="655"/>
    </row>
    <row r="57" spans="1:29" ht="13.5" thickBot="1" x14ac:dyDescent="0.25">
      <c r="A57" s="840" t="s">
        <v>29</v>
      </c>
      <c r="B57" s="899"/>
      <c r="C57" s="900"/>
      <c r="D57" s="464"/>
      <c r="E57" s="464"/>
      <c r="F57" s="453"/>
      <c r="G57" s="453"/>
      <c r="H57" s="453"/>
      <c r="I57" s="453"/>
      <c r="J57" s="453"/>
      <c r="K57" s="655"/>
      <c r="L57" s="655"/>
      <c r="M57" s="655"/>
      <c r="N57" s="655"/>
      <c r="S57" s="655"/>
      <c r="T57" s="655"/>
      <c r="U57" s="655"/>
    </row>
    <row r="58" spans="1:29" ht="13.5" thickBot="1" x14ac:dyDescent="0.25">
      <c r="A58" s="851" t="s">
        <v>579</v>
      </c>
      <c r="B58" s="852"/>
      <c r="C58" s="853"/>
      <c r="D58" s="464"/>
      <c r="E58" s="464"/>
      <c r="F58" s="464"/>
      <c r="G58" s="453"/>
      <c r="H58" s="453"/>
      <c r="I58" s="453"/>
      <c r="J58" s="453"/>
      <c r="K58" s="453"/>
      <c r="L58" s="655"/>
      <c r="N58" s="655"/>
      <c r="O58" s="655"/>
      <c r="V58" s="655"/>
    </row>
    <row r="59" spans="1:29" x14ac:dyDescent="0.2">
      <c r="A59" s="664" t="s">
        <v>30</v>
      </c>
      <c r="B59" s="473"/>
      <c r="C59" s="474" t="s">
        <v>151</v>
      </c>
      <c r="D59" s="665"/>
      <c r="E59" s="665"/>
      <c r="F59" s="666"/>
      <c r="G59" s="666"/>
      <c r="H59" s="665"/>
      <c r="I59" s="666"/>
      <c r="J59" s="665"/>
      <c r="K59" s="475"/>
      <c r="L59" s="667"/>
      <c r="N59" s="655"/>
      <c r="O59" s="655"/>
      <c r="P59" s="655"/>
    </row>
    <row r="60" spans="1:29" x14ac:dyDescent="0.2">
      <c r="A60" s="631" t="s">
        <v>580</v>
      </c>
      <c r="B60" s="476"/>
      <c r="C60" s="476"/>
      <c r="D60" s="668"/>
      <c r="E60" s="668"/>
      <c r="F60" s="669"/>
      <c r="G60" s="669"/>
      <c r="H60" s="668"/>
      <c r="I60" s="669"/>
      <c r="J60" s="668"/>
      <c r="K60" s="477"/>
      <c r="L60" s="670"/>
      <c r="N60" s="655"/>
      <c r="O60" s="655"/>
      <c r="P60" s="655"/>
    </row>
    <row r="61" spans="1:29" x14ac:dyDescent="0.2">
      <c r="A61" s="631" t="s">
        <v>167</v>
      </c>
      <c r="B61" s="476"/>
      <c r="C61" s="476"/>
      <c r="D61" s="668"/>
      <c r="E61" s="668"/>
      <c r="F61" s="669"/>
      <c r="G61" s="669"/>
      <c r="H61" s="668"/>
      <c r="I61" s="669"/>
      <c r="J61" s="668"/>
      <c r="K61" s="477"/>
      <c r="L61" s="670"/>
      <c r="N61" s="655"/>
      <c r="O61" s="655"/>
      <c r="P61" s="655"/>
    </row>
    <row r="62" spans="1:29" x14ac:dyDescent="0.2">
      <c r="A62" s="631" t="s">
        <v>904</v>
      </c>
      <c r="B62" s="476"/>
      <c r="C62" s="476"/>
      <c r="D62" s="668"/>
      <c r="E62" s="668"/>
      <c r="F62" s="669"/>
      <c r="G62" s="669"/>
      <c r="H62" s="668"/>
      <c r="I62" s="669"/>
      <c r="J62" s="668"/>
      <c r="K62" s="477"/>
      <c r="L62" s="670"/>
      <c r="N62" s="655"/>
      <c r="O62" s="655"/>
      <c r="P62" s="655"/>
    </row>
    <row r="63" spans="1:29" ht="13.5" thickBot="1" x14ac:dyDescent="0.25">
      <c r="A63" s="612" t="s">
        <v>905</v>
      </c>
      <c r="B63" s="478"/>
      <c r="C63" s="478"/>
      <c r="D63" s="671"/>
      <c r="E63" s="671"/>
      <c r="F63" s="672"/>
      <c r="G63" s="672"/>
      <c r="H63" s="671"/>
      <c r="I63" s="672"/>
      <c r="J63" s="671"/>
      <c r="K63" s="479"/>
      <c r="L63" s="673"/>
      <c r="N63" s="655"/>
      <c r="O63" s="655"/>
      <c r="P63" s="655"/>
    </row>
    <row r="64" spans="1:29" ht="13.5" thickBot="1" x14ac:dyDescent="0.25">
      <c r="A64" s="674"/>
      <c r="B64" s="615"/>
      <c r="C64" s="655"/>
      <c r="D64" s="464"/>
      <c r="E64" s="464"/>
      <c r="F64" s="464"/>
      <c r="G64" s="464"/>
      <c r="H64" s="453"/>
      <c r="I64" s="453"/>
      <c r="J64" s="453"/>
      <c r="K64" s="453"/>
      <c r="L64" s="453"/>
      <c r="M64" s="655"/>
      <c r="O64" s="655"/>
      <c r="P64" s="655"/>
      <c r="Q64" s="453"/>
    </row>
    <row r="65" spans="1:24" s="638" customFormat="1" ht="26.25" thickBot="1" x14ac:dyDescent="0.25">
      <c r="A65" s="675" t="s">
        <v>31</v>
      </c>
      <c r="B65" s="897" t="s">
        <v>582</v>
      </c>
      <c r="C65" s="897"/>
      <c r="D65" s="898"/>
      <c r="E65" s="676" t="s">
        <v>11</v>
      </c>
      <c r="F65" s="676" t="s">
        <v>14</v>
      </c>
      <c r="G65" s="676" t="s">
        <v>275</v>
      </c>
      <c r="H65" s="676" t="s">
        <v>32</v>
      </c>
      <c r="I65" s="676" t="s">
        <v>16</v>
      </c>
      <c r="J65" s="676" t="s">
        <v>17</v>
      </c>
      <c r="K65" s="676" t="s">
        <v>18</v>
      </c>
      <c r="L65" s="676" t="s">
        <v>19</v>
      </c>
      <c r="M65" s="676" t="s">
        <v>20</v>
      </c>
      <c r="N65" s="480" t="s">
        <v>119</v>
      </c>
      <c r="O65" s="676" t="s">
        <v>93</v>
      </c>
      <c r="P65" s="677" t="s">
        <v>754</v>
      </c>
    </row>
    <row r="66" spans="1:24" s="650" customFormat="1" x14ac:dyDescent="0.2">
      <c r="A66" s="658"/>
      <c r="B66" s="896"/>
      <c r="C66" s="896"/>
      <c r="D66" s="896"/>
      <c r="E66" s="646"/>
      <c r="F66" s="646"/>
      <c r="G66" s="646"/>
      <c r="H66" s="646"/>
      <c r="I66" s="646"/>
      <c r="J66" s="647"/>
      <c r="K66" s="647"/>
      <c r="L66" s="647"/>
      <c r="M66" s="679"/>
      <c r="N66" s="644"/>
      <c r="O66" s="646"/>
      <c r="P66" s="649"/>
      <c r="Q66" s="465"/>
      <c r="R66" s="465"/>
      <c r="S66" s="465"/>
      <c r="T66" s="465"/>
      <c r="U66" s="465"/>
      <c r="V66" s="660"/>
      <c r="W66" s="660"/>
      <c r="X66" s="660"/>
    </row>
    <row r="67" spans="1:24" s="650" customFormat="1" x14ac:dyDescent="0.2">
      <c r="A67" s="659"/>
      <c r="B67" s="826"/>
      <c r="C67" s="826"/>
      <c r="D67" s="826"/>
      <c r="E67" s="652"/>
      <c r="F67" s="652"/>
      <c r="G67" s="652"/>
      <c r="H67" s="652"/>
      <c r="I67" s="652"/>
      <c r="J67" s="681"/>
      <c r="K67" s="456"/>
      <c r="L67" s="456"/>
      <c r="M67" s="682"/>
      <c r="N67" s="622"/>
      <c r="O67" s="652"/>
      <c r="P67" s="683"/>
      <c r="Q67" s="465"/>
      <c r="R67" s="465"/>
      <c r="S67" s="465"/>
      <c r="T67" s="465"/>
      <c r="U67" s="465"/>
      <c r="V67" s="660"/>
      <c r="W67" s="660"/>
      <c r="X67" s="660"/>
    </row>
    <row r="68" spans="1:24" s="650" customFormat="1" x14ac:dyDescent="0.2">
      <c r="A68" s="659"/>
      <c r="B68" s="826"/>
      <c r="C68" s="826"/>
      <c r="D68" s="826"/>
      <c r="E68" s="652"/>
      <c r="F68" s="652"/>
      <c r="G68" s="652"/>
      <c r="H68" s="652"/>
      <c r="I68" s="652"/>
      <c r="J68" s="681"/>
      <c r="K68" s="456"/>
      <c r="L68" s="456"/>
      <c r="M68" s="682"/>
      <c r="N68" s="622"/>
      <c r="O68" s="652"/>
      <c r="P68" s="683"/>
      <c r="Q68" s="465"/>
      <c r="R68" s="465"/>
      <c r="S68" s="465"/>
      <c r="T68" s="465"/>
      <c r="U68" s="465"/>
      <c r="V68" s="660"/>
      <c r="W68" s="660"/>
      <c r="X68" s="660"/>
    </row>
    <row r="69" spans="1:24" s="650" customFormat="1" ht="13.5" thickBot="1" x14ac:dyDescent="0.25">
      <c r="A69" s="684"/>
      <c r="B69" s="827"/>
      <c r="C69" s="827"/>
      <c r="D69" s="827"/>
      <c r="E69" s="654"/>
      <c r="F69" s="654"/>
      <c r="G69" s="654"/>
      <c r="H69" s="654"/>
      <c r="I69" s="654"/>
      <c r="J69" s="686"/>
      <c r="K69" s="461"/>
      <c r="L69" s="461"/>
      <c r="M69" s="687"/>
      <c r="N69" s="623"/>
      <c r="O69" s="460"/>
      <c r="P69" s="463"/>
      <c r="Q69" s="465"/>
      <c r="R69" s="465"/>
      <c r="S69" s="465"/>
      <c r="T69" s="465"/>
      <c r="U69" s="465"/>
      <c r="V69" s="660"/>
      <c r="W69" s="660"/>
      <c r="X69" s="660"/>
    </row>
    <row r="70" spans="1:24" x14ac:dyDescent="0.2">
      <c r="A70" s="655"/>
      <c r="B70" s="655"/>
      <c r="E70" s="655"/>
      <c r="J70" s="655"/>
      <c r="K70" s="655"/>
      <c r="L70" s="655"/>
      <c r="M70" s="655"/>
      <c r="O70" s="453"/>
      <c r="P70" s="453"/>
      <c r="Q70" s="453"/>
      <c r="R70" s="453"/>
      <c r="S70" s="453"/>
      <c r="T70" s="453"/>
      <c r="U70" s="453"/>
      <c r="V70" s="655"/>
      <c r="W70" s="655"/>
      <c r="X70" s="655"/>
    </row>
    <row r="71" spans="1:24" ht="13.5" thickBot="1" x14ac:dyDescent="0.25">
      <c r="A71" s="464"/>
      <c r="B71" s="464"/>
      <c r="C71" s="464"/>
      <c r="D71" s="464"/>
      <c r="E71" s="464"/>
      <c r="F71" s="464"/>
      <c r="G71" s="464"/>
      <c r="H71" s="464"/>
      <c r="I71" s="453"/>
      <c r="J71" s="453"/>
      <c r="K71" s="453"/>
      <c r="L71" s="453"/>
      <c r="M71" s="453"/>
      <c r="N71" s="655"/>
      <c r="O71" s="655"/>
      <c r="P71" s="655"/>
      <c r="Q71" s="655"/>
      <c r="R71" s="655"/>
      <c r="S71" s="655"/>
      <c r="T71" s="655"/>
      <c r="U71" s="655"/>
      <c r="V71" s="655"/>
      <c r="W71" s="453"/>
    </row>
    <row r="72" spans="1:24" ht="13.5" thickBot="1" x14ac:dyDescent="0.25">
      <c r="A72" s="840" t="s">
        <v>34</v>
      </c>
      <c r="B72" s="899"/>
      <c r="C72" s="900"/>
      <c r="D72" s="481"/>
      <c r="E72" s="464"/>
      <c r="F72" s="464"/>
      <c r="G72" s="464"/>
      <c r="H72" s="464"/>
      <c r="I72" s="453"/>
      <c r="J72" s="453"/>
      <c r="K72" s="453"/>
      <c r="L72" s="453"/>
      <c r="M72" s="453"/>
      <c r="N72" s="655"/>
      <c r="O72" s="655"/>
      <c r="P72" s="655"/>
      <c r="Q72" s="655"/>
      <c r="R72" s="655"/>
      <c r="S72" s="655"/>
      <c r="T72" s="655"/>
      <c r="U72" s="655"/>
      <c r="V72" s="655"/>
      <c r="W72" s="453"/>
    </row>
    <row r="73" spans="1:24" ht="13.5" thickBot="1" x14ac:dyDescent="0.25">
      <c r="A73" s="851" t="s">
        <v>579</v>
      </c>
      <c r="B73" s="852"/>
      <c r="C73" s="853"/>
      <c r="D73" s="613"/>
      <c r="E73" s="613"/>
      <c r="F73" s="613"/>
      <c r="G73" s="613"/>
      <c r="H73" s="614"/>
      <c r="I73" s="614"/>
      <c r="J73" s="613"/>
      <c r="K73" s="614"/>
      <c r="L73" s="613"/>
      <c r="M73" s="453"/>
      <c r="N73" s="655"/>
      <c r="O73" s="655"/>
      <c r="P73" s="655"/>
      <c r="Q73" s="655"/>
      <c r="R73" s="655"/>
      <c r="S73" s="655"/>
      <c r="T73" s="655"/>
      <c r="U73" s="655"/>
      <c r="V73" s="655"/>
      <c r="W73" s="453"/>
    </row>
    <row r="74" spans="1:24" x14ac:dyDescent="0.2">
      <c r="A74" s="664" t="s">
        <v>30</v>
      </c>
      <c r="B74" s="630"/>
      <c r="C74" s="474" t="s">
        <v>151</v>
      </c>
      <c r="D74" s="474"/>
      <c r="E74" s="665"/>
      <c r="F74" s="665"/>
      <c r="G74" s="665"/>
      <c r="H74" s="666"/>
      <c r="I74" s="666"/>
      <c r="J74" s="665"/>
      <c r="K74" s="666"/>
      <c r="L74" s="688"/>
      <c r="M74" s="453"/>
      <c r="N74" s="655"/>
      <c r="O74" s="655"/>
      <c r="P74" s="655"/>
      <c r="Q74" s="655"/>
      <c r="R74" s="655"/>
      <c r="S74" s="655"/>
      <c r="T74" s="655"/>
      <c r="U74" s="655"/>
      <c r="V74" s="655"/>
      <c r="W74" s="453"/>
    </row>
    <row r="75" spans="1:24" x14ac:dyDescent="0.2">
      <c r="A75" s="631" t="s">
        <v>35</v>
      </c>
      <c r="B75" s="668"/>
      <c r="C75" s="668"/>
      <c r="D75" s="668"/>
      <c r="E75" s="668"/>
      <c r="F75" s="668"/>
      <c r="G75" s="668"/>
      <c r="H75" s="669"/>
      <c r="I75" s="669"/>
      <c r="J75" s="668"/>
      <c r="K75" s="669"/>
      <c r="L75" s="689"/>
      <c r="M75" s="453"/>
      <c r="N75" s="655"/>
      <c r="O75" s="655"/>
      <c r="P75" s="655"/>
      <c r="Q75" s="655"/>
      <c r="R75" s="655"/>
      <c r="S75" s="655"/>
      <c r="T75" s="655"/>
      <c r="U75" s="655"/>
      <c r="V75" s="655"/>
      <c r="W75" s="453"/>
    </row>
    <row r="76" spans="1:24" x14ac:dyDescent="0.2">
      <c r="A76" s="631" t="s">
        <v>168</v>
      </c>
      <c r="B76" s="668"/>
      <c r="C76" s="668"/>
      <c r="D76" s="668"/>
      <c r="E76" s="668"/>
      <c r="F76" s="668"/>
      <c r="G76" s="668"/>
      <c r="H76" s="669"/>
      <c r="I76" s="669"/>
      <c r="J76" s="668"/>
      <c r="K76" s="669"/>
      <c r="L76" s="689"/>
      <c r="M76" s="453"/>
      <c r="N76" s="655"/>
      <c r="O76" s="655"/>
      <c r="P76" s="655"/>
      <c r="Q76" s="655"/>
      <c r="R76" s="655"/>
      <c r="S76" s="655"/>
      <c r="T76" s="655"/>
      <c r="U76" s="655"/>
      <c r="V76" s="655"/>
      <c r="W76" s="453"/>
    </row>
    <row r="77" spans="1:24" x14ac:dyDescent="0.2">
      <c r="A77" s="631" t="s">
        <v>904</v>
      </c>
      <c r="B77" s="668"/>
      <c r="C77" s="668"/>
      <c r="D77" s="668"/>
      <c r="E77" s="668"/>
      <c r="F77" s="668"/>
      <c r="G77" s="668"/>
      <c r="H77" s="669"/>
      <c r="I77" s="669"/>
      <c r="J77" s="668"/>
      <c r="K77" s="669"/>
      <c r="L77" s="689"/>
      <c r="M77" s="453"/>
      <c r="N77" s="655"/>
      <c r="O77" s="655"/>
      <c r="P77" s="655"/>
      <c r="Q77" s="655"/>
      <c r="R77" s="655"/>
      <c r="S77" s="655"/>
      <c r="T77" s="655"/>
      <c r="U77" s="655"/>
      <c r="V77" s="655"/>
      <c r="W77" s="453"/>
    </row>
    <row r="78" spans="1:24" ht="13.5" thickBot="1" x14ac:dyDescent="0.25">
      <c r="A78" s="612" t="s">
        <v>905</v>
      </c>
      <c r="B78" s="671"/>
      <c r="C78" s="671"/>
      <c r="D78" s="671"/>
      <c r="E78" s="671"/>
      <c r="F78" s="671"/>
      <c r="G78" s="671"/>
      <c r="H78" s="672"/>
      <c r="I78" s="672"/>
      <c r="J78" s="671"/>
      <c r="K78" s="672"/>
      <c r="L78" s="690"/>
      <c r="M78" s="453"/>
      <c r="N78" s="655"/>
      <c r="O78" s="655"/>
      <c r="P78" s="655"/>
      <c r="Q78" s="655"/>
      <c r="R78" s="655"/>
      <c r="S78" s="655"/>
      <c r="T78" s="655"/>
      <c r="U78" s="655"/>
      <c r="V78" s="655"/>
      <c r="W78" s="453"/>
    </row>
    <row r="79" spans="1:24" ht="13.5" thickBot="1" x14ac:dyDescent="0.25">
      <c r="A79" s="691"/>
      <c r="E79" s="613"/>
      <c r="F79" s="613"/>
      <c r="G79" s="613"/>
      <c r="H79" s="614"/>
      <c r="I79" s="615"/>
      <c r="J79" s="613"/>
      <c r="K79" s="614"/>
      <c r="L79" s="613"/>
      <c r="M79" s="453"/>
      <c r="N79" s="655"/>
      <c r="O79" s="655"/>
      <c r="P79" s="655"/>
      <c r="Q79" s="655"/>
      <c r="R79" s="453"/>
      <c r="V79" s="482"/>
      <c r="W79" s="482"/>
    </row>
    <row r="80" spans="1:24" s="638" customFormat="1" ht="26.25" thickBot="1" x14ac:dyDescent="0.25">
      <c r="A80" s="675" t="s">
        <v>31</v>
      </c>
      <c r="B80" s="897" t="s">
        <v>13</v>
      </c>
      <c r="C80" s="897"/>
      <c r="D80" s="898"/>
      <c r="E80" s="676" t="s">
        <v>12</v>
      </c>
      <c r="F80" s="676" t="s">
        <v>14</v>
      </c>
      <c r="G80" s="676" t="s">
        <v>264</v>
      </c>
      <c r="H80" s="676" t="s">
        <v>32</v>
      </c>
      <c r="I80" s="676" t="s">
        <v>16</v>
      </c>
      <c r="J80" s="676" t="s">
        <v>17</v>
      </c>
      <c r="K80" s="676" t="s">
        <v>18</v>
      </c>
      <c r="L80" s="676" t="s">
        <v>19</v>
      </c>
      <c r="M80" s="676" t="s">
        <v>20</v>
      </c>
      <c r="N80" s="480" t="s">
        <v>119</v>
      </c>
      <c r="O80" s="676" t="s">
        <v>91</v>
      </c>
      <c r="P80" s="677" t="s">
        <v>752</v>
      </c>
      <c r="W80" s="483"/>
    </row>
    <row r="81" spans="1:23" s="650" customFormat="1" x14ac:dyDescent="0.2">
      <c r="A81" s="658"/>
      <c r="B81" s="896"/>
      <c r="C81" s="896"/>
      <c r="D81" s="896"/>
      <c r="E81" s="646"/>
      <c r="F81" s="646"/>
      <c r="G81" s="646"/>
      <c r="H81" s="646"/>
      <c r="I81" s="646"/>
      <c r="J81" s="647"/>
      <c r="K81" s="647"/>
      <c r="L81" s="647"/>
      <c r="M81" s="647"/>
      <c r="N81" s="644"/>
      <c r="O81" s="646"/>
      <c r="P81" s="649"/>
      <c r="Q81" s="660"/>
      <c r="R81" s="660"/>
      <c r="S81" s="660"/>
      <c r="T81" s="660"/>
      <c r="U81" s="660"/>
      <c r="V81" s="660"/>
      <c r="W81" s="465"/>
    </row>
    <row r="82" spans="1:23" s="650" customFormat="1" x14ac:dyDescent="0.2">
      <c r="A82" s="659"/>
      <c r="B82" s="826"/>
      <c r="C82" s="826"/>
      <c r="D82" s="826"/>
      <c r="E82" s="652"/>
      <c r="F82" s="652"/>
      <c r="G82" s="652"/>
      <c r="H82" s="652"/>
      <c r="I82" s="652"/>
      <c r="J82" s="456"/>
      <c r="K82" s="456"/>
      <c r="L82" s="456"/>
      <c r="M82" s="456"/>
      <c r="N82" s="622"/>
      <c r="O82" s="652"/>
      <c r="P82" s="683"/>
      <c r="Q82" s="660"/>
      <c r="R82" s="660"/>
      <c r="S82" s="660"/>
      <c r="T82" s="660"/>
      <c r="U82" s="660"/>
      <c r="V82" s="660"/>
      <c r="W82" s="465"/>
    </row>
    <row r="83" spans="1:23" s="650" customFormat="1" x14ac:dyDescent="0.2">
      <c r="A83" s="659"/>
      <c r="B83" s="826"/>
      <c r="C83" s="826"/>
      <c r="D83" s="826"/>
      <c r="E83" s="652"/>
      <c r="F83" s="652"/>
      <c r="G83" s="652"/>
      <c r="H83" s="652"/>
      <c r="I83" s="652"/>
      <c r="J83" s="456"/>
      <c r="K83" s="456"/>
      <c r="L83" s="456"/>
      <c r="M83" s="456"/>
      <c r="N83" s="622"/>
      <c r="O83" s="652"/>
      <c r="P83" s="683"/>
      <c r="Q83" s="660"/>
      <c r="R83" s="660"/>
      <c r="S83" s="660"/>
      <c r="T83" s="660"/>
      <c r="U83" s="660"/>
      <c r="V83" s="660"/>
      <c r="W83" s="465"/>
    </row>
    <row r="84" spans="1:23" s="650" customFormat="1" ht="13.5" thickBot="1" x14ac:dyDescent="0.25">
      <c r="A84" s="684"/>
      <c r="B84" s="827"/>
      <c r="C84" s="827"/>
      <c r="D84" s="827"/>
      <c r="E84" s="654"/>
      <c r="F84" s="654"/>
      <c r="G84" s="654"/>
      <c r="H84" s="654"/>
      <c r="I84" s="654"/>
      <c r="J84" s="461"/>
      <c r="K84" s="461"/>
      <c r="L84" s="461"/>
      <c r="M84" s="461"/>
      <c r="N84" s="623"/>
      <c r="O84" s="460"/>
      <c r="P84" s="463"/>
      <c r="Q84" s="660"/>
      <c r="R84" s="660"/>
      <c r="S84" s="660"/>
      <c r="T84" s="660"/>
      <c r="U84" s="660"/>
      <c r="V84" s="660"/>
      <c r="W84" s="465"/>
    </row>
    <row r="85" spans="1:23" ht="13.5" thickBot="1" x14ac:dyDescent="0.25">
      <c r="A85" s="464"/>
      <c r="B85" s="464"/>
      <c r="C85" s="464"/>
      <c r="D85" s="464"/>
      <c r="E85" s="464"/>
      <c r="F85" s="464"/>
      <c r="G85" s="464"/>
      <c r="H85" s="453"/>
      <c r="I85" s="453"/>
      <c r="J85" s="453"/>
      <c r="K85" s="453"/>
      <c r="L85" s="453"/>
      <c r="M85" s="655"/>
      <c r="N85" s="655"/>
      <c r="O85" s="655"/>
      <c r="P85" s="655"/>
      <c r="Q85" s="655"/>
      <c r="R85" s="655"/>
      <c r="S85" s="655"/>
      <c r="T85" s="655"/>
      <c r="U85" s="655"/>
      <c r="V85" s="453"/>
    </row>
    <row r="86" spans="1:23" ht="13.5" thickBot="1" x14ac:dyDescent="0.25">
      <c r="A86" s="840" t="s">
        <v>36</v>
      </c>
      <c r="B86" s="841"/>
      <c r="C86" s="841"/>
      <c r="D86" s="841"/>
      <c r="E86" s="841"/>
      <c r="F86" s="841"/>
      <c r="G86" s="841"/>
      <c r="H86" s="841"/>
      <c r="I86" s="842"/>
      <c r="K86" s="453"/>
      <c r="L86" s="655"/>
      <c r="M86" s="655"/>
      <c r="N86" s="655"/>
      <c r="O86" s="655"/>
      <c r="P86" s="655"/>
      <c r="Q86" s="655"/>
      <c r="R86" s="655"/>
      <c r="S86" s="453"/>
      <c r="T86" s="453"/>
      <c r="U86" s="453"/>
    </row>
    <row r="87" spans="1:23" ht="13.5" thickBot="1" x14ac:dyDescent="0.25">
      <c r="A87" s="959" t="s">
        <v>37</v>
      </c>
      <c r="B87" s="960"/>
      <c r="C87" s="960"/>
      <c r="D87" s="960"/>
      <c r="E87" s="960"/>
      <c r="F87" s="960"/>
      <c r="G87" s="960"/>
      <c r="H87" s="960"/>
      <c r="I87" s="961"/>
      <c r="J87" s="614"/>
      <c r="K87" s="453"/>
      <c r="L87" s="655"/>
      <c r="M87" s="655"/>
      <c r="N87" s="655"/>
      <c r="O87" s="655"/>
      <c r="P87" s="655"/>
      <c r="Q87" s="655"/>
      <c r="R87" s="655"/>
      <c r="S87" s="453"/>
      <c r="T87" s="453"/>
      <c r="U87" s="453"/>
    </row>
    <row r="88" spans="1:23" s="611" customFormat="1" ht="15.75" customHeight="1" thickBot="1" x14ac:dyDescent="0.25">
      <c r="A88" s="692" t="s">
        <v>282</v>
      </c>
      <c r="B88" s="893" t="s">
        <v>1024</v>
      </c>
      <c r="C88" s="894"/>
      <c r="D88" s="894"/>
      <c r="E88" s="894"/>
      <c r="F88" s="894"/>
      <c r="G88" s="894"/>
      <c r="H88" s="894"/>
      <c r="I88" s="895"/>
      <c r="J88" s="693"/>
      <c r="K88" s="544"/>
      <c r="L88" s="694"/>
      <c r="M88" s="694"/>
      <c r="N88" s="694"/>
      <c r="O88" s="694"/>
      <c r="P88" s="694"/>
      <c r="Q88" s="694"/>
      <c r="R88" s="694"/>
      <c r="S88" s="544"/>
      <c r="T88" s="544"/>
      <c r="U88" s="544"/>
    </row>
    <row r="89" spans="1:23" ht="13.5" thickBot="1" x14ac:dyDescent="0.25">
      <c r="A89" s="691"/>
      <c r="J89" s="655"/>
      <c r="K89" s="453"/>
      <c r="L89" s="655"/>
      <c r="M89" s="655"/>
      <c r="N89" s="655"/>
      <c r="O89" s="655"/>
      <c r="P89" s="655"/>
      <c r="Q89" s="453"/>
    </row>
    <row r="90" spans="1:23" ht="16.5" customHeight="1" thickBot="1" x14ac:dyDescent="0.25">
      <c r="A90" s="970" t="s">
        <v>206</v>
      </c>
      <c r="B90" s="971"/>
      <c r="C90" s="971"/>
      <c r="D90" s="971"/>
      <c r="E90" s="971"/>
      <c r="F90" s="971"/>
      <c r="G90" s="971"/>
      <c r="H90" s="962" t="s">
        <v>218</v>
      </c>
      <c r="I90" s="857" t="s">
        <v>581</v>
      </c>
      <c r="J90" s="857" t="s">
        <v>207</v>
      </c>
      <c r="K90" s="857" t="s">
        <v>23</v>
      </c>
      <c r="L90" s="857" t="s">
        <v>288</v>
      </c>
      <c r="M90" s="869" t="s">
        <v>82</v>
      </c>
      <c r="N90" s="655"/>
      <c r="O90" s="453"/>
      <c r="Q90" s="482"/>
      <c r="R90" s="482"/>
    </row>
    <row r="91" spans="1:23" s="419" customFormat="1" ht="13.5" thickBot="1" x14ac:dyDescent="0.25">
      <c r="A91" s="964" t="s">
        <v>2815</v>
      </c>
      <c r="B91" s="965"/>
      <c r="C91" s="965"/>
      <c r="D91" s="965"/>
      <c r="E91" s="965"/>
      <c r="F91" s="965"/>
      <c r="G91" s="966"/>
      <c r="H91" s="963"/>
      <c r="I91" s="957"/>
      <c r="J91" s="957"/>
      <c r="K91" s="957"/>
      <c r="L91" s="957"/>
      <c r="M91" s="958"/>
      <c r="N91" s="484"/>
      <c r="O91" s="484"/>
      <c r="P91" s="484"/>
      <c r="Q91" s="484"/>
      <c r="R91" s="484"/>
    </row>
    <row r="92" spans="1:23" s="419" customFormat="1" ht="15.75" customHeight="1" thickBot="1" x14ac:dyDescent="0.25">
      <c r="A92" s="967" t="s">
        <v>336</v>
      </c>
      <c r="B92" s="968"/>
      <c r="C92" s="968"/>
      <c r="D92" s="968"/>
      <c r="E92" s="968"/>
      <c r="F92" s="968"/>
      <c r="G92" s="969"/>
      <c r="H92" s="963"/>
      <c r="I92" s="957"/>
      <c r="J92" s="957"/>
      <c r="K92" s="957"/>
      <c r="L92" s="957"/>
      <c r="M92" s="958"/>
      <c r="N92" s="484"/>
      <c r="O92" s="484"/>
      <c r="P92" s="484"/>
      <c r="Q92" s="484"/>
      <c r="R92" s="484"/>
    </row>
    <row r="93" spans="1:23" s="650" customFormat="1" ht="15.75" customHeight="1" x14ac:dyDescent="0.2">
      <c r="A93" s="695" t="s">
        <v>224</v>
      </c>
      <c r="B93" s="896" t="str">
        <f>IF($A93="","",VLOOKUP($A93,Listes!$A$3:$C$199,2,FALSE))</f>
        <v>Bunker Adjustment Factor</v>
      </c>
      <c r="C93" s="896"/>
      <c r="D93" s="896"/>
      <c r="E93" s="1158" t="s">
        <v>50</v>
      </c>
      <c r="F93" s="1158"/>
      <c r="G93" s="1158"/>
      <c r="H93" s="696"/>
      <c r="I93" s="648"/>
      <c r="J93" s="648"/>
      <c r="K93" s="648"/>
      <c r="L93" s="648"/>
      <c r="M93" s="697"/>
      <c r="N93" s="660"/>
      <c r="O93" s="660"/>
      <c r="P93" s="660"/>
      <c r="Q93" s="660"/>
      <c r="R93" s="465"/>
    </row>
    <row r="94" spans="1:23" s="650" customFormat="1" ht="15.75" customHeight="1" x14ac:dyDescent="0.2">
      <c r="A94" s="698" t="s">
        <v>85</v>
      </c>
      <c r="B94" s="826" t="str">
        <f>IF($A94="","",VLOOKUP($A94,Listes!$A$3:$C$199,2,FALSE))</f>
        <v>Currency Adjustment Factor</v>
      </c>
      <c r="C94" s="826"/>
      <c r="D94" s="826"/>
      <c r="E94" s="1157" t="s">
        <v>52</v>
      </c>
      <c r="F94" s="1157"/>
      <c r="G94" s="1157"/>
      <c r="H94" s="699"/>
      <c r="I94" s="700"/>
      <c r="J94" s="700"/>
      <c r="K94" s="700"/>
      <c r="L94" s="700"/>
      <c r="M94" s="701"/>
      <c r="N94" s="660"/>
      <c r="O94" s="660"/>
      <c r="P94" s="660"/>
      <c r="Q94" s="660"/>
      <c r="R94" s="465"/>
    </row>
    <row r="95" spans="1:23" s="650" customFormat="1" ht="15.75" customHeight="1" x14ac:dyDescent="0.2">
      <c r="A95" s="698" t="s">
        <v>520</v>
      </c>
      <c r="B95" s="826" t="str">
        <f>IF($A95="","",VLOOKUP($A95,Listes!$A$3:$C$199,2,FALSE))</f>
        <v>Cargo Facility Charge</v>
      </c>
      <c r="C95" s="826"/>
      <c r="D95" s="826"/>
      <c r="E95" s="1157" t="s">
        <v>50</v>
      </c>
      <c r="F95" s="1157"/>
      <c r="G95" s="1157"/>
      <c r="H95" s="699"/>
      <c r="I95" s="700"/>
      <c r="J95" s="700"/>
      <c r="K95" s="700"/>
      <c r="L95" s="700"/>
      <c r="M95" s="701"/>
      <c r="N95" s="660"/>
      <c r="O95" s="660"/>
      <c r="P95" s="660"/>
      <c r="Q95" s="660"/>
      <c r="R95" s="465"/>
    </row>
    <row r="96" spans="1:23" s="650" customFormat="1" ht="15.75" customHeight="1" x14ac:dyDescent="0.2">
      <c r="A96" s="698" t="s">
        <v>194</v>
      </c>
      <c r="B96" s="826" t="str">
        <f>IF($A96="","",VLOOKUP($A96,Listes!$A$3:$C$199,2,FALSE))</f>
        <v>Container Inspection Fee/Survey Fee</v>
      </c>
      <c r="C96" s="826"/>
      <c r="D96" s="826"/>
      <c r="E96" s="1157" t="s">
        <v>52</v>
      </c>
      <c r="F96" s="1157"/>
      <c r="G96" s="1157"/>
      <c r="H96" s="699"/>
      <c r="I96" s="700"/>
      <c r="J96" s="700"/>
      <c r="K96" s="700"/>
      <c r="L96" s="700"/>
      <c r="M96" s="701"/>
      <c r="N96" s="660"/>
      <c r="O96" s="660"/>
      <c r="P96" s="660"/>
      <c r="Q96" s="660"/>
      <c r="R96" s="465"/>
    </row>
    <row r="97" spans="1:18" s="650" customFormat="1" ht="15.75" customHeight="1" x14ac:dyDescent="0.2">
      <c r="A97" s="698" t="s">
        <v>514</v>
      </c>
      <c r="B97" s="826" t="str">
        <f>IF($A97="","",VLOOKUP($A97,Listes!$A$3:$C$199,2,FALSE))</f>
        <v>Chassis Provision Charge</v>
      </c>
      <c r="C97" s="826"/>
      <c r="D97" s="826"/>
      <c r="E97" s="1157" t="s">
        <v>50</v>
      </c>
      <c r="F97" s="1157"/>
      <c r="G97" s="1157"/>
      <c r="H97" s="699"/>
      <c r="I97" s="700"/>
      <c r="J97" s="700"/>
      <c r="K97" s="700"/>
      <c r="L97" s="700"/>
      <c r="M97" s="701"/>
      <c r="N97" s="660"/>
      <c r="O97" s="660"/>
      <c r="P97" s="660"/>
      <c r="Q97" s="660"/>
      <c r="R97" s="465"/>
    </row>
    <row r="98" spans="1:18" s="650" customFormat="1" ht="15.75" customHeight="1" x14ac:dyDescent="0.2">
      <c r="A98" s="698" t="s">
        <v>251</v>
      </c>
      <c r="B98" s="826" t="str">
        <f>IF($A98="","",VLOOKUP($A98,Listes!$A$3:$C$199,2,FALSE))</f>
        <v>Carrier Security Charge</v>
      </c>
      <c r="C98" s="826"/>
      <c r="D98" s="826"/>
      <c r="E98" s="1157" t="s">
        <v>52</v>
      </c>
      <c r="F98" s="1157"/>
      <c r="G98" s="1157"/>
      <c r="H98" s="699"/>
      <c r="I98" s="700"/>
      <c r="J98" s="700"/>
      <c r="K98" s="700"/>
      <c r="L98" s="700"/>
      <c r="M98" s="701"/>
      <c r="N98" s="660"/>
      <c r="O98" s="660"/>
      <c r="P98" s="660"/>
      <c r="Q98" s="660"/>
      <c r="R98" s="465"/>
    </row>
    <row r="99" spans="1:18" s="650" customFormat="1" ht="15.75" customHeight="1" x14ac:dyDescent="0.2">
      <c r="A99" s="698" t="s">
        <v>1048</v>
      </c>
      <c r="B99" s="826" t="str">
        <f>IF($A99="","",VLOOKUP($A99,Listes!$A$3:$C$199,2,FALSE))</f>
        <v>Container Maintenance Charge Destination</v>
      </c>
      <c r="C99" s="826"/>
      <c r="D99" s="826"/>
      <c r="E99" s="1157" t="s">
        <v>50</v>
      </c>
      <c r="F99" s="1157"/>
      <c r="G99" s="1157"/>
      <c r="H99" s="699"/>
      <c r="I99" s="700"/>
      <c r="J99" s="700"/>
      <c r="K99" s="700"/>
      <c r="L99" s="700"/>
      <c r="M99" s="701"/>
      <c r="N99" s="660"/>
      <c r="O99" s="660"/>
      <c r="P99" s="660"/>
      <c r="Q99" s="660"/>
      <c r="R99" s="465"/>
    </row>
    <row r="100" spans="1:18" s="650" customFormat="1" ht="15.75" customHeight="1" x14ac:dyDescent="0.2">
      <c r="A100" s="698" t="s">
        <v>222</v>
      </c>
      <c r="B100" s="826" t="str">
        <f>IF($A100="","",VLOOKUP($A100,Listes!$A$3:$C$199,2,FALSE))</f>
        <v>Destination THC / Destination Receiving Charge</v>
      </c>
      <c r="C100" s="826"/>
      <c r="D100" s="826"/>
      <c r="E100" s="1157" t="s">
        <v>50</v>
      </c>
      <c r="F100" s="1157"/>
      <c r="G100" s="1157"/>
      <c r="H100" s="699"/>
      <c r="I100" s="700"/>
      <c r="J100" s="700"/>
      <c r="K100" s="700"/>
      <c r="L100" s="700"/>
      <c r="M100" s="701"/>
      <c r="N100" s="660"/>
      <c r="O100" s="660"/>
      <c r="P100" s="660"/>
      <c r="Q100" s="660"/>
      <c r="R100" s="465"/>
    </row>
    <row r="101" spans="1:18" s="650" customFormat="1" ht="15.75" customHeight="1" x14ac:dyDescent="0.2">
      <c r="A101" s="698" t="s">
        <v>982</v>
      </c>
      <c r="B101" s="826" t="str">
        <f>IF($A101="","",VLOOKUP($A101,Listes!$A$3:$C$199,2,FALSE))</f>
        <v>Equipment Imbalance Surcharge at Origin</v>
      </c>
      <c r="C101" s="826"/>
      <c r="D101" s="826"/>
      <c r="E101" s="1157" t="s">
        <v>50</v>
      </c>
      <c r="F101" s="1157"/>
      <c r="G101" s="1157"/>
      <c r="H101" s="699"/>
      <c r="I101" s="700"/>
      <c r="J101" s="700"/>
      <c r="K101" s="700"/>
      <c r="L101" s="700"/>
      <c r="M101" s="701"/>
      <c r="N101" s="660"/>
      <c r="O101" s="660"/>
      <c r="P101" s="660"/>
      <c r="Q101" s="660"/>
      <c r="R101" s="465"/>
    </row>
    <row r="102" spans="1:18" s="650" customFormat="1" ht="15.75" customHeight="1" x14ac:dyDescent="0.2">
      <c r="A102" s="698" t="s">
        <v>983</v>
      </c>
      <c r="B102" s="826" t="str">
        <f>IF($A102="","",VLOOKUP($A102,Listes!$A$3:$C$199,2,FALSE))</f>
        <v>Equipment Imbalance Surcharge at Destination</v>
      </c>
      <c r="C102" s="826"/>
      <c r="D102" s="826"/>
      <c r="E102" s="1157" t="s">
        <v>50</v>
      </c>
      <c r="F102" s="1157"/>
      <c r="G102" s="1157"/>
      <c r="H102" s="699"/>
      <c r="I102" s="700"/>
      <c r="J102" s="700"/>
      <c r="K102" s="700"/>
      <c r="L102" s="700"/>
      <c r="M102" s="701"/>
      <c r="N102" s="660"/>
      <c r="O102" s="660"/>
      <c r="P102" s="660"/>
      <c r="Q102" s="660"/>
      <c r="R102" s="465"/>
    </row>
    <row r="103" spans="1:18" s="650" customFormat="1" ht="15.75" customHeight="1" x14ac:dyDescent="0.2">
      <c r="A103" s="698" t="s">
        <v>813</v>
      </c>
      <c r="B103" s="826" t="str">
        <f>IF($A103="","",VLOOKUP($A103,Listes!$A$3:$C$199,2,FALSE))</f>
        <v>Export Documentation Fees - Carrier</v>
      </c>
      <c r="C103" s="826"/>
      <c r="D103" s="826"/>
      <c r="E103" s="1157" t="s">
        <v>50</v>
      </c>
      <c r="F103" s="1157"/>
      <c r="G103" s="1157"/>
      <c r="H103" s="699"/>
      <c r="I103" s="700"/>
      <c r="J103" s="700"/>
      <c r="K103" s="700"/>
      <c r="L103" s="700"/>
      <c r="M103" s="701"/>
      <c r="N103" s="660"/>
      <c r="O103" s="660"/>
      <c r="P103" s="660"/>
      <c r="Q103" s="660"/>
      <c r="R103" s="465"/>
    </row>
    <row r="104" spans="1:18" s="650" customFormat="1" ht="15.75" customHeight="1" x14ac:dyDescent="0.2">
      <c r="A104" s="698" t="s">
        <v>796</v>
      </c>
      <c r="B104" s="826" t="str">
        <f>IF($A104="","",VLOOKUP($A104,Listes!$A$3:$C$199,2,FALSE))</f>
        <v>Export Declaration Surcharge</v>
      </c>
      <c r="C104" s="826"/>
      <c r="D104" s="826"/>
      <c r="E104" s="1157" t="s">
        <v>50</v>
      </c>
      <c r="F104" s="1157"/>
      <c r="G104" s="1157"/>
      <c r="H104" s="699"/>
      <c r="I104" s="700"/>
      <c r="J104" s="700"/>
      <c r="K104" s="700"/>
      <c r="L104" s="700"/>
      <c r="M104" s="701"/>
      <c r="N104" s="660"/>
      <c r="O104" s="660"/>
      <c r="P104" s="660"/>
      <c r="Q104" s="660"/>
      <c r="R104" s="465"/>
    </row>
    <row r="105" spans="1:18" s="650" customFormat="1" ht="15.75" customHeight="1" x14ac:dyDescent="0.2">
      <c r="A105" s="698" t="s">
        <v>449</v>
      </c>
      <c r="B105" s="826" t="str">
        <f>IF($A105="","",VLOOKUP($A105,Listes!$A$3:$C$199,2,FALSE))</f>
        <v>Extra Container Handling Charge Destination</v>
      </c>
      <c r="C105" s="826"/>
      <c r="D105" s="826"/>
      <c r="E105" s="1157" t="s">
        <v>50</v>
      </c>
      <c r="F105" s="1157"/>
      <c r="G105" s="1157"/>
      <c r="H105" s="699"/>
      <c r="I105" s="700"/>
      <c r="J105" s="700"/>
      <c r="K105" s="700"/>
      <c r="L105" s="700"/>
      <c r="M105" s="701"/>
      <c r="N105" s="660"/>
      <c r="O105" s="660"/>
      <c r="P105" s="660"/>
      <c r="Q105" s="660"/>
      <c r="R105" s="465"/>
    </row>
    <row r="106" spans="1:18" s="650" customFormat="1" ht="15.75" customHeight="1" x14ac:dyDescent="0.2">
      <c r="A106" s="698" t="s">
        <v>81</v>
      </c>
      <c r="B106" s="826" t="str">
        <f>IF($A106="","",VLOOKUP($A106,Listes!$A$4:$C$200,2,FALSE))</f>
        <v>General Rate Increase</v>
      </c>
      <c r="C106" s="826"/>
      <c r="D106" s="826"/>
      <c r="E106" s="1157" t="s">
        <v>50</v>
      </c>
      <c r="F106" s="1157"/>
      <c r="G106" s="1157"/>
      <c r="H106" s="699"/>
      <c r="I106" s="700"/>
      <c r="J106" s="700"/>
      <c r="K106" s="700"/>
      <c r="L106" s="700"/>
      <c r="M106" s="701"/>
      <c r="N106" s="660"/>
      <c r="O106" s="660"/>
      <c r="P106" s="660"/>
      <c r="Q106" s="660"/>
      <c r="R106" s="465"/>
    </row>
    <row r="107" spans="1:18" s="650" customFormat="1" ht="15.75" customHeight="1" x14ac:dyDescent="0.2">
      <c r="A107" s="698" t="s">
        <v>922</v>
      </c>
      <c r="B107" s="826" t="str">
        <f>IF($A107="","",VLOOKUP($A107,Listes!$A$3:$C$199,2,FALSE))</f>
        <v>Local Port Charges Destination</v>
      </c>
      <c r="C107" s="826"/>
      <c r="D107" s="826"/>
      <c r="E107" s="1157" t="s">
        <v>50</v>
      </c>
      <c r="F107" s="1157"/>
      <c r="G107" s="1157"/>
      <c r="H107" s="699"/>
      <c r="I107" s="700"/>
      <c r="J107" s="700"/>
      <c r="K107" s="700"/>
      <c r="L107" s="700"/>
      <c r="M107" s="701"/>
      <c r="N107" s="660"/>
      <c r="O107" s="660"/>
      <c r="P107" s="660"/>
      <c r="Q107" s="660"/>
      <c r="R107" s="465"/>
    </row>
    <row r="108" spans="1:18" s="650" customFormat="1" ht="15.75" customHeight="1" x14ac:dyDescent="0.2">
      <c r="A108" s="698" t="s">
        <v>248</v>
      </c>
      <c r="B108" s="826" t="str">
        <f>IF($A108="","",VLOOKUP($A108,Listes!$A$3:$C$199,2,FALSE))</f>
        <v>Hazardous Fees (Ocean)</v>
      </c>
      <c r="C108" s="826"/>
      <c r="D108" s="826"/>
      <c r="E108" s="1157" t="s">
        <v>50</v>
      </c>
      <c r="F108" s="1157"/>
      <c r="G108" s="1157"/>
      <c r="H108" s="699"/>
      <c r="I108" s="700"/>
      <c r="J108" s="700"/>
      <c r="K108" s="700"/>
      <c r="L108" s="700"/>
      <c r="M108" s="701"/>
      <c r="N108" s="660"/>
      <c r="O108" s="660"/>
      <c r="P108" s="660"/>
      <c r="Q108" s="660"/>
      <c r="R108" s="465"/>
    </row>
    <row r="109" spans="1:18" s="650" customFormat="1" ht="15.75" customHeight="1" x14ac:dyDescent="0.2">
      <c r="A109" s="698" t="s">
        <v>828</v>
      </c>
      <c r="B109" s="826" t="str">
        <f>IF($A109="","",VLOOKUP($A109,Listes!$A$3:$C$199,2,FALSE))</f>
        <v xml:space="preserve">Intermodal Door Precarriage Additional for </v>
      </c>
      <c r="C109" s="826"/>
      <c r="D109" s="826"/>
      <c r="E109" s="1157" t="s">
        <v>50</v>
      </c>
      <c r="F109" s="1157"/>
      <c r="G109" s="1157"/>
      <c r="H109" s="699"/>
      <c r="I109" s="700"/>
      <c r="J109" s="700"/>
      <c r="K109" s="700"/>
      <c r="L109" s="700"/>
      <c r="M109" s="701"/>
      <c r="N109" s="660"/>
      <c r="O109" s="660"/>
      <c r="P109" s="660"/>
      <c r="Q109" s="660"/>
      <c r="R109" s="465"/>
    </row>
    <row r="110" spans="1:18" s="650" customFormat="1" ht="15.75" customHeight="1" x14ac:dyDescent="0.2">
      <c r="A110" s="698" t="s">
        <v>93</v>
      </c>
      <c r="B110" s="826" t="str">
        <f>IF($A110="","",VLOOKUP($A110,Listes!$A$3:$C$199,2,FALSE))</f>
        <v xml:space="preserve">Precarriage Inland Fuel Charge </v>
      </c>
      <c r="C110" s="826"/>
      <c r="D110" s="826"/>
      <c r="E110" s="1157" t="s">
        <v>50</v>
      </c>
      <c r="F110" s="1157"/>
      <c r="G110" s="1157"/>
      <c r="H110" s="699"/>
      <c r="I110" s="700"/>
      <c r="J110" s="700"/>
      <c r="K110" s="700"/>
      <c r="L110" s="700"/>
      <c r="M110" s="701"/>
      <c r="N110" s="660"/>
      <c r="O110" s="660"/>
      <c r="P110" s="660"/>
      <c r="Q110" s="660"/>
      <c r="R110" s="465"/>
    </row>
    <row r="111" spans="1:18" s="650" customFormat="1" ht="15.75" customHeight="1" x14ac:dyDescent="0.2">
      <c r="A111" s="698" t="s">
        <v>936</v>
      </c>
      <c r="B111" s="826" t="str">
        <f>IF($A111="","",VLOOKUP($A111,Listes!$A$3:$C$199,2,FALSE))</f>
        <v>OnCarriage Barge - Congestion</v>
      </c>
      <c r="C111" s="826"/>
      <c r="D111" s="826"/>
      <c r="E111" s="1157" t="s">
        <v>50</v>
      </c>
      <c r="F111" s="1157"/>
      <c r="G111" s="1157"/>
      <c r="H111" s="699"/>
      <c r="I111" s="700"/>
      <c r="J111" s="700"/>
      <c r="K111" s="700"/>
      <c r="L111" s="700"/>
      <c r="M111" s="701"/>
      <c r="N111" s="660"/>
      <c r="O111" s="660"/>
      <c r="P111" s="660"/>
      <c r="Q111" s="660"/>
      <c r="R111" s="465"/>
    </row>
    <row r="112" spans="1:18" s="650" customFormat="1" ht="15.75" customHeight="1" x14ac:dyDescent="0.2">
      <c r="A112" s="698" t="s">
        <v>464</v>
      </c>
      <c r="B112" s="826" t="str">
        <f>IF($A112="","",VLOOKUP($A112,Listes!$A$3:$C$199,2,FALSE))</f>
        <v>Inland Hazardous Charge Oncarriage</v>
      </c>
      <c r="C112" s="826"/>
      <c r="D112" s="826"/>
      <c r="E112" s="1157" t="s">
        <v>50</v>
      </c>
      <c r="F112" s="1157"/>
      <c r="G112" s="1157"/>
      <c r="H112" s="699"/>
      <c r="I112" s="700"/>
      <c r="J112" s="700"/>
      <c r="K112" s="700"/>
      <c r="L112" s="700"/>
      <c r="M112" s="701"/>
      <c r="N112" s="660"/>
      <c r="O112" s="660"/>
      <c r="P112" s="660"/>
      <c r="Q112" s="660"/>
      <c r="R112" s="465"/>
    </row>
    <row r="113" spans="1:21" s="650" customFormat="1" x14ac:dyDescent="0.2">
      <c r="A113" s="698" t="s">
        <v>88</v>
      </c>
      <c r="B113" s="826" t="str">
        <f>IF($A113="","",VLOOKUP($A113,Listes!$A$3:$C$199,2,FALSE))</f>
        <v>Origin THC / Origin Receiving Charge</v>
      </c>
      <c r="C113" s="826"/>
      <c r="D113" s="826"/>
      <c r="E113" s="1157" t="s">
        <v>52</v>
      </c>
      <c r="F113" s="1157"/>
      <c r="G113" s="1157"/>
      <c r="H113" s="699"/>
      <c r="I113" s="700"/>
      <c r="J113" s="700"/>
      <c r="K113" s="700"/>
      <c r="L113" s="700"/>
      <c r="M113" s="701"/>
      <c r="N113" s="660"/>
      <c r="O113" s="660"/>
      <c r="P113" s="660"/>
      <c r="Q113" s="660"/>
      <c r="R113" s="465"/>
    </row>
    <row r="114" spans="1:21" s="650" customFormat="1" x14ac:dyDescent="0.2">
      <c r="A114" s="698" t="s">
        <v>966</v>
      </c>
      <c r="B114" s="826" t="str">
        <f>IF($A114="","",VLOOKUP($A114,Listes!$A$3:$C$199,2,FALSE))</f>
        <v>Pre-Carriage Emergency Inland Fuel Surcharge</v>
      </c>
      <c r="C114" s="826"/>
      <c r="D114" s="826"/>
      <c r="E114" s="1157" t="s">
        <v>50</v>
      </c>
      <c r="F114" s="1157"/>
      <c r="G114" s="1157"/>
      <c r="H114" s="699"/>
      <c r="I114" s="700"/>
      <c r="J114" s="700"/>
      <c r="K114" s="700"/>
      <c r="L114" s="700"/>
      <c r="M114" s="701"/>
      <c r="N114" s="660"/>
      <c r="O114" s="660"/>
      <c r="P114" s="660"/>
      <c r="Q114" s="660"/>
      <c r="R114" s="465"/>
    </row>
    <row r="115" spans="1:21" s="650" customFormat="1" ht="25.5" x14ac:dyDescent="0.2">
      <c r="A115" s="698" t="s">
        <v>953</v>
      </c>
      <c r="B115" s="826" t="str">
        <f>IF($A115="","",VLOOKUP($A115,Listes!$A$3:$C$199,2,FALSE))</f>
        <v>Pre-Carriage Emergency Intermodal Surcharge</v>
      </c>
      <c r="C115" s="826"/>
      <c r="D115" s="826"/>
      <c r="E115" s="1157" t="s">
        <v>50</v>
      </c>
      <c r="F115" s="1157"/>
      <c r="G115" s="1157"/>
      <c r="H115" s="699"/>
      <c r="I115" s="700"/>
      <c r="J115" s="700"/>
      <c r="K115" s="700"/>
      <c r="L115" s="700"/>
      <c r="M115" s="701"/>
      <c r="N115" s="660"/>
      <c r="O115" s="660"/>
      <c r="P115" s="660"/>
      <c r="Q115" s="660"/>
      <c r="R115" s="465"/>
    </row>
    <row r="116" spans="1:21" s="650" customFormat="1" ht="15.75" customHeight="1" x14ac:dyDescent="0.2">
      <c r="A116" s="698" t="s">
        <v>467</v>
      </c>
      <c r="B116" s="826" t="str">
        <f>IF($A116="","",VLOOKUP($A116,Listes!$A$3:$C$199,2,FALSE))</f>
        <v>Inland Hazardous Charge Precarriage</v>
      </c>
      <c r="C116" s="826"/>
      <c r="D116" s="826"/>
      <c r="E116" s="1157" t="s">
        <v>50</v>
      </c>
      <c r="F116" s="1157"/>
      <c r="G116" s="1157"/>
      <c r="H116" s="699"/>
      <c r="I116" s="700"/>
      <c r="J116" s="700"/>
      <c r="K116" s="700"/>
      <c r="L116" s="700"/>
      <c r="M116" s="701"/>
      <c r="N116" s="660"/>
      <c r="O116" s="660"/>
      <c r="P116" s="660"/>
      <c r="Q116" s="660"/>
      <c r="R116" s="465"/>
    </row>
    <row r="117" spans="1:21" s="650" customFormat="1" ht="15.75" customHeight="1" x14ac:dyDescent="0.2">
      <c r="A117" s="698" t="s">
        <v>768</v>
      </c>
      <c r="B117" s="826" t="str">
        <f>IF($A117="","",VLOOKUP($A117,Listes!$A$3:$C$199,2,FALSE))</f>
        <v>Port Service Charge / Port Additional Surcharge Destination</v>
      </c>
      <c r="C117" s="826"/>
      <c r="D117" s="826"/>
      <c r="E117" s="1157" t="s">
        <v>50</v>
      </c>
      <c r="F117" s="1157"/>
      <c r="G117" s="1157"/>
      <c r="H117" s="699"/>
      <c r="I117" s="700"/>
      <c r="J117" s="700"/>
      <c r="K117" s="700"/>
      <c r="L117" s="700"/>
      <c r="M117" s="701"/>
      <c r="N117" s="660"/>
      <c r="O117" s="660"/>
      <c r="P117" s="660"/>
      <c r="Q117" s="660"/>
      <c r="R117" s="465"/>
    </row>
    <row r="118" spans="1:21" s="650" customFormat="1" ht="15.75" customHeight="1" x14ac:dyDescent="0.2">
      <c r="A118" s="698" t="s">
        <v>266</v>
      </c>
      <c r="B118" s="826" t="str">
        <f>IF($A118="","",VLOOKUP($A118,Listes!$A$3:$C$199,2,FALSE))</f>
        <v>Destination Terminal Security Charge</v>
      </c>
      <c r="C118" s="826"/>
      <c r="D118" s="826"/>
      <c r="E118" s="1157" t="s">
        <v>50</v>
      </c>
      <c r="F118" s="1157"/>
      <c r="G118" s="1157"/>
      <c r="H118" s="699"/>
      <c r="I118" s="700"/>
      <c r="J118" s="700"/>
      <c r="K118" s="700"/>
      <c r="L118" s="700"/>
      <c r="M118" s="701"/>
      <c r="N118" s="660"/>
      <c r="O118" s="660"/>
      <c r="P118" s="660"/>
      <c r="Q118" s="660"/>
      <c r="R118" s="465"/>
    </row>
    <row r="119" spans="1:21" s="650" customFormat="1" ht="15.75" customHeight="1" x14ac:dyDescent="0.2">
      <c r="A119" s="698" t="s">
        <v>265</v>
      </c>
      <c r="B119" s="826" t="str">
        <f>IF($A119="","",VLOOKUP($A119,Listes!$A$3:$C$199,2,FALSE))</f>
        <v>Origin Terminal Security Charge</v>
      </c>
      <c r="C119" s="826"/>
      <c r="D119" s="826"/>
      <c r="E119" s="1157" t="s">
        <v>52</v>
      </c>
      <c r="F119" s="1157"/>
      <c r="G119" s="1157"/>
      <c r="H119" s="699"/>
      <c r="I119" s="700"/>
      <c r="J119" s="700"/>
      <c r="K119" s="700"/>
      <c r="L119" s="700"/>
      <c r="M119" s="701"/>
      <c r="N119" s="660"/>
      <c r="O119" s="660"/>
      <c r="P119" s="660"/>
      <c r="Q119" s="660"/>
      <c r="R119" s="465"/>
    </row>
    <row r="120" spans="1:21" s="650" customFormat="1" ht="15.75" customHeight="1" x14ac:dyDescent="0.2">
      <c r="A120" s="698" t="s">
        <v>456</v>
      </c>
      <c r="B120" s="826" t="str">
        <f>IF($A120="","",VLOOKUP($A120,Listes!$A$3:$C$199,2,FALSE))</f>
        <v>Shipper Owned Container Surcharge</v>
      </c>
      <c r="C120" s="826"/>
      <c r="D120" s="826"/>
      <c r="E120" s="1157" t="s">
        <v>50</v>
      </c>
      <c r="F120" s="1157"/>
      <c r="G120" s="1157"/>
      <c r="H120" s="699"/>
      <c r="I120" s="700"/>
      <c r="J120" s="700"/>
      <c r="K120" s="700"/>
      <c r="L120" s="700"/>
      <c r="M120" s="701"/>
      <c r="N120" s="660"/>
      <c r="O120" s="660"/>
      <c r="P120" s="660"/>
      <c r="Q120" s="660"/>
      <c r="R120" s="465"/>
    </row>
    <row r="121" spans="1:21" s="650" customFormat="1" ht="25.5" x14ac:dyDescent="0.2">
      <c r="A121" s="698" t="s">
        <v>351</v>
      </c>
      <c r="B121" s="826" t="str">
        <f>IF($A121="","",VLOOKUP($A121,Listes!$A$3:$C$199,2,FALSE))</f>
        <v>Tri-Axle / Super Chassis Precarriage Surcharge</v>
      </c>
      <c r="C121" s="826"/>
      <c r="D121" s="826"/>
      <c r="E121" s="1157" t="s">
        <v>50</v>
      </c>
      <c r="F121" s="1157"/>
      <c r="G121" s="1157"/>
      <c r="H121" s="699"/>
      <c r="I121" s="700"/>
      <c r="J121" s="700"/>
      <c r="K121" s="700"/>
      <c r="L121" s="700"/>
      <c r="M121" s="701"/>
      <c r="N121" s="660"/>
      <c r="O121" s="660"/>
      <c r="P121" s="660"/>
      <c r="Q121" s="660"/>
      <c r="R121" s="465"/>
    </row>
    <row r="122" spans="1:21" s="650" customFormat="1" ht="15.75" customHeight="1" x14ac:dyDescent="0.2">
      <c r="A122" s="698" t="s">
        <v>688</v>
      </c>
      <c r="B122" s="826" t="str">
        <f>IF($A122="","",VLOOKUP($A122,Listes!$A$3:$C$199,2,FALSE))</f>
        <v>Wharfage (Destination)</v>
      </c>
      <c r="C122" s="826"/>
      <c r="D122" s="826"/>
      <c r="E122" s="1157" t="s">
        <v>50</v>
      </c>
      <c r="F122" s="1157"/>
      <c r="G122" s="1157"/>
      <c r="H122" s="699"/>
      <c r="I122" s="700"/>
      <c r="J122" s="700"/>
      <c r="K122" s="700"/>
      <c r="L122" s="700"/>
      <c r="M122" s="701"/>
      <c r="N122" s="660"/>
      <c r="O122" s="660"/>
      <c r="P122" s="660"/>
      <c r="Q122" s="660"/>
      <c r="R122" s="465"/>
    </row>
    <row r="123" spans="1:21" s="650" customFormat="1" ht="15.75" customHeight="1" x14ac:dyDescent="0.2">
      <c r="A123" s="698" t="s">
        <v>775</v>
      </c>
      <c r="B123" s="826" t="str">
        <f>IF($A123="","",VLOOKUP($A123,Listes!$A$3:$C$199,2,FALSE))</f>
        <v>Wharfage (Origin)</v>
      </c>
      <c r="C123" s="826"/>
      <c r="D123" s="826"/>
      <c r="E123" s="1157" t="s">
        <v>50</v>
      </c>
      <c r="F123" s="1157"/>
      <c r="G123" s="1157"/>
      <c r="H123" s="699"/>
      <c r="I123" s="700"/>
      <c r="J123" s="700"/>
      <c r="K123" s="700"/>
      <c r="L123" s="700"/>
      <c r="M123" s="701"/>
      <c r="N123" s="660"/>
      <c r="O123" s="660"/>
      <c r="P123" s="660"/>
      <c r="Q123" s="660"/>
      <c r="R123" s="465"/>
    </row>
    <row r="124" spans="1:21" s="650" customFormat="1" ht="13.5" thickBot="1" x14ac:dyDescent="0.25">
      <c r="A124" s="703" t="s">
        <v>262</v>
      </c>
      <c r="B124" s="827" t="str">
        <f>IF($A124="","",VLOOKUP($A124,Listes!$A$3:$C$199,2,FALSE))</f>
        <v>Winter Surcharge</v>
      </c>
      <c r="C124" s="827"/>
      <c r="D124" s="827"/>
      <c r="E124" s="1159" t="s">
        <v>50</v>
      </c>
      <c r="F124" s="1159"/>
      <c r="G124" s="1159"/>
      <c r="H124" s="704"/>
      <c r="I124" s="705"/>
      <c r="J124" s="705"/>
      <c r="K124" s="705"/>
      <c r="L124" s="705"/>
      <c r="M124" s="706"/>
      <c r="N124" s="660"/>
      <c r="O124" s="660"/>
      <c r="P124" s="660"/>
      <c r="Q124" s="660"/>
      <c r="R124" s="465"/>
    </row>
    <row r="125" spans="1:21" ht="13.5" thickBot="1" x14ac:dyDescent="0.25">
      <c r="A125" s="872" t="s">
        <v>208</v>
      </c>
      <c r="B125" s="873"/>
      <c r="C125" s="873"/>
      <c r="D125" s="873"/>
      <c r="E125" s="873"/>
      <c r="F125" s="873"/>
      <c r="G125" s="873"/>
      <c r="H125" s="873"/>
      <c r="I125" s="874"/>
      <c r="K125" s="453"/>
      <c r="L125" s="655"/>
      <c r="M125" s="655"/>
      <c r="N125" s="655"/>
      <c r="O125" s="655"/>
      <c r="P125" s="655"/>
      <c r="Q125" s="453"/>
    </row>
    <row r="126" spans="1:21" ht="13.5" thickBot="1" x14ac:dyDescent="0.25">
      <c r="A126" s="871" t="s">
        <v>554</v>
      </c>
      <c r="B126" s="835"/>
      <c r="C126" s="835"/>
      <c r="D126" s="835"/>
      <c r="E126" s="835"/>
      <c r="F126" s="835"/>
      <c r="G126" s="835"/>
      <c r="H126" s="835"/>
      <c r="I126" s="836"/>
      <c r="K126" s="655"/>
      <c r="L126" s="655"/>
      <c r="M126" s="655"/>
      <c r="N126" s="655"/>
      <c r="O126" s="453"/>
    </row>
    <row r="127" spans="1:21" ht="13.5" thickBot="1" x14ac:dyDescent="0.25">
      <c r="A127" s="615"/>
      <c r="B127" s="615"/>
      <c r="C127" s="707"/>
      <c r="D127" s="613"/>
      <c r="E127" s="614"/>
      <c r="F127" s="614"/>
      <c r="G127" s="614"/>
      <c r="H127" s="614"/>
      <c r="I127" s="614"/>
      <c r="J127" s="613"/>
      <c r="L127" s="453"/>
      <c r="M127" s="655"/>
      <c r="N127" s="655"/>
      <c r="O127" s="655"/>
      <c r="P127" s="655"/>
      <c r="Q127" s="655"/>
      <c r="R127" s="453"/>
    </row>
    <row r="128" spans="1:21" ht="15.6" customHeight="1" x14ac:dyDescent="0.2">
      <c r="A128" s="878" t="s">
        <v>488</v>
      </c>
      <c r="B128" s="879"/>
      <c r="C128" s="879"/>
      <c r="D128" s="879"/>
      <c r="E128" s="877" t="s">
        <v>276</v>
      </c>
      <c r="F128" s="877">
        <v>20</v>
      </c>
      <c r="G128" s="877">
        <v>40</v>
      </c>
      <c r="H128" s="877" t="s">
        <v>19</v>
      </c>
      <c r="I128" s="877" t="s">
        <v>20</v>
      </c>
      <c r="J128" s="875" t="s">
        <v>283</v>
      </c>
      <c r="K128" s="875" t="s">
        <v>33</v>
      </c>
      <c r="L128" s="891" t="s">
        <v>209</v>
      </c>
      <c r="M128" s="613"/>
      <c r="N128" s="655"/>
      <c r="O128" s="655"/>
      <c r="P128" s="655"/>
      <c r="Q128" s="655"/>
      <c r="R128" s="655"/>
      <c r="S128" s="655"/>
      <c r="T128" s="655"/>
      <c r="U128" s="655"/>
    </row>
    <row r="129" spans="1:23" x14ac:dyDescent="0.2">
      <c r="A129" s="708" t="s">
        <v>210</v>
      </c>
      <c r="B129" s="709" t="s">
        <v>11</v>
      </c>
      <c r="C129" s="709" t="s">
        <v>12</v>
      </c>
      <c r="D129" s="709" t="s">
        <v>211</v>
      </c>
      <c r="E129" s="876"/>
      <c r="F129" s="876"/>
      <c r="G129" s="876"/>
      <c r="H129" s="876"/>
      <c r="I129" s="876"/>
      <c r="J129" s="876"/>
      <c r="K129" s="876"/>
      <c r="L129" s="892"/>
      <c r="M129" s="613"/>
      <c r="N129" s="655"/>
      <c r="O129" s="655"/>
      <c r="P129" s="655"/>
      <c r="Q129" s="655"/>
      <c r="R129" s="655"/>
      <c r="S129" s="655"/>
      <c r="T129" s="655"/>
      <c r="U129" s="655"/>
    </row>
    <row r="130" spans="1:23" s="650" customFormat="1" x14ac:dyDescent="0.2">
      <c r="A130" s="710"/>
      <c r="B130" s="680"/>
      <c r="C130" s="680"/>
      <c r="D130" s="680"/>
      <c r="E130" s="680"/>
      <c r="F130" s="681"/>
      <c r="G130" s="681"/>
      <c r="H130" s="681"/>
      <c r="I130" s="681"/>
      <c r="J130" s="680"/>
      <c r="K130" s="622"/>
      <c r="L130" s="711"/>
      <c r="M130" s="712"/>
      <c r="N130" s="660"/>
      <c r="O130" s="660"/>
      <c r="P130" s="660"/>
      <c r="Q130" s="660"/>
      <c r="R130" s="660"/>
      <c r="S130" s="660"/>
      <c r="T130" s="660"/>
      <c r="U130" s="660"/>
    </row>
    <row r="131" spans="1:23" s="650" customFormat="1" x14ac:dyDescent="0.2">
      <c r="A131" s="710"/>
      <c r="B131" s="680"/>
      <c r="C131" s="680"/>
      <c r="D131" s="680"/>
      <c r="E131" s="680"/>
      <c r="F131" s="456"/>
      <c r="G131" s="456"/>
      <c r="H131" s="456"/>
      <c r="I131" s="456"/>
      <c r="J131" s="680"/>
      <c r="K131" s="622"/>
      <c r="L131" s="711"/>
      <c r="M131" s="660"/>
      <c r="N131" s="660"/>
      <c r="O131" s="660"/>
      <c r="P131" s="660"/>
      <c r="Q131" s="660"/>
      <c r="R131" s="660"/>
      <c r="S131" s="660"/>
      <c r="T131" s="660"/>
      <c r="U131" s="660"/>
    </row>
    <row r="132" spans="1:23" s="650" customFormat="1" x14ac:dyDescent="0.2">
      <c r="A132" s="710"/>
      <c r="B132" s="680"/>
      <c r="C132" s="680"/>
      <c r="D132" s="680"/>
      <c r="E132" s="680"/>
      <c r="F132" s="456"/>
      <c r="G132" s="456"/>
      <c r="H132" s="456"/>
      <c r="I132" s="456"/>
      <c r="J132" s="680"/>
      <c r="K132" s="622"/>
      <c r="L132" s="711"/>
      <c r="M132" s="660"/>
      <c r="N132" s="660"/>
      <c r="O132" s="660"/>
      <c r="P132" s="660"/>
      <c r="Q132" s="660"/>
      <c r="R132" s="660"/>
      <c r="S132" s="660"/>
      <c r="T132" s="660"/>
      <c r="U132" s="660"/>
    </row>
    <row r="133" spans="1:23" s="650" customFormat="1" ht="13.5" thickBot="1" x14ac:dyDescent="0.25">
      <c r="A133" s="713"/>
      <c r="B133" s="685"/>
      <c r="C133" s="685"/>
      <c r="D133" s="685"/>
      <c r="E133" s="685"/>
      <c r="F133" s="461"/>
      <c r="G133" s="461"/>
      <c r="H133" s="461"/>
      <c r="I133" s="461"/>
      <c r="J133" s="685"/>
      <c r="K133" s="623"/>
      <c r="L133" s="714"/>
      <c r="M133" s="660"/>
      <c r="N133" s="660"/>
      <c r="O133" s="660"/>
      <c r="P133" s="660"/>
      <c r="Q133" s="660"/>
      <c r="R133" s="660"/>
      <c r="S133" s="660"/>
      <c r="T133" s="660"/>
      <c r="U133" s="660"/>
    </row>
    <row r="134" spans="1:23" s="650" customFormat="1" x14ac:dyDescent="0.2">
      <c r="A134" s="694"/>
      <c r="B134" s="694"/>
      <c r="C134" s="694"/>
      <c r="D134" s="694"/>
      <c r="E134" s="694"/>
      <c r="F134" s="694"/>
      <c r="G134" s="694"/>
      <c r="H134" s="694"/>
      <c r="I134" s="694"/>
      <c r="J134" s="694"/>
      <c r="K134" s="694"/>
      <c r="L134" s="715"/>
      <c r="M134" s="660"/>
      <c r="N134" s="660"/>
      <c r="O134" s="660"/>
      <c r="P134" s="660"/>
      <c r="Q134" s="660"/>
      <c r="R134" s="660"/>
      <c r="S134" s="660"/>
      <c r="T134" s="660"/>
      <c r="U134" s="660"/>
    </row>
    <row r="135" spans="1:23" ht="15.6" customHeight="1" x14ac:dyDescent="0.2">
      <c r="A135" s="846" t="s">
        <v>553</v>
      </c>
      <c r="B135" s="846"/>
      <c r="C135" s="846"/>
      <c r="D135" s="846"/>
      <c r="E135" s="846" t="s">
        <v>276</v>
      </c>
      <c r="F135" s="846">
        <v>20</v>
      </c>
      <c r="G135" s="846">
        <v>40</v>
      </c>
      <c r="H135" s="846" t="s">
        <v>19</v>
      </c>
      <c r="I135" s="846" t="s">
        <v>20</v>
      </c>
      <c r="J135" s="890" t="s">
        <v>283</v>
      </c>
      <c r="K135" s="890" t="s">
        <v>33</v>
      </c>
      <c r="L135" s="846" t="s">
        <v>209</v>
      </c>
      <c r="M135" s="846" t="s">
        <v>23</v>
      </c>
      <c r="O135" s="453"/>
      <c r="P135" s="655"/>
      <c r="Q135" s="655"/>
      <c r="R135" s="655"/>
      <c r="S135" s="655"/>
      <c r="T135" s="655"/>
      <c r="U135" s="655"/>
      <c r="V135" s="655"/>
      <c r="W135" s="655"/>
    </row>
    <row r="136" spans="1:23" x14ac:dyDescent="0.2">
      <c r="A136" s="504" t="s">
        <v>210</v>
      </c>
      <c r="B136" s="504" t="s">
        <v>11</v>
      </c>
      <c r="C136" s="504" t="s">
        <v>12</v>
      </c>
      <c r="D136" s="504" t="s">
        <v>211</v>
      </c>
      <c r="E136" s="846"/>
      <c r="F136" s="846"/>
      <c r="G136" s="846"/>
      <c r="H136" s="846"/>
      <c r="I136" s="846"/>
      <c r="J136" s="846"/>
      <c r="K136" s="846"/>
      <c r="L136" s="846"/>
      <c r="M136" s="846"/>
      <c r="O136" s="453"/>
      <c r="P136" s="655"/>
      <c r="Q136" s="655"/>
      <c r="R136" s="655"/>
      <c r="S136" s="655"/>
      <c r="T136" s="655"/>
      <c r="U136" s="655"/>
      <c r="V136" s="655"/>
      <c r="W136" s="655"/>
    </row>
    <row r="137" spans="1:23" s="650" customFormat="1" x14ac:dyDescent="0.2">
      <c r="A137" s="411"/>
      <c r="B137" s="411"/>
      <c r="C137" s="411"/>
      <c r="D137" s="411"/>
      <c r="E137" s="411"/>
      <c r="F137" s="485"/>
      <c r="G137" s="485"/>
      <c r="H137" s="485"/>
      <c r="I137" s="485"/>
      <c r="J137" s="411"/>
      <c r="K137" s="486"/>
      <c r="L137" s="412"/>
      <c r="M137" s="412"/>
      <c r="O137" s="465"/>
      <c r="P137" s="660"/>
      <c r="Q137" s="660"/>
      <c r="R137" s="660"/>
      <c r="S137" s="660"/>
      <c r="T137" s="660"/>
      <c r="U137" s="660"/>
      <c r="V137" s="660"/>
      <c r="W137" s="660"/>
    </row>
    <row r="138" spans="1:23" s="650" customFormat="1" x14ac:dyDescent="0.2">
      <c r="A138" s="411"/>
      <c r="B138" s="411"/>
      <c r="C138" s="411"/>
      <c r="D138" s="411"/>
      <c r="E138" s="411"/>
      <c r="F138" s="485"/>
      <c r="G138" s="485"/>
      <c r="H138" s="485"/>
      <c r="I138" s="485"/>
      <c r="J138" s="411"/>
      <c r="K138" s="486"/>
      <c r="L138" s="412"/>
      <c r="M138" s="412"/>
      <c r="O138" s="465"/>
      <c r="P138" s="660"/>
      <c r="Q138" s="660"/>
      <c r="R138" s="660"/>
      <c r="S138" s="660"/>
      <c r="T138" s="660"/>
      <c r="U138" s="660"/>
      <c r="V138" s="660"/>
      <c r="W138" s="660"/>
    </row>
    <row r="139" spans="1:23" s="650" customFormat="1" x14ac:dyDescent="0.2">
      <c r="A139" s="411"/>
      <c r="B139" s="411"/>
      <c r="C139" s="411"/>
      <c r="D139" s="411"/>
      <c r="E139" s="411"/>
      <c r="F139" s="485"/>
      <c r="G139" s="485"/>
      <c r="H139" s="485"/>
      <c r="I139" s="485"/>
      <c r="J139" s="411"/>
      <c r="K139" s="486"/>
      <c r="L139" s="412"/>
      <c r="M139" s="412"/>
      <c r="O139" s="465"/>
      <c r="P139" s="660"/>
      <c r="Q139" s="660"/>
      <c r="R139" s="660"/>
      <c r="S139" s="660"/>
      <c r="T139" s="660"/>
      <c r="U139" s="660"/>
      <c r="V139" s="660"/>
      <c r="W139" s="660"/>
    </row>
    <row r="140" spans="1:23" s="650" customFormat="1" x14ac:dyDescent="0.2">
      <c r="A140" s="411"/>
      <c r="B140" s="411"/>
      <c r="C140" s="411"/>
      <c r="D140" s="411"/>
      <c r="E140" s="411"/>
      <c r="F140" s="485"/>
      <c r="G140" s="485"/>
      <c r="H140" s="485"/>
      <c r="I140" s="485"/>
      <c r="J140" s="411"/>
      <c r="K140" s="486"/>
      <c r="L140" s="412"/>
      <c r="M140" s="412"/>
      <c r="N140" s="660"/>
      <c r="O140" s="465"/>
      <c r="P140" s="660"/>
      <c r="Q140" s="660"/>
      <c r="R140" s="660"/>
      <c r="S140" s="660"/>
      <c r="T140" s="660"/>
      <c r="U140" s="660"/>
      <c r="V140" s="660"/>
      <c r="W140" s="660"/>
    </row>
    <row r="141" spans="1:23" x14ac:dyDescent="0.2">
      <c r="F141" s="614"/>
      <c r="G141" s="610"/>
      <c r="H141" s="638"/>
      <c r="I141" s="638"/>
      <c r="J141" s="655"/>
      <c r="K141" s="453"/>
      <c r="L141" s="655"/>
      <c r="M141" s="655"/>
      <c r="N141" s="655"/>
      <c r="O141" s="655"/>
      <c r="P141" s="655"/>
      <c r="Q141" s="655"/>
    </row>
    <row r="142" spans="1:23" ht="13.5" thickBot="1" x14ac:dyDescent="0.25">
      <c r="A142" s="691"/>
      <c r="B142" s="487"/>
      <c r="C142" s="488"/>
      <c r="D142" s="488"/>
      <c r="J142" s="614"/>
      <c r="K142" s="453"/>
      <c r="L142" s="655"/>
      <c r="M142" s="655"/>
      <c r="N142" s="655"/>
      <c r="O142" s="655"/>
      <c r="P142" s="655"/>
      <c r="Q142" s="655"/>
      <c r="R142" s="655"/>
      <c r="S142" s="453"/>
      <c r="T142" s="453"/>
      <c r="U142" s="453"/>
    </row>
    <row r="143" spans="1:23" ht="13.5" thickBot="1" x14ac:dyDescent="0.25">
      <c r="A143" s="840" t="s">
        <v>212</v>
      </c>
      <c r="B143" s="841"/>
      <c r="C143" s="841"/>
      <c r="D143" s="841"/>
      <c r="E143" s="842"/>
      <c r="J143" s="614"/>
      <c r="K143" s="453"/>
      <c r="L143" s="655"/>
      <c r="M143" s="655"/>
      <c r="N143" s="655"/>
      <c r="O143" s="655"/>
      <c r="P143" s="655"/>
      <c r="Q143" s="655"/>
      <c r="R143" s="655"/>
      <c r="S143" s="453"/>
      <c r="T143" s="453"/>
      <c r="U143" s="453"/>
    </row>
    <row r="144" spans="1:23" ht="13.5" thickBot="1" x14ac:dyDescent="0.25">
      <c r="A144" s="707"/>
      <c r="F144" s="614"/>
      <c r="G144" s="610"/>
      <c r="H144" s="613"/>
      <c r="I144" s="614"/>
      <c r="J144" s="614"/>
      <c r="K144" s="453"/>
      <c r="L144" s="655"/>
      <c r="M144" s="655"/>
      <c r="N144" s="655"/>
      <c r="O144" s="655"/>
      <c r="P144" s="655"/>
      <c r="Q144" s="655"/>
      <c r="R144" s="655"/>
      <c r="S144" s="453"/>
      <c r="T144" s="453"/>
      <c r="U144" s="453"/>
    </row>
    <row r="145" spans="1:21" ht="13.5" thickBot="1" x14ac:dyDescent="0.25">
      <c r="A145" s="831" t="s">
        <v>213</v>
      </c>
      <c r="B145" s="832"/>
      <c r="C145" s="832"/>
      <c r="D145" s="832"/>
      <c r="E145" s="832"/>
      <c r="F145" s="833"/>
      <c r="G145" s="610"/>
      <c r="H145" s="613"/>
      <c r="I145" s="614"/>
      <c r="J145" s="614"/>
      <c r="K145" s="453"/>
      <c r="L145" s="655"/>
      <c r="M145" s="655"/>
      <c r="N145" s="655"/>
      <c r="O145" s="655"/>
      <c r="P145" s="655"/>
      <c r="Q145" s="655"/>
      <c r="R145" s="655"/>
      <c r="S145" s="453"/>
      <c r="T145" s="453"/>
      <c r="U145" s="453"/>
    </row>
    <row r="146" spans="1:21" ht="16.5" customHeight="1" x14ac:dyDescent="0.2">
      <c r="A146" s="837" t="s">
        <v>214</v>
      </c>
      <c r="B146" s="838"/>
      <c r="C146" s="838"/>
      <c r="D146" s="838"/>
      <c r="E146" s="838"/>
      <c r="F146" s="839"/>
      <c r="G146" s="610"/>
      <c r="H146" s="716"/>
      <c r="I146" s="614"/>
      <c r="J146" s="614"/>
      <c r="K146" s="453"/>
      <c r="L146" s="655"/>
      <c r="M146" s="655"/>
      <c r="N146" s="655"/>
      <c r="O146" s="655"/>
      <c r="P146" s="655"/>
      <c r="Q146" s="655"/>
      <c r="R146" s="655"/>
      <c r="S146" s="453"/>
      <c r="T146" s="453"/>
      <c r="U146" s="453"/>
    </row>
    <row r="147" spans="1:21" ht="13.5" thickBot="1" x14ac:dyDescent="0.25">
      <c r="A147" s="834" t="s">
        <v>215</v>
      </c>
      <c r="B147" s="835"/>
      <c r="C147" s="835"/>
      <c r="D147" s="835"/>
      <c r="E147" s="835"/>
      <c r="F147" s="836"/>
    </row>
    <row r="148" spans="1:21" x14ac:dyDescent="0.2">
      <c r="A148" s="717" t="s">
        <v>216</v>
      </c>
      <c r="B148" s="618" t="s">
        <v>217</v>
      </c>
      <c r="C148" s="619" t="s">
        <v>218</v>
      </c>
      <c r="D148" s="718" t="s">
        <v>219</v>
      </c>
      <c r="E148" s="655"/>
      <c r="H148" s="610"/>
      <c r="I148" s="610"/>
    </row>
    <row r="149" spans="1:21" s="650" customFormat="1" x14ac:dyDescent="0.2">
      <c r="A149" s="719"/>
      <c r="B149" s="720"/>
      <c r="C149" s="621"/>
      <c r="D149" s="408"/>
      <c r="E149" s="660"/>
      <c r="F149" s="660"/>
      <c r="G149" s="660"/>
    </row>
    <row r="150" spans="1:21" s="650" customFormat="1" x14ac:dyDescent="0.2">
      <c r="A150" s="719"/>
      <c r="B150" s="720"/>
      <c r="C150" s="621"/>
      <c r="D150" s="245"/>
      <c r="E150" s="660"/>
      <c r="F150" s="660"/>
      <c r="G150" s="660"/>
    </row>
    <row r="151" spans="1:21" s="650" customFormat="1" ht="13.5" thickBot="1" x14ac:dyDescent="0.25">
      <c r="A151" s="721"/>
      <c r="B151" s="722"/>
      <c r="C151" s="723"/>
      <c r="D151" s="249"/>
      <c r="E151" s="660"/>
      <c r="F151" s="660"/>
      <c r="G151" s="660"/>
    </row>
    <row r="152" spans="1:21" ht="13.5" thickBot="1" x14ac:dyDescent="0.25"/>
    <row r="153" spans="1:21" ht="13.5" thickBot="1" x14ac:dyDescent="0.25">
      <c r="A153" s="840" t="s">
        <v>220</v>
      </c>
      <c r="B153" s="841"/>
      <c r="C153" s="841"/>
      <c r="D153" s="841"/>
      <c r="E153" s="841"/>
      <c r="F153" s="841"/>
      <c r="G153" s="841"/>
      <c r="H153" s="841"/>
      <c r="I153" s="842"/>
      <c r="K153" s="453"/>
      <c r="L153" s="655"/>
      <c r="M153" s="655"/>
      <c r="N153" s="655"/>
      <c r="O153" s="655"/>
      <c r="P153" s="655"/>
      <c r="Q153" s="655"/>
      <c r="R153" s="655"/>
      <c r="S153" s="453"/>
      <c r="T153" s="453"/>
      <c r="U153" s="453"/>
    </row>
    <row r="154" spans="1:21" ht="13.5" thickBot="1" x14ac:dyDescent="0.25">
      <c r="A154" s="724" t="s">
        <v>221</v>
      </c>
      <c r="B154" s="489"/>
      <c r="C154" s="632"/>
      <c r="D154" s="632"/>
      <c r="E154" s="632"/>
      <c r="F154" s="632"/>
      <c r="G154" s="669"/>
      <c r="H154" s="632"/>
      <c r="I154" s="725"/>
      <c r="J154" s="614"/>
      <c r="K154" s="453"/>
      <c r="L154" s="655"/>
      <c r="M154" s="655"/>
      <c r="N154" s="655"/>
      <c r="O154" s="655"/>
      <c r="P154" s="655"/>
      <c r="Q154" s="655"/>
      <c r="R154" s="655"/>
      <c r="S154" s="453"/>
      <c r="T154" s="453"/>
      <c r="U154" s="453"/>
    </row>
    <row r="155" spans="1:21" s="611" customFormat="1" ht="180" customHeight="1" x14ac:dyDescent="0.2">
      <c r="A155" s="726" t="s">
        <v>2836</v>
      </c>
      <c r="B155" s="847" t="s">
        <v>2861</v>
      </c>
      <c r="C155" s="848"/>
      <c r="D155" s="848"/>
      <c r="E155" s="848"/>
      <c r="F155" s="848"/>
      <c r="G155" s="848"/>
      <c r="H155" s="848"/>
      <c r="I155" s="849"/>
      <c r="J155" s="693"/>
      <c r="K155" s="544"/>
      <c r="L155" s="694"/>
      <c r="M155" s="694"/>
      <c r="N155" s="694"/>
      <c r="O155" s="694"/>
      <c r="P155" s="694"/>
      <c r="Q155" s="694"/>
      <c r="R155" s="694"/>
      <c r="S155" s="544"/>
    </row>
    <row r="156" spans="1:21" s="650" customFormat="1" x14ac:dyDescent="0.2">
      <c r="A156" s="727"/>
      <c r="B156" s="828"/>
      <c r="C156" s="829"/>
      <c r="D156" s="829"/>
      <c r="E156" s="829"/>
      <c r="F156" s="829"/>
      <c r="G156" s="829"/>
      <c r="H156" s="829"/>
      <c r="I156" s="830"/>
    </row>
    <row r="157" spans="1:21" s="650" customFormat="1" x14ac:dyDescent="0.2">
      <c r="A157" s="727"/>
      <c r="B157" s="828"/>
      <c r="C157" s="829"/>
      <c r="D157" s="829"/>
      <c r="E157" s="829"/>
      <c r="F157" s="829"/>
      <c r="G157" s="829"/>
      <c r="H157" s="829"/>
      <c r="I157" s="830"/>
    </row>
    <row r="158" spans="1:21" s="650" customFormat="1" x14ac:dyDescent="0.2">
      <c r="A158" s="727"/>
      <c r="B158" s="828"/>
      <c r="C158" s="829"/>
      <c r="D158" s="829"/>
      <c r="E158" s="829"/>
      <c r="F158" s="829"/>
      <c r="G158" s="829"/>
      <c r="H158" s="829"/>
      <c r="I158" s="830"/>
    </row>
    <row r="159" spans="1:21" s="650" customFormat="1" x14ac:dyDescent="0.2">
      <c r="A159" s="727"/>
      <c r="B159" s="828"/>
      <c r="C159" s="829"/>
      <c r="D159" s="829"/>
      <c r="E159" s="829"/>
      <c r="F159" s="829"/>
      <c r="G159" s="829"/>
      <c r="H159" s="829"/>
      <c r="I159" s="830"/>
    </row>
    <row r="160" spans="1:21" s="650" customFormat="1" x14ac:dyDescent="0.2">
      <c r="A160" s="727"/>
      <c r="B160" s="828"/>
      <c r="C160" s="829"/>
      <c r="D160" s="829"/>
      <c r="E160" s="829"/>
      <c r="F160" s="829"/>
      <c r="G160" s="829"/>
      <c r="H160" s="829"/>
      <c r="I160" s="830"/>
    </row>
    <row r="161" spans="1:9" s="650" customFormat="1" x14ac:dyDescent="0.2">
      <c r="A161" s="727"/>
      <c r="B161" s="828"/>
      <c r="C161" s="829"/>
      <c r="D161" s="829"/>
      <c r="E161" s="829"/>
      <c r="F161" s="829"/>
      <c r="G161" s="829"/>
      <c r="H161" s="829"/>
      <c r="I161" s="830"/>
    </row>
    <row r="162" spans="1:9" s="650" customFormat="1" x14ac:dyDescent="0.2">
      <c r="A162" s="727"/>
      <c r="B162" s="828"/>
      <c r="C162" s="829"/>
      <c r="D162" s="829"/>
      <c r="E162" s="829"/>
      <c r="F162" s="829"/>
      <c r="G162" s="829"/>
      <c r="H162" s="829"/>
      <c r="I162" s="830"/>
    </row>
    <row r="163" spans="1:9" s="650" customFormat="1" x14ac:dyDescent="0.2">
      <c r="A163" s="727"/>
      <c r="B163" s="828"/>
      <c r="C163" s="829"/>
      <c r="D163" s="829"/>
      <c r="E163" s="829"/>
      <c r="F163" s="829"/>
      <c r="G163" s="829"/>
      <c r="H163" s="829"/>
      <c r="I163" s="830"/>
    </row>
    <row r="164" spans="1:9" s="650" customFormat="1" x14ac:dyDescent="0.2">
      <c r="A164" s="727"/>
      <c r="B164" s="828"/>
      <c r="C164" s="829"/>
      <c r="D164" s="829"/>
      <c r="E164" s="829"/>
      <c r="F164" s="829"/>
      <c r="G164" s="829"/>
      <c r="H164" s="829"/>
      <c r="I164" s="830"/>
    </row>
    <row r="165" spans="1:9" s="650" customFormat="1" x14ac:dyDescent="0.2">
      <c r="A165" s="727"/>
      <c r="B165" s="828"/>
      <c r="C165" s="829"/>
      <c r="D165" s="829"/>
      <c r="E165" s="829"/>
      <c r="F165" s="829"/>
      <c r="G165" s="829"/>
      <c r="H165" s="829"/>
      <c r="I165" s="830"/>
    </row>
    <row r="166" spans="1:9" s="650" customFormat="1" x14ac:dyDescent="0.2">
      <c r="A166" s="727"/>
      <c r="B166" s="828"/>
      <c r="C166" s="829"/>
      <c r="D166" s="829"/>
      <c r="E166" s="829"/>
      <c r="F166" s="829"/>
      <c r="G166" s="829"/>
      <c r="H166" s="829"/>
      <c r="I166" s="830"/>
    </row>
    <row r="167" spans="1:9" s="650" customFormat="1" x14ac:dyDescent="0.2">
      <c r="A167" s="727"/>
      <c r="B167" s="828"/>
      <c r="C167" s="829"/>
      <c r="D167" s="829"/>
      <c r="E167" s="829"/>
      <c r="F167" s="829"/>
      <c r="G167" s="829"/>
      <c r="H167" s="829"/>
      <c r="I167" s="830"/>
    </row>
    <row r="168" spans="1:9" s="650" customFormat="1" x14ac:dyDescent="0.2">
      <c r="A168" s="727"/>
      <c r="B168" s="828"/>
      <c r="C168" s="829"/>
      <c r="D168" s="829"/>
      <c r="E168" s="829"/>
      <c r="F168" s="829"/>
      <c r="G168" s="829"/>
      <c r="H168" s="829"/>
      <c r="I168" s="830"/>
    </row>
    <row r="169" spans="1:9" s="650" customFormat="1" ht="13.5" thickBot="1" x14ac:dyDescent="0.25">
      <c r="A169" s="728"/>
      <c r="B169" s="854"/>
      <c r="C169" s="855"/>
      <c r="D169" s="855"/>
      <c r="E169" s="855"/>
      <c r="F169" s="855"/>
      <c r="G169" s="855"/>
      <c r="H169" s="855"/>
      <c r="I169" s="856"/>
    </row>
    <row r="171" spans="1:9" s="650" customFormat="1" x14ac:dyDescent="0.2">
      <c r="F171" s="660"/>
      <c r="G171" s="660"/>
      <c r="H171" s="660"/>
      <c r="I171" s="660"/>
    </row>
    <row r="172" spans="1:9" s="650" customFormat="1" ht="13.5" thickBot="1" x14ac:dyDescent="0.25">
      <c r="F172" s="660"/>
      <c r="G172" s="660"/>
      <c r="H172" s="660"/>
      <c r="I172" s="660"/>
    </row>
    <row r="173" spans="1:9" s="650" customFormat="1" ht="13.5" thickBot="1" x14ac:dyDescent="0.25">
      <c r="A173" s="831" t="s">
        <v>3</v>
      </c>
      <c r="B173" s="850"/>
      <c r="F173" s="660"/>
      <c r="G173" s="660"/>
      <c r="H173" s="660"/>
      <c r="I173" s="660"/>
    </row>
    <row r="174" spans="1:9" s="730" customFormat="1" ht="13.5" thickBot="1" x14ac:dyDescent="0.25">
      <c r="A174" s="729"/>
      <c r="B174" s="729"/>
      <c r="F174" s="731"/>
      <c r="G174" s="731"/>
      <c r="H174" s="731"/>
      <c r="I174" s="731"/>
    </row>
    <row r="175" spans="1:9" s="650" customFormat="1" ht="15.75" customHeight="1" thickBot="1" x14ac:dyDescent="0.25">
      <c r="A175" s="851" t="s">
        <v>2</v>
      </c>
      <c r="B175" s="852"/>
      <c r="C175" s="852"/>
      <c r="D175" s="852"/>
      <c r="E175" s="852"/>
      <c r="F175" s="852"/>
      <c r="G175" s="853"/>
      <c r="H175" s="660"/>
      <c r="I175" s="660"/>
    </row>
    <row r="176" spans="1:9" s="730" customFormat="1" ht="15.75" customHeight="1" thickBot="1" x14ac:dyDescent="0.25">
      <c r="A176" s="729"/>
      <c r="B176" s="729"/>
      <c r="C176" s="729"/>
      <c r="D176" s="729"/>
      <c r="E176" s="729"/>
      <c r="F176" s="729"/>
      <c r="G176" s="729"/>
      <c r="H176" s="731"/>
      <c r="I176" s="731"/>
    </row>
    <row r="177" spans="1:23" s="650" customFormat="1" ht="15.75" customHeight="1" thickBot="1" x14ac:dyDescent="0.25">
      <c r="A177" s="880" t="s">
        <v>1</v>
      </c>
      <c r="B177" s="881"/>
      <c r="C177" s="881"/>
      <c r="D177" s="881"/>
      <c r="E177" s="882"/>
      <c r="F177" s="732"/>
      <c r="G177" s="732"/>
      <c r="H177" s="660"/>
      <c r="I177" s="660"/>
    </row>
    <row r="178" spans="1:23" s="650" customFormat="1" x14ac:dyDescent="0.2">
      <c r="A178" s="888" t="s">
        <v>581</v>
      </c>
      <c r="B178" s="861" t="s">
        <v>2816</v>
      </c>
      <c r="C178" s="857" t="s">
        <v>0</v>
      </c>
      <c r="D178" s="857" t="s">
        <v>564</v>
      </c>
      <c r="E178" s="861" t="s">
        <v>2817</v>
      </c>
      <c r="F178" s="857" t="s">
        <v>416</v>
      </c>
      <c r="G178" s="857" t="s">
        <v>403</v>
      </c>
      <c r="H178" s="857" t="s">
        <v>582</v>
      </c>
      <c r="I178" s="857" t="s">
        <v>11</v>
      </c>
      <c r="J178" s="857" t="s">
        <v>12</v>
      </c>
      <c r="K178" s="857" t="s">
        <v>13</v>
      </c>
      <c r="L178" s="857" t="s">
        <v>428</v>
      </c>
      <c r="M178" s="857" t="s">
        <v>565</v>
      </c>
      <c r="N178" s="869"/>
    </row>
    <row r="179" spans="1:23" s="650" customFormat="1" ht="32.25" customHeight="1" thickBot="1" x14ac:dyDescent="0.25">
      <c r="A179" s="889"/>
      <c r="B179" s="862"/>
      <c r="C179" s="858"/>
      <c r="D179" s="858"/>
      <c r="E179" s="862"/>
      <c r="F179" s="858"/>
      <c r="G179" s="858"/>
      <c r="H179" s="858"/>
      <c r="I179" s="858"/>
      <c r="J179" s="858"/>
      <c r="K179" s="858"/>
      <c r="L179" s="858"/>
      <c r="M179" s="858"/>
      <c r="N179" s="870"/>
    </row>
    <row r="180" spans="1:23" s="650" customFormat="1" x14ac:dyDescent="0.2">
      <c r="A180" s="658"/>
      <c r="B180" s="646"/>
      <c r="C180" s="678"/>
      <c r="D180" s="646"/>
      <c r="E180" s="646"/>
      <c r="F180" s="646"/>
      <c r="G180" s="646"/>
      <c r="H180" s="646"/>
      <c r="I180" s="646"/>
      <c r="J180" s="646"/>
      <c r="K180" s="646"/>
      <c r="L180" s="733"/>
      <c r="M180" s="884"/>
      <c r="N180" s="885"/>
    </row>
    <row r="181" spans="1:23" s="650" customFormat="1" x14ac:dyDescent="0.2">
      <c r="A181" s="659"/>
      <c r="B181" s="652"/>
      <c r="C181" s="680"/>
      <c r="D181" s="652"/>
      <c r="E181" s="652"/>
      <c r="F181" s="652"/>
      <c r="G181" s="652"/>
      <c r="H181" s="652"/>
      <c r="I181" s="652"/>
      <c r="J181" s="652"/>
      <c r="K181" s="652"/>
      <c r="L181" s="734"/>
      <c r="M181" s="886"/>
      <c r="N181" s="887"/>
    </row>
    <row r="182" spans="1:23" s="650" customFormat="1" x14ac:dyDescent="0.2">
      <c r="A182" s="659"/>
      <c r="B182" s="652"/>
      <c r="C182" s="680"/>
      <c r="D182" s="652"/>
      <c r="E182" s="652"/>
      <c r="F182" s="652"/>
      <c r="G182" s="652"/>
      <c r="H182" s="652"/>
      <c r="I182" s="652"/>
      <c r="J182" s="652"/>
      <c r="K182" s="652"/>
      <c r="L182" s="734"/>
      <c r="M182" s="886"/>
      <c r="N182" s="887"/>
    </row>
    <row r="183" spans="1:23" s="650" customFormat="1" x14ac:dyDescent="0.2">
      <c r="A183" s="659"/>
      <c r="B183" s="652"/>
      <c r="C183" s="680"/>
      <c r="D183" s="652"/>
      <c r="E183" s="652"/>
      <c r="F183" s="652"/>
      <c r="G183" s="652"/>
      <c r="H183" s="652"/>
      <c r="I183" s="652"/>
      <c r="J183" s="652"/>
      <c r="K183" s="652"/>
      <c r="L183" s="734"/>
      <c r="M183" s="886"/>
      <c r="N183" s="887"/>
    </row>
    <row r="184" spans="1:23" s="650" customFormat="1" x14ac:dyDescent="0.2">
      <c r="A184" s="659"/>
      <c r="B184" s="652"/>
      <c r="C184" s="680"/>
      <c r="D184" s="652"/>
      <c r="E184" s="652"/>
      <c r="F184" s="652"/>
      <c r="G184" s="652"/>
      <c r="H184" s="652"/>
      <c r="I184" s="652"/>
      <c r="J184" s="652"/>
      <c r="K184" s="652"/>
      <c r="L184" s="734"/>
      <c r="M184" s="886"/>
      <c r="N184" s="887"/>
    </row>
    <row r="185" spans="1:23" s="650" customFormat="1" ht="13.5" thickBot="1" x14ac:dyDescent="0.25">
      <c r="A185" s="684"/>
      <c r="B185" s="654"/>
      <c r="C185" s="685"/>
      <c r="D185" s="654"/>
      <c r="E185" s="654"/>
      <c r="F185" s="654"/>
      <c r="G185" s="654"/>
      <c r="H185" s="654"/>
      <c r="I185" s="654"/>
      <c r="J185" s="654"/>
      <c r="K185" s="654"/>
      <c r="L185" s="735"/>
      <c r="M185" s="859"/>
      <c r="N185" s="860"/>
    </row>
    <row r="186" spans="1:23" s="650" customFormat="1" x14ac:dyDescent="0.2">
      <c r="F186" s="660"/>
      <c r="G186" s="660"/>
      <c r="H186" s="660"/>
      <c r="I186" s="660"/>
    </row>
    <row r="187" spans="1:23" s="650" customFormat="1" ht="13.5" thickBot="1" x14ac:dyDescent="0.25">
      <c r="F187" s="660"/>
      <c r="G187" s="660"/>
      <c r="H187" s="660"/>
      <c r="I187" s="660"/>
    </row>
    <row r="188" spans="1:23" s="650" customFormat="1" ht="13.5" thickBot="1" x14ac:dyDescent="0.25">
      <c r="A188" s="851" t="s">
        <v>736</v>
      </c>
      <c r="B188" s="852"/>
      <c r="C188" s="852"/>
      <c r="D188" s="852"/>
      <c r="E188" s="852"/>
      <c r="F188" s="852"/>
      <c r="G188" s="853"/>
      <c r="H188" s="660"/>
      <c r="I188" s="660"/>
    </row>
    <row r="189" spans="1:23" s="650" customFormat="1" ht="13.5" thickBot="1" x14ac:dyDescent="0.25">
      <c r="F189" s="660"/>
      <c r="G189" s="660"/>
      <c r="H189" s="660"/>
      <c r="I189" s="660"/>
    </row>
    <row r="190" spans="1:23" s="650" customFormat="1" ht="13.5" thickBot="1" x14ac:dyDescent="0.25">
      <c r="A190" s="880" t="s">
        <v>1</v>
      </c>
      <c r="B190" s="881"/>
      <c r="C190" s="881"/>
      <c r="D190" s="881"/>
      <c r="E190" s="881"/>
      <c r="F190" s="881"/>
      <c r="G190" s="881"/>
      <c r="H190" s="882"/>
      <c r="I190" s="660"/>
    </row>
    <row r="191" spans="1:23" s="650" customFormat="1" ht="16.5" customHeight="1" thickBot="1" x14ac:dyDescent="0.25">
      <c r="A191" s="888" t="s">
        <v>581</v>
      </c>
      <c r="B191" s="861" t="s">
        <v>2816</v>
      </c>
      <c r="C191" s="857" t="s">
        <v>0</v>
      </c>
      <c r="D191" s="857" t="s">
        <v>564</v>
      </c>
      <c r="E191" s="861" t="s">
        <v>2817</v>
      </c>
      <c r="F191" s="857" t="s">
        <v>41</v>
      </c>
      <c r="G191" s="883" t="s">
        <v>735</v>
      </c>
      <c r="H191" s="883"/>
      <c r="I191" s="883"/>
      <c r="J191" s="883"/>
      <c r="K191" s="883"/>
      <c r="L191" s="883"/>
      <c r="M191" s="883"/>
      <c r="N191" s="883"/>
      <c r="O191" s="857" t="s">
        <v>416</v>
      </c>
      <c r="P191" s="857" t="s">
        <v>403</v>
      </c>
      <c r="Q191" s="857" t="s">
        <v>582</v>
      </c>
      <c r="R191" s="857" t="s">
        <v>11</v>
      </c>
      <c r="S191" s="857" t="s">
        <v>12</v>
      </c>
      <c r="T191" s="857" t="s">
        <v>13</v>
      </c>
      <c r="U191" s="857" t="s">
        <v>428</v>
      </c>
      <c r="V191" s="857" t="s">
        <v>565</v>
      </c>
      <c r="W191" s="869"/>
    </row>
    <row r="192" spans="1:23" s="650" customFormat="1" ht="13.5" thickBot="1" x14ac:dyDescent="0.25">
      <c r="A192" s="889"/>
      <c r="B192" s="862"/>
      <c r="C192" s="858"/>
      <c r="D192" s="858"/>
      <c r="E192" s="862"/>
      <c r="F192" s="858"/>
      <c r="G192" s="676" t="s">
        <v>412</v>
      </c>
      <c r="H192" s="676" t="s">
        <v>42</v>
      </c>
      <c r="I192" s="676" t="s">
        <v>413</v>
      </c>
      <c r="J192" s="676" t="s">
        <v>43</v>
      </c>
      <c r="K192" s="676" t="s">
        <v>414</v>
      </c>
      <c r="L192" s="676" t="s">
        <v>44</v>
      </c>
      <c r="M192" s="676" t="s">
        <v>415</v>
      </c>
      <c r="N192" s="676" t="s">
        <v>45</v>
      </c>
      <c r="O192" s="858"/>
      <c r="P192" s="858"/>
      <c r="Q192" s="858"/>
      <c r="R192" s="858"/>
      <c r="S192" s="858"/>
      <c r="T192" s="858"/>
      <c r="U192" s="858"/>
      <c r="V192" s="858"/>
      <c r="W192" s="870"/>
    </row>
    <row r="193" spans="1:23" s="650" customFormat="1" x14ac:dyDescent="0.2">
      <c r="A193" s="658"/>
      <c r="B193" s="646"/>
      <c r="C193" s="678"/>
      <c r="D193" s="646"/>
      <c r="E193" s="646"/>
      <c r="F193" s="645"/>
      <c r="G193" s="646"/>
      <c r="H193" s="646"/>
      <c r="I193" s="646"/>
      <c r="J193" s="646"/>
      <c r="K193" s="646"/>
      <c r="L193" s="646"/>
      <c r="M193" s="646"/>
      <c r="N193" s="646"/>
      <c r="O193" s="646"/>
      <c r="P193" s="646"/>
      <c r="Q193" s="646"/>
      <c r="R193" s="646"/>
      <c r="S193" s="646"/>
      <c r="T193" s="646"/>
      <c r="U193" s="733"/>
      <c r="V193" s="865"/>
      <c r="W193" s="866"/>
    </row>
    <row r="194" spans="1:23" s="650" customFormat="1" x14ac:dyDescent="0.2">
      <c r="A194" s="659"/>
      <c r="B194" s="652"/>
      <c r="C194" s="680"/>
      <c r="D194" s="652"/>
      <c r="E194" s="652"/>
      <c r="F194" s="736"/>
      <c r="G194" s="652"/>
      <c r="H194" s="652"/>
      <c r="I194" s="652"/>
      <c r="J194" s="652"/>
      <c r="K194" s="652"/>
      <c r="L194" s="652"/>
      <c r="M194" s="652"/>
      <c r="N194" s="652"/>
      <c r="O194" s="652"/>
      <c r="P194" s="652"/>
      <c r="Q194" s="652"/>
      <c r="R194" s="652"/>
      <c r="S194" s="652"/>
      <c r="T194" s="652"/>
      <c r="U194" s="734"/>
      <c r="V194" s="867"/>
      <c r="W194" s="868"/>
    </row>
    <row r="195" spans="1:23" s="650" customFormat="1" x14ac:dyDescent="0.2">
      <c r="A195" s="659"/>
      <c r="B195" s="652"/>
      <c r="C195" s="680"/>
      <c r="D195" s="652"/>
      <c r="E195" s="652"/>
      <c r="F195" s="736"/>
      <c r="G195" s="652"/>
      <c r="H195" s="652"/>
      <c r="I195" s="652"/>
      <c r="J195" s="652"/>
      <c r="K195" s="652"/>
      <c r="L195" s="652"/>
      <c r="M195" s="652"/>
      <c r="N195" s="652"/>
      <c r="O195" s="652"/>
      <c r="P195" s="652"/>
      <c r="Q195" s="652"/>
      <c r="R195" s="652"/>
      <c r="S195" s="652"/>
      <c r="T195" s="652"/>
      <c r="U195" s="734"/>
      <c r="V195" s="867"/>
      <c r="W195" s="868"/>
    </row>
    <row r="196" spans="1:23" s="650" customFormat="1" x14ac:dyDescent="0.2">
      <c r="A196" s="659"/>
      <c r="B196" s="652"/>
      <c r="C196" s="680"/>
      <c r="D196" s="652"/>
      <c r="E196" s="652"/>
      <c r="F196" s="736"/>
      <c r="G196" s="652"/>
      <c r="H196" s="652"/>
      <c r="I196" s="652"/>
      <c r="J196" s="652"/>
      <c r="K196" s="652"/>
      <c r="L196" s="652"/>
      <c r="M196" s="652"/>
      <c r="N196" s="652"/>
      <c r="O196" s="652"/>
      <c r="P196" s="652"/>
      <c r="Q196" s="652"/>
      <c r="R196" s="652"/>
      <c r="S196" s="652"/>
      <c r="T196" s="652"/>
      <c r="U196" s="734"/>
      <c r="V196" s="867"/>
      <c r="W196" s="868"/>
    </row>
    <row r="197" spans="1:23" s="650" customFormat="1" x14ac:dyDescent="0.2">
      <c r="A197" s="659"/>
      <c r="B197" s="652"/>
      <c r="C197" s="680"/>
      <c r="D197" s="652"/>
      <c r="E197" s="652"/>
      <c r="F197" s="736"/>
      <c r="G197" s="652"/>
      <c r="H197" s="652"/>
      <c r="I197" s="652"/>
      <c r="J197" s="652"/>
      <c r="K197" s="652"/>
      <c r="L197" s="652"/>
      <c r="M197" s="652"/>
      <c r="N197" s="652"/>
      <c r="O197" s="652"/>
      <c r="P197" s="652"/>
      <c r="Q197" s="652"/>
      <c r="R197" s="652"/>
      <c r="S197" s="652"/>
      <c r="T197" s="652"/>
      <c r="U197" s="734"/>
      <c r="V197" s="867"/>
      <c r="W197" s="868"/>
    </row>
    <row r="198" spans="1:23" s="650" customFormat="1" ht="13.5" thickBot="1" x14ac:dyDescent="0.25">
      <c r="A198" s="684"/>
      <c r="B198" s="654"/>
      <c r="C198" s="685"/>
      <c r="D198" s="654"/>
      <c r="E198" s="654"/>
      <c r="F198" s="737"/>
      <c r="G198" s="654"/>
      <c r="H198" s="654"/>
      <c r="I198" s="654"/>
      <c r="J198" s="654"/>
      <c r="K198" s="654"/>
      <c r="L198" s="654"/>
      <c r="M198" s="654"/>
      <c r="N198" s="654"/>
      <c r="O198" s="654"/>
      <c r="P198" s="654"/>
      <c r="Q198" s="654"/>
      <c r="R198" s="654"/>
      <c r="S198" s="654"/>
      <c r="T198" s="654"/>
      <c r="U198" s="735"/>
      <c r="V198" s="863"/>
      <c r="W198" s="864"/>
    </row>
    <row r="199" spans="1:23" s="650" customFormat="1" x14ac:dyDescent="0.2">
      <c r="F199" s="660"/>
      <c r="G199" s="660"/>
      <c r="H199" s="660"/>
      <c r="I199" s="660"/>
    </row>
    <row r="200" spans="1:23" s="650" customFormat="1" x14ac:dyDescent="0.2">
      <c r="F200" s="660"/>
      <c r="G200" s="660"/>
      <c r="H200" s="660"/>
      <c r="I200" s="660"/>
    </row>
    <row r="201" spans="1:23" s="650" customFormat="1" ht="13.5" thickBot="1" x14ac:dyDescent="0.25">
      <c r="F201" s="660"/>
      <c r="G201" s="660"/>
      <c r="H201" s="660"/>
      <c r="I201" s="660"/>
    </row>
    <row r="202" spans="1:23" ht="13.5" thickBot="1" x14ac:dyDescent="0.25">
      <c r="A202" s="420" t="s">
        <v>432</v>
      </c>
      <c r="B202" s="490" t="s">
        <v>433</v>
      </c>
    </row>
    <row r="203" spans="1:23" x14ac:dyDescent="0.2">
      <c r="A203" s="618" t="s">
        <v>434</v>
      </c>
      <c r="B203" s="649" t="s">
        <v>50</v>
      </c>
    </row>
    <row r="204" spans="1:23" x14ac:dyDescent="0.2">
      <c r="A204" s="738" t="s">
        <v>64</v>
      </c>
      <c r="B204" s="683" t="s">
        <v>50</v>
      </c>
    </row>
    <row r="205" spans="1:23" x14ac:dyDescent="0.2">
      <c r="A205" s="738" t="s">
        <v>245</v>
      </c>
      <c r="B205" s="683" t="s">
        <v>50</v>
      </c>
    </row>
    <row r="206" spans="1:23" x14ac:dyDescent="0.2">
      <c r="A206" s="738" t="s">
        <v>246</v>
      </c>
      <c r="B206" s="683" t="s">
        <v>50</v>
      </c>
    </row>
    <row r="207" spans="1:23" x14ac:dyDescent="0.2">
      <c r="A207" s="738" t="s">
        <v>247</v>
      </c>
      <c r="B207" s="683" t="s">
        <v>52</v>
      </c>
    </row>
    <row r="208" spans="1:23" x14ac:dyDescent="0.2">
      <c r="A208" s="738" t="s">
        <v>269</v>
      </c>
      <c r="B208" s="683" t="s">
        <v>52</v>
      </c>
      <c r="F208" s="610"/>
      <c r="G208" s="610"/>
      <c r="H208" s="610"/>
      <c r="I208" s="610"/>
    </row>
    <row r="209" spans="1:9" x14ac:dyDescent="0.2">
      <c r="A209" s="739" t="s">
        <v>267</v>
      </c>
      <c r="B209" s="683" t="s">
        <v>52</v>
      </c>
      <c r="F209" s="610"/>
      <c r="G209" s="610"/>
      <c r="H209" s="610"/>
      <c r="I209" s="610"/>
    </row>
    <row r="210" spans="1:9" x14ac:dyDescent="0.2">
      <c r="A210" s="739" t="s">
        <v>435</v>
      </c>
      <c r="B210" s="683" t="s">
        <v>52</v>
      </c>
      <c r="F210" s="610"/>
      <c r="G210" s="610"/>
      <c r="H210" s="610"/>
      <c r="I210" s="610"/>
    </row>
    <row r="211" spans="1:9" ht="13.5" thickBot="1" x14ac:dyDescent="0.25">
      <c r="A211" s="740" t="s">
        <v>438</v>
      </c>
      <c r="B211" s="741" t="s">
        <v>50</v>
      </c>
      <c r="F211" s="610"/>
      <c r="G211" s="610"/>
      <c r="H211" s="610"/>
      <c r="I211" s="610"/>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2">
    <mergeCell ref="M135:M136"/>
    <mergeCell ref="J135:J136"/>
    <mergeCell ref="L128:L129"/>
    <mergeCell ref="J128:J129"/>
    <mergeCell ref="K128:K129"/>
    <mergeCell ref="I128:I129"/>
    <mergeCell ref="B161:I161"/>
    <mergeCell ref="A135:D135"/>
    <mergeCell ref="I135:I136"/>
    <mergeCell ref="B159:I159"/>
    <mergeCell ref="G135:G136"/>
    <mergeCell ref="H135:H136"/>
    <mergeCell ref="A143:E143"/>
    <mergeCell ref="E135:E136"/>
    <mergeCell ref="F135:F136"/>
    <mergeCell ref="B155:I155"/>
    <mergeCell ref="A147:F147"/>
    <mergeCell ref="A146:F146"/>
    <mergeCell ref="B160:I160"/>
    <mergeCell ref="A153:I153"/>
    <mergeCell ref="B156:I156"/>
    <mergeCell ref="B157:I157"/>
    <mergeCell ref="A128:D128"/>
    <mergeCell ref="E128:E129"/>
    <mergeCell ref="L135:L136"/>
    <mergeCell ref="K135:K136"/>
    <mergeCell ref="F128:F129"/>
    <mergeCell ref="E119:G119"/>
    <mergeCell ref="A125:I125"/>
    <mergeCell ref="A126:I126"/>
    <mergeCell ref="B123:D123"/>
    <mergeCell ref="E123:G123"/>
    <mergeCell ref="B121:D121"/>
    <mergeCell ref="E121:G121"/>
    <mergeCell ref="B122:D122"/>
    <mergeCell ref="E122:G122"/>
    <mergeCell ref="B124:D124"/>
    <mergeCell ref="E124:G124"/>
    <mergeCell ref="E120:G120"/>
    <mergeCell ref="B120:D120"/>
    <mergeCell ref="L178:L179"/>
    <mergeCell ref="K178:K179"/>
    <mergeCell ref="B168:I168"/>
    <mergeCell ref="A175:G175"/>
    <mergeCell ref="I178:I179"/>
    <mergeCell ref="G178:G179"/>
    <mergeCell ref="F178:F179"/>
    <mergeCell ref="J178:J179"/>
    <mergeCell ref="H178:H179"/>
    <mergeCell ref="A178:A179"/>
    <mergeCell ref="C178:C179"/>
    <mergeCell ref="D178:D179"/>
    <mergeCell ref="E178:E179"/>
    <mergeCell ref="B169:I169"/>
    <mergeCell ref="A177:E177"/>
    <mergeCell ref="A173:B173"/>
    <mergeCell ref="V198:W198"/>
    <mergeCell ref="M185:N185"/>
    <mergeCell ref="V193:W193"/>
    <mergeCell ref="V194:W194"/>
    <mergeCell ref="V195:W195"/>
    <mergeCell ref="Q191:Q192"/>
    <mergeCell ref="B178:B179"/>
    <mergeCell ref="M184:N184"/>
    <mergeCell ref="M180:N180"/>
    <mergeCell ref="M178:N179"/>
    <mergeCell ref="M183:N183"/>
    <mergeCell ref="M182:N182"/>
    <mergeCell ref="M181:N181"/>
    <mergeCell ref="V196:W196"/>
    <mergeCell ref="V197:W197"/>
    <mergeCell ref="O191:O192"/>
    <mergeCell ref="P191:P192"/>
    <mergeCell ref="T191:T192"/>
    <mergeCell ref="R191:R192"/>
    <mergeCell ref="S191:S192"/>
    <mergeCell ref="V191:W192"/>
    <mergeCell ref="U191:U192"/>
    <mergeCell ref="G191:N191"/>
    <mergeCell ref="A188:G188"/>
    <mergeCell ref="A190:H190"/>
    <mergeCell ref="A191:A192"/>
    <mergeCell ref="E191:E192"/>
    <mergeCell ref="B191:B192"/>
    <mergeCell ref="C191:C192"/>
    <mergeCell ref="D191:D192"/>
    <mergeCell ref="F191:F192"/>
    <mergeCell ref="E118:G118"/>
    <mergeCell ref="B118:D118"/>
    <mergeCell ref="B165:I165"/>
    <mergeCell ref="B162:I162"/>
    <mergeCell ref="B163:I163"/>
    <mergeCell ref="B164:I164"/>
    <mergeCell ref="B166:I166"/>
    <mergeCell ref="B167:I167"/>
    <mergeCell ref="H128:H129"/>
    <mergeCell ref="B158:I158"/>
    <mergeCell ref="G128:G129"/>
    <mergeCell ref="A145:F145"/>
    <mergeCell ref="E117:G117"/>
    <mergeCell ref="B117:D117"/>
    <mergeCell ref="B119:D119"/>
    <mergeCell ref="B113:D113"/>
    <mergeCell ref="E113:G113"/>
    <mergeCell ref="B111:D111"/>
    <mergeCell ref="E112:G112"/>
    <mergeCell ref="B115:D115"/>
    <mergeCell ref="E115:G115"/>
    <mergeCell ref="B114:D114"/>
    <mergeCell ref="B116:D116"/>
    <mergeCell ref="E116:G116"/>
    <mergeCell ref="E111:G111"/>
    <mergeCell ref="E114:G114"/>
    <mergeCell ref="B112:D112"/>
    <mergeCell ref="A1:B1"/>
    <mergeCell ref="C1:F1"/>
    <mergeCell ref="A2:B2"/>
    <mergeCell ref="C2:F2"/>
    <mergeCell ref="A5:B5"/>
    <mergeCell ref="C8:F8"/>
    <mergeCell ref="C5:F5"/>
    <mergeCell ref="A6:B6"/>
    <mergeCell ref="A3:B3"/>
    <mergeCell ref="C3:F3"/>
    <mergeCell ref="C6:F6"/>
    <mergeCell ref="A8:B8"/>
    <mergeCell ref="A7:B7"/>
    <mergeCell ref="C7:F7"/>
    <mergeCell ref="B14:I14"/>
    <mergeCell ref="AC48:AC49"/>
    <mergeCell ref="AA48:AA49"/>
    <mergeCell ref="J48:J49"/>
    <mergeCell ref="AB48:AB49"/>
    <mergeCell ref="L15:M15"/>
    <mergeCell ref="A4:B4"/>
    <mergeCell ref="C4:F4"/>
    <mergeCell ref="L13:M13"/>
    <mergeCell ref="J16:K16"/>
    <mergeCell ref="B17:I17"/>
    <mergeCell ref="B20:H20"/>
    <mergeCell ref="J14:K14"/>
    <mergeCell ref="L14:M14"/>
    <mergeCell ref="B13:I13"/>
    <mergeCell ref="J13:K13"/>
    <mergeCell ref="G30:G31"/>
    <mergeCell ref="H39:H40"/>
    <mergeCell ref="A47:D47"/>
    <mergeCell ref="B48:B49"/>
    <mergeCell ref="H48:H49"/>
    <mergeCell ref="A48:A49"/>
    <mergeCell ref="A12:J12"/>
    <mergeCell ref="B24:H24"/>
    <mergeCell ref="B23:H23"/>
    <mergeCell ref="B22:H22"/>
    <mergeCell ref="L16:M16"/>
    <mergeCell ref="L17:M17"/>
    <mergeCell ref="B21:H21"/>
    <mergeCell ref="AA30:AA31"/>
    <mergeCell ref="Y30:Y31"/>
    <mergeCell ref="B16:I16"/>
    <mergeCell ref="B15:I15"/>
    <mergeCell ref="J17:K17"/>
    <mergeCell ref="J15:K15"/>
    <mergeCell ref="E30:E31"/>
    <mergeCell ref="F30:F31"/>
    <mergeCell ref="AA39:AA40"/>
    <mergeCell ref="Z30:Z31"/>
    <mergeCell ref="Y39:Y40"/>
    <mergeCell ref="L30:L31"/>
    <mergeCell ref="I39:I40"/>
    <mergeCell ref="I48:I49"/>
    <mergeCell ref="Z48:Z49"/>
    <mergeCell ref="K48:K49"/>
    <mergeCell ref="L48:L49"/>
    <mergeCell ref="Z39:Z40"/>
    <mergeCell ref="K30:K31"/>
    <mergeCell ref="I30:I31"/>
    <mergeCell ref="X39:X40"/>
    <mergeCell ref="X30:X31"/>
    <mergeCell ref="J39:J40"/>
    <mergeCell ref="K39:K40"/>
    <mergeCell ref="A90:G90"/>
    <mergeCell ref="D39:D40"/>
    <mergeCell ref="C48:C49"/>
    <mergeCell ref="B83:D83"/>
    <mergeCell ref="A39:A40"/>
    <mergeCell ref="A30:A31"/>
    <mergeCell ref="B69:D69"/>
    <mergeCell ref="A73:C73"/>
    <mergeCell ref="A72:C72"/>
    <mergeCell ref="G48:G49"/>
    <mergeCell ref="E39:E40"/>
    <mergeCell ref="B68:D68"/>
    <mergeCell ref="B39:B40"/>
    <mergeCell ref="C39:C40"/>
    <mergeCell ref="A57:C57"/>
    <mergeCell ref="A58:C58"/>
    <mergeCell ref="M90:M92"/>
    <mergeCell ref="C30:C31"/>
    <mergeCell ref="D30:D31"/>
    <mergeCell ref="H30:H31"/>
    <mergeCell ref="K90:K92"/>
    <mergeCell ref="I90:I92"/>
    <mergeCell ref="L90:L92"/>
    <mergeCell ref="B65:D65"/>
    <mergeCell ref="J90:J92"/>
    <mergeCell ref="A86:I86"/>
    <mergeCell ref="M48:M49"/>
    <mergeCell ref="E48:E49"/>
    <mergeCell ref="F48:F49"/>
    <mergeCell ref="D48:D49"/>
    <mergeCell ref="J30:J31"/>
    <mergeCell ref="B81:D81"/>
    <mergeCell ref="B84:D84"/>
    <mergeCell ref="B66:D66"/>
    <mergeCell ref="B67:D67"/>
    <mergeCell ref="B82:D82"/>
    <mergeCell ref="B30:B31"/>
    <mergeCell ref="F39:F40"/>
    <mergeCell ref="G39:G40"/>
    <mergeCell ref="B80:D80"/>
    <mergeCell ref="B97:D97"/>
    <mergeCell ref="E101:G101"/>
    <mergeCell ref="E109:G109"/>
    <mergeCell ref="B104:D104"/>
    <mergeCell ref="E104:G104"/>
    <mergeCell ref="B105:D105"/>
    <mergeCell ref="B99:D99"/>
    <mergeCell ref="E99:G99"/>
    <mergeCell ref="A87:I87"/>
    <mergeCell ref="A91:G91"/>
    <mergeCell ref="B88:I88"/>
    <mergeCell ref="E93:G93"/>
    <mergeCell ref="B96:D96"/>
    <mergeCell ref="E96:G96"/>
    <mergeCell ref="E94:G94"/>
    <mergeCell ref="H90:H92"/>
    <mergeCell ref="B95:D95"/>
    <mergeCell ref="B98:D98"/>
    <mergeCell ref="E98:G98"/>
    <mergeCell ref="B94:D94"/>
    <mergeCell ref="B93:D93"/>
    <mergeCell ref="E95:G95"/>
    <mergeCell ref="E97:G97"/>
    <mergeCell ref="A92:G92"/>
    <mergeCell ref="B110:D110"/>
    <mergeCell ref="B102:D102"/>
    <mergeCell ref="E102:G102"/>
    <mergeCell ref="B107:D107"/>
    <mergeCell ref="E105:G105"/>
    <mergeCell ref="B100:D100"/>
    <mergeCell ref="E110:G110"/>
    <mergeCell ref="B103:D103"/>
    <mergeCell ref="E108:G108"/>
    <mergeCell ref="B108:D108"/>
    <mergeCell ref="E107:G107"/>
    <mergeCell ref="E106:G106"/>
    <mergeCell ref="E103:G103"/>
    <mergeCell ref="B106:D106"/>
    <mergeCell ref="B109:D109"/>
    <mergeCell ref="B101:D101"/>
    <mergeCell ref="E100:G100"/>
  </mergeCells>
  <dataValidations count="32">
    <dataValidation type="list" allowBlank="1" showInputMessage="1" showErrorMessage="1" errorTitle="Pick up the list" promptTitle="Blank = ALL" sqref="H93:H124" xr:uid="{00000000-0002-0000-1300-000020000000}">
      <formula1>Type_note2</formula1>
    </dataValidation>
    <dataValidation type="list" allowBlank="1" showErrorMessage="1" sqref="A93:A124" xr:uid="{00000000-0002-0000-1300-00001E000000}">
      <formula1>Charges</formula1>
    </dataValidation>
    <dataValidation type="list" allowBlank="1" showInputMessage="1" showErrorMessage="1" sqref="I93:I124" xr:uid="{00000000-0002-0000-1300-00001D000000}">
      <formula1>$A$14:$A$18</formula1>
    </dataValidation>
    <dataValidation type="list" allowBlank="1" showInputMessage="1" showErrorMessage="1" sqref="AA41:AA44 AC50:AC53" xr:uid="{00000000-0002-0000-1300-00001C000000}">
      <formula1>CST</formula1>
    </dataValidation>
    <dataValidation type="list" allowBlank="1" showErrorMessage="1" sqref="M30:W30 Q48:Y48 O39:W39" xr:uid="{00000000-0002-0000-1300-00001B000000}">
      <formula1>Exceptions</formula1>
    </dataValidation>
    <dataValidation type="list" allowBlank="1" showInputMessage="1" showErrorMessage="1" sqref="N50:N53" xr:uid="{00000000-0002-0000-1300-00001A000000}">
      <formula1>OOG</formula1>
    </dataValidation>
    <dataValidation type="list" allowBlank="1" showInputMessage="1" showErrorMessage="1" sqref="M41:M44 O50:O53" xr:uid="{00000000-0002-0000-1300-000019000000}">
      <formula1>ShipperOwn</formula1>
    </dataValidation>
    <dataValidation type="list" allowBlank="1" showInputMessage="1" showErrorMessage="1" sqref="F50:F53 F33:F35" xr:uid="{00000000-0002-0000-1300-000018000000}">
      <formula1>Mode</formula1>
    </dataValidation>
    <dataValidation type="list" allowBlank="1" showInputMessage="1" showErrorMessage="1" sqref="O40:W40" xr:uid="{00000000-0002-0000-1300-000017000000}">
      <formula1>Reefer</formula1>
    </dataValidation>
    <dataValidation type="list" allowBlank="1" showInputMessage="1" showErrorMessage="1" sqref="M31:W31 Q49:Y49" xr:uid="{00000000-0002-0000-1300-000016000000}">
      <formula1>Container</formula1>
    </dataValidation>
    <dataValidation type="list" allowBlank="1" showInputMessage="1" showErrorMessage="1" sqref="G50:G53 G33:G35" xr:uid="{00000000-0002-0000-1300-000015000000}">
      <formula1>SDD</formula1>
    </dataValidation>
    <dataValidation type="list" allowBlank="1" showInputMessage="1" showErrorMessage="1" sqref="F66:F69 F81:F84" xr:uid="{00000000-0002-0000-1300-000014000000}">
      <formula1>ArbMode</formula1>
    </dataValidation>
    <dataValidation type="list" allowBlank="1" showInputMessage="1" showErrorMessage="1" sqref="M50:M53" xr:uid="{00000000-0002-0000-1300-000013000000}">
      <formula1>Equip</formula1>
    </dataValidation>
    <dataValidation type="list" allowBlank="1" showInputMessage="1" showErrorMessage="1" sqref="L41:L44 G66:G69 P50:P53 N41:N44 G81:G84" xr:uid="{00000000-0002-0000-1300-000012000000}">
      <formula1>YesNo</formula1>
    </dataValidation>
    <dataValidation type="list" allowBlank="1" showInputMessage="1" showErrorMessage="1" sqref="O66:P69 O81:P84" xr:uid="{00000000-0002-0000-1300-000011000000}">
      <formula1 xml:space="preserve"> droppull</formula1>
    </dataValidation>
    <dataValidation type="list" showDropDown="1" showErrorMessage="1" sqref="O65:P65 O80:P80" xr:uid="{00000000-0002-0000-1300-000010000000}">
      <formula1>Charges</formula1>
    </dataValidation>
    <dataValidation type="date" allowBlank="1" showInputMessage="1" showErrorMessage="1" sqref="X32:Y35 J93:K124" xr:uid="{00000000-0002-0000-1300-00000F000000}">
      <formula1>10101</formula1>
      <formula2>311299</formula2>
    </dataValidation>
    <dataValidation type="list" showInputMessage="1" showErrorMessage="1" sqref="A180:A185 A193:A198" xr:uid="{00000000-0002-0000-1300-00000E000000}">
      <formula1>BULLET</formula1>
    </dataValidation>
    <dataValidation type="list" allowBlank="1" showInputMessage="1" showErrorMessage="1" sqref="E130:E133 E137:E140" xr:uid="{00000000-0002-0000-1300-00000D000000}">
      <formula1>GRIPSS_EQ</formula1>
    </dataValidation>
    <dataValidation type="decimal" allowBlank="1" showInputMessage="1" showErrorMessage="1" sqref="F137:I140 F130:I133 I32:L35 I41:K44 J81:M84 I50:L53" xr:uid="{00000000-0002-0000-1300-00000C000000}">
      <formula1>0</formula1>
      <formula2>999999999999999</formula2>
    </dataValidation>
    <dataValidation type="list" allowBlank="1" showInputMessage="1" showErrorMessage="1" sqref="J130:J133 J137:J140" xr:uid="{00000000-0002-0000-1300-00000B000000}">
      <formula1>GRIPSS</formula1>
    </dataValidation>
    <dataValidation type="list" showInputMessage="1" showErrorMessage="1" sqref="K130:K133 K137:K140 N66:N69 A41:A44 A50:A53 A32:A35 N81:N84" xr:uid="{00000000-0002-0000-1300-00000A000000}">
      <formula1>$A$14:$A$18</formula1>
    </dataValidation>
    <dataValidation type="decimal" allowBlank="1" showInputMessage="1" showErrorMessage="1" error="Only numbers may be entered into this field" sqref="H193:H198 N193:N198 L193:L198 J193:J198" xr:uid="{00000000-0002-0000-1300-000009000000}">
      <formula1>1</formula1>
      <formula2>1000000000</formula2>
    </dataValidation>
    <dataValidation type="whole" allowBlank="1" showInputMessage="1" showErrorMessage="1" error="Only whole numbers may be entered into this field_x000a_" sqref="G193:G198 M193:M198 K193:K198 I193:I198" xr:uid="{00000000-0002-0000-1300-000008000000}">
      <formula1>1</formula1>
      <formula2>99</formula2>
    </dataValidation>
    <dataValidation type="list" showInputMessage="1" showErrorMessage="1" sqref="E193:E198 E180:E185" xr:uid="{00000000-0002-0000-1300-000007000000}">
      <formula1>DAYS</formula1>
    </dataValidation>
    <dataValidation type="whole" allowBlank="1" showInputMessage="1" showErrorMessage="1" error="Only whole numbers can be entered into this field" sqref="D180:D185 D193:D198" xr:uid="{00000000-0002-0000-1300-000006000000}">
      <formula1>1</formula1>
      <formula2>99</formula2>
    </dataValidation>
    <dataValidation type="list" allowBlank="1" showInputMessage="1" showErrorMessage="1" sqref="F193:F198" xr:uid="{00000000-0002-0000-1300-000005000000}">
      <formula1>CURRENCY</formula1>
    </dataValidation>
    <dataValidation type="list" allowBlank="1" showInputMessage="1" showErrorMessage="1" sqref="P193:P198 G180:G185" xr:uid="{00000000-0002-0000-1300-000004000000}">
      <formula1>OPREEFER</formula1>
    </dataValidation>
    <dataValidation type="list" allowBlank="1" showInputMessage="1" showErrorMessage="1" sqref="O193:O198 F180:F185" xr:uid="{00000000-0002-0000-1300-000003000000}">
      <formula1>EQTYPE</formula1>
    </dataValidation>
    <dataValidation type="list" allowBlank="1" showInputMessage="1" showErrorMessage="1" sqref="B193:B198 B180:B185" xr:uid="{00000000-0002-0000-1300-000002000000}">
      <formula1>EXPIMP</formula1>
    </dataValidation>
    <dataValidation type="list" showInputMessage="1" showErrorMessage="1" sqref="C193:C198 C180:C185" xr:uid="{00000000-0002-0000-1300-000001000000}">
      <formula1>IF($B180="I",DDTARIFF,DDTARIFFUSE)</formula1>
    </dataValidation>
    <dataValidation type="list" allowBlank="1" showInputMessage="1" showErrorMessage="1" sqref="B203:B211" xr:uid="{00000000-0002-0000-1300-000000000000}">
      <formula1>Autom</formula1>
    </dataValidation>
  </dataValidations>
  <pageMargins left="0.25" right="0.25" top="0.25" bottom="0.25" header="0.5" footer="0"/>
  <pageSetup scale="28" fitToHeight="0" orientation="landscape" r:id="rId3"/>
  <headerFooter alignWithMargins="0"/>
  <rowBreaks count="1" manualBreakCount="1">
    <brk id="88"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Acceptable Values:" prompt="- Applicable _x000a_- Not applicable _x000a_- Included_x000a_- Amount and OSPF for cases of fixed per D40 OSPF_x000a_    (example-  &quot;375 OSPF&quot;)" xr:uid="{00000000-0002-0000-1300-00001F000000}">
          <x14:formula1>
            <xm:f>Listes!$B$262:$B$263</xm:f>
          </x14:formula1>
          <xm:sqref>E93:G124</xm:sqref>
        </x14:dataValidation>
        <x14:dataValidation type="list" allowBlank="1" showInputMessage="1" showErrorMessage="1" xr:uid="{AD17C3D2-7B5E-4812-897B-560F9021F321}">
          <x14:formula1>
            <xm:f>Listes!$B$266:$B$314</xm:f>
          </x14:formula1>
          <xm:sqref>F41:F44 E32:F32</xm:sqref>
        </x14:dataValidation>
        <x14:dataValidation type="list" allowBlank="1" showInputMessage="1" showErrorMessage="1" xr:uid="{7C966306-D89D-460A-B67E-C1A08FA3F038}">
          <x14:formula1>
            <xm:f>Listes!$B$204:$B$207</xm:f>
          </x14:formula1>
          <xm:sqref>G41:G44 G32</xm:sqref>
        </x14:dataValidation>
        <x14:dataValidation type="list" allowBlank="1" showInputMessage="1" showErrorMessage="1" xr:uid="{ED108B18-1C54-4340-8521-0BE8C825064A}">
          <x14:formula1>
            <xm:f>Listes!$B$401:$B$407</xm:f>
          </x14:formula1>
          <xm:sqref>AA32:AA35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fitToPage="1"/>
  </sheetPr>
  <dimension ref="A1:BB216"/>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536</v>
      </c>
      <c r="D5" s="1090"/>
      <c r="E5" s="1090"/>
      <c r="F5" s="1091"/>
      <c r="G5" s="18"/>
      <c r="H5" s="18"/>
      <c r="I5" s="18"/>
    </row>
    <row r="6" spans="1:54" ht="15.75" customHeight="1" x14ac:dyDescent="0.2">
      <c r="A6" s="1087" t="s">
        <v>477</v>
      </c>
      <c r="B6" s="1088"/>
      <c r="C6" s="1089" t="s">
        <v>541</v>
      </c>
      <c r="D6" s="1090"/>
      <c r="E6" s="1090"/>
      <c r="F6" s="1091"/>
      <c r="G6" s="18"/>
      <c r="H6" s="18"/>
      <c r="I6" s="18"/>
    </row>
    <row r="7" spans="1:54" ht="15.75" customHeight="1" x14ac:dyDescent="0.2">
      <c r="A7" s="1087" t="s">
        <v>567</v>
      </c>
      <c r="B7" s="1088"/>
      <c r="C7" s="1089" t="s">
        <v>182</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ht="15.75" customHeight="1" x14ac:dyDescent="0.2">
      <c r="A21" s="568" t="s">
        <v>845</v>
      </c>
      <c r="B21" s="1060" t="s">
        <v>850</v>
      </c>
      <c r="C21" s="1060"/>
      <c r="D21" s="1060"/>
      <c r="E21" s="1060"/>
      <c r="F21" s="1060"/>
      <c r="G21" s="1060"/>
      <c r="H21" s="1114"/>
      <c r="I21" s="113"/>
      <c r="J21" s="114"/>
      <c r="K21" s="115"/>
      <c r="L21" s="115"/>
      <c r="M21" s="115"/>
      <c r="N21" s="115"/>
      <c r="O21" s="115"/>
      <c r="P21" s="115"/>
      <c r="Q21" s="115"/>
    </row>
    <row r="22" spans="1:54" s="116" customFormat="1" x14ac:dyDescent="0.2">
      <c r="A22" s="271" t="s">
        <v>846</v>
      </c>
      <c r="B22" s="1060" t="s">
        <v>932</v>
      </c>
      <c r="C22" s="1060"/>
      <c r="D22" s="1060"/>
      <c r="E22" s="1060"/>
      <c r="F22" s="1060"/>
      <c r="G22" s="1060"/>
      <c r="H22" s="1114"/>
      <c r="I22" s="114"/>
      <c r="J22" s="114"/>
      <c r="K22" s="115"/>
      <c r="L22" s="115"/>
      <c r="M22" s="115"/>
      <c r="N22" s="115"/>
      <c r="O22" s="115"/>
      <c r="P22" s="115"/>
      <c r="Q22" s="115"/>
    </row>
    <row r="23" spans="1:54" s="116" customFormat="1" x14ac:dyDescent="0.2">
      <c r="A23" s="271" t="s">
        <v>847</v>
      </c>
      <c r="B23" s="1060" t="s">
        <v>455</v>
      </c>
      <c r="C23" s="1060"/>
      <c r="D23" s="1060"/>
      <c r="E23" s="1060"/>
      <c r="F23" s="1060"/>
      <c r="G23" s="1060"/>
      <c r="H23" s="1114"/>
      <c r="I23" s="114"/>
      <c r="J23" s="114"/>
      <c r="K23" s="115"/>
      <c r="L23" s="115"/>
      <c r="M23" s="115"/>
      <c r="N23" s="115"/>
      <c r="O23" s="115"/>
      <c r="P23" s="115"/>
      <c r="Q23" s="115"/>
    </row>
    <row r="24" spans="1:54" s="116" customFormat="1" x14ac:dyDescent="0.2">
      <c r="A24" s="271" t="s">
        <v>848</v>
      </c>
      <c r="B24" s="1060" t="s">
        <v>851</v>
      </c>
      <c r="C24" s="1060"/>
      <c r="D24" s="1060"/>
      <c r="E24" s="1060"/>
      <c r="F24" s="1060"/>
      <c r="G24" s="1060"/>
      <c r="H24" s="1114"/>
      <c r="I24" s="114"/>
      <c r="J24" s="114"/>
      <c r="K24" s="115"/>
      <c r="L24" s="115"/>
      <c r="M24" s="115"/>
      <c r="N24" s="115"/>
      <c r="O24" s="115"/>
      <c r="P24" s="115"/>
      <c r="Q24" s="115"/>
    </row>
    <row r="25" spans="1:54" s="116" customFormat="1" x14ac:dyDescent="0.2">
      <c r="A25" s="271" t="s">
        <v>849</v>
      </c>
      <c r="B25" s="1137" t="s">
        <v>852</v>
      </c>
      <c r="C25" s="1049"/>
      <c r="D25" s="1049"/>
      <c r="E25" s="1049"/>
      <c r="F25" s="1049"/>
      <c r="G25" s="1049"/>
      <c r="H25" s="1050"/>
      <c r="I25" s="114"/>
      <c r="J25" s="114"/>
      <c r="K25" s="115"/>
      <c r="L25" s="115"/>
      <c r="M25" s="115"/>
      <c r="N25" s="115"/>
      <c r="O25" s="115"/>
      <c r="P25" s="115"/>
      <c r="Q25" s="115"/>
    </row>
    <row r="26" spans="1:54" s="116" customFormat="1" ht="13.5" thickBot="1" x14ac:dyDescent="0.25">
      <c r="A26" s="117"/>
      <c r="B26" s="1052"/>
      <c r="C26" s="1053"/>
      <c r="D26" s="1053"/>
      <c r="E26" s="1053"/>
      <c r="F26" s="1053"/>
      <c r="G26" s="1053"/>
      <c r="H26" s="1054"/>
      <c r="I26" s="114"/>
      <c r="J26" s="114"/>
      <c r="K26" s="115"/>
      <c r="L26" s="115"/>
      <c r="M26" s="115"/>
      <c r="N26" s="115"/>
      <c r="O26" s="115"/>
      <c r="P26" s="115"/>
      <c r="Q26" s="115"/>
    </row>
    <row r="27" spans="1:54" s="110" customFormat="1" ht="13.5" thickBot="1" x14ac:dyDescent="0.25">
      <c r="A27" s="18"/>
      <c r="B27" s="118"/>
      <c r="C27" s="118"/>
      <c r="D27" s="118"/>
      <c r="E27" s="118"/>
      <c r="F27" s="118"/>
      <c r="G27" s="118"/>
      <c r="H27" s="118"/>
      <c r="I27" s="109"/>
      <c r="J27" s="109"/>
      <c r="K27" s="105"/>
      <c r="L27" s="105"/>
      <c r="M27" s="105"/>
      <c r="N27" s="105"/>
      <c r="O27" s="105"/>
      <c r="P27" s="105"/>
      <c r="Q27" s="105"/>
      <c r="R27" s="105"/>
      <c r="S27" s="105"/>
      <c r="T27" s="105"/>
      <c r="U27" s="105"/>
    </row>
    <row r="28" spans="1:54" s="110" customFormat="1" ht="13.5" thickBot="1" x14ac:dyDescent="0.25">
      <c r="A28" s="97" t="s">
        <v>578</v>
      </c>
      <c r="B28" s="98"/>
      <c r="I28" s="109"/>
      <c r="J28" s="109"/>
      <c r="K28" s="105"/>
      <c r="L28" s="105"/>
      <c r="M28" s="105"/>
      <c r="N28" s="105"/>
      <c r="O28" s="105"/>
      <c r="P28" s="105"/>
      <c r="Q28" s="105"/>
      <c r="R28" s="105"/>
      <c r="S28" s="105"/>
      <c r="T28" s="105"/>
      <c r="U28" s="105"/>
    </row>
    <row r="29" spans="1:54" s="110" customFormat="1" x14ac:dyDescent="0.2">
      <c r="A29" s="119" t="s">
        <v>2814</v>
      </c>
      <c r="B29" s="120"/>
      <c r="C29" s="121"/>
      <c r="D29" s="122"/>
      <c r="E29" s="122"/>
      <c r="F29" s="123"/>
      <c r="G29" s="123"/>
      <c r="H29" s="123"/>
      <c r="I29" s="124"/>
      <c r="J29" s="125"/>
      <c r="K29" s="126"/>
      <c r="L29" s="105"/>
      <c r="M29" s="105"/>
      <c r="N29" s="105"/>
      <c r="O29" s="105"/>
      <c r="P29" s="105"/>
      <c r="Q29" s="105"/>
      <c r="R29" s="105"/>
      <c r="S29" s="105"/>
      <c r="T29" s="105"/>
      <c r="U29" s="105"/>
      <c r="V29" s="105"/>
    </row>
    <row r="30" spans="1:54" s="110" customFormat="1" x14ac:dyDescent="0.2">
      <c r="A30" s="127" t="s">
        <v>580</v>
      </c>
      <c r="B30" s="90"/>
      <c r="C30" s="128"/>
      <c r="D30" s="129"/>
      <c r="E30" s="129"/>
      <c r="F30" s="130"/>
      <c r="G30" s="130"/>
      <c r="H30" s="130"/>
      <c r="I30" s="131"/>
      <c r="J30" s="132"/>
      <c r="K30" s="133"/>
      <c r="L30" s="105"/>
      <c r="M30" s="105"/>
      <c r="N30" s="105"/>
      <c r="O30" s="105"/>
      <c r="P30" s="105"/>
      <c r="Q30" s="105"/>
      <c r="R30" s="105"/>
    </row>
    <row r="31" spans="1:54" s="110" customFormat="1" ht="13.5" thickBot="1" x14ac:dyDescent="0.25">
      <c r="A31" s="526" t="s">
        <v>166</v>
      </c>
      <c r="B31" s="134"/>
      <c r="C31" s="135"/>
      <c r="D31" s="136"/>
      <c r="E31" s="136"/>
      <c r="F31" s="137"/>
      <c r="G31" s="137"/>
      <c r="H31" s="137"/>
      <c r="I31" s="138"/>
      <c r="J31" s="139"/>
      <c r="K31" s="140"/>
      <c r="L31" s="105"/>
      <c r="M31" s="105"/>
      <c r="N31" s="105"/>
      <c r="O31" s="105"/>
      <c r="P31" s="105"/>
      <c r="Q31" s="105"/>
      <c r="R31" s="105"/>
      <c r="S31" s="141"/>
      <c r="T31" s="141"/>
      <c r="U31" s="141"/>
      <c r="V31" s="105"/>
      <c r="W31" s="105"/>
      <c r="X31" s="105"/>
    </row>
    <row r="32" spans="1:54" s="143" customFormat="1" ht="32.25" customHeight="1" x14ac:dyDescent="0.2">
      <c r="A32" s="1043" t="s">
        <v>581</v>
      </c>
      <c r="B32" s="982" t="s">
        <v>582</v>
      </c>
      <c r="C32" s="982" t="s">
        <v>11</v>
      </c>
      <c r="D32" s="982" t="s">
        <v>12</v>
      </c>
      <c r="E32" s="982" t="s">
        <v>13</v>
      </c>
      <c r="F32" s="982" t="s">
        <v>14</v>
      </c>
      <c r="G32" s="982" t="s">
        <v>15</v>
      </c>
      <c r="H32" s="982" t="s">
        <v>16</v>
      </c>
      <c r="I32" s="982" t="s">
        <v>17</v>
      </c>
      <c r="J32" s="982" t="s">
        <v>18</v>
      </c>
      <c r="K32" s="982" t="s">
        <v>19</v>
      </c>
      <c r="L32" s="982" t="s">
        <v>20</v>
      </c>
      <c r="M32" s="142"/>
      <c r="N32" s="142"/>
      <c r="O32" s="142"/>
      <c r="P32" s="142"/>
      <c r="Q32" s="142"/>
      <c r="R32" s="142"/>
      <c r="S32" s="142"/>
      <c r="T32" s="142"/>
      <c r="U32" s="142"/>
      <c r="V32" s="142"/>
      <c r="W32" s="142"/>
      <c r="X32" s="982" t="s">
        <v>22</v>
      </c>
      <c r="Y32" s="982" t="s">
        <v>23</v>
      </c>
      <c r="Z32" s="982" t="s">
        <v>24</v>
      </c>
      <c r="AA32" s="1075" t="s">
        <v>335</v>
      </c>
    </row>
    <row r="33" spans="1:27" s="143" customFormat="1" ht="13.5" thickBot="1" x14ac:dyDescent="0.25">
      <c r="A33" s="1044"/>
      <c r="B33" s="1045"/>
      <c r="C33" s="1045"/>
      <c r="D33" s="1045"/>
      <c r="E33" s="1045"/>
      <c r="F33" s="1045"/>
      <c r="G33" s="1046"/>
      <c r="H33" s="1045"/>
      <c r="I33" s="1045"/>
      <c r="J33" s="1045"/>
      <c r="K33" s="1045"/>
      <c r="L33" s="1045"/>
      <c r="M33" s="144"/>
      <c r="N33" s="144"/>
      <c r="O33" s="144"/>
      <c r="P33" s="144"/>
      <c r="Q33" s="144"/>
      <c r="R33" s="144"/>
      <c r="S33" s="144"/>
      <c r="T33" s="144"/>
      <c r="U33" s="144"/>
      <c r="V33" s="144"/>
      <c r="W33" s="144"/>
      <c r="X33" s="1045"/>
      <c r="Y33" s="1045"/>
      <c r="Z33" s="1045"/>
      <c r="AA33" s="1076"/>
    </row>
    <row r="34" spans="1:27" s="153" customFormat="1" x14ac:dyDescent="0.2">
      <c r="A34" s="175" t="s">
        <v>1434</v>
      </c>
      <c r="B34" s="263"/>
      <c r="C34" s="263" t="s">
        <v>1484</v>
      </c>
      <c r="D34" s="263" t="s">
        <v>1458</v>
      </c>
      <c r="E34" s="263"/>
      <c r="F34" s="263" t="s">
        <v>51</v>
      </c>
      <c r="G34" s="182" t="s">
        <v>47</v>
      </c>
      <c r="H34" s="263" t="s">
        <v>1203</v>
      </c>
      <c r="I34" s="590">
        <v>2590</v>
      </c>
      <c r="J34" s="213">
        <v>2876</v>
      </c>
      <c r="K34" s="213">
        <v>2876</v>
      </c>
      <c r="L34" s="590">
        <v>3645</v>
      </c>
      <c r="M34" s="182"/>
      <c r="N34" s="182"/>
      <c r="O34" s="182"/>
      <c r="P34" s="182"/>
      <c r="Q34" s="182"/>
      <c r="R34" s="182"/>
      <c r="S34" s="182"/>
      <c r="T34" s="182"/>
      <c r="U34" s="182"/>
      <c r="V34" s="182"/>
      <c r="W34" s="182"/>
      <c r="X34" s="549"/>
      <c r="Y34" s="549"/>
      <c r="Z34" s="182" t="s">
        <v>1177</v>
      </c>
      <c r="AA34" s="82" t="s">
        <v>395</v>
      </c>
    </row>
    <row r="35" spans="1:27" s="153" customFormat="1" x14ac:dyDescent="0.2">
      <c r="A35" s="175" t="s">
        <v>1434</v>
      </c>
      <c r="B35" s="263"/>
      <c r="C35" s="263" t="s">
        <v>1485</v>
      </c>
      <c r="D35" s="263" t="s">
        <v>1458</v>
      </c>
      <c r="E35" s="263"/>
      <c r="F35" s="263" t="s">
        <v>51</v>
      </c>
      <c r="G35" s="182" t="s">
        <v>47</v>
      </c>
      <c r="H35" s="263" t="s">
        <v>1203</v>
      </c>
      <c r="I35" s="590">
        <v>2000</v>
      </c>
      <c r="J35" s="213">
        <v>2217</v>
      </c>
      <c r="K35" s="213">
        <v>2217</v>
      </c>
      <c r="L35" s="590">
        <v>2810</v>
      </c>
      <c r="M35" s="182"/>
      <c r="N35" s="182"/>
      <c r="O35" s="182"/>
      <c r="P35" s="182"/>
      <c r="Q35" s="182"/>
      <c r="R35" s="182"/>
      <c r="S35" s="182"/>
      <c r="T35" s="182"/>
      <c r="U35" s="182"/>
      <c r="V35" s="182"/>
      <c r="W35" s="182"/>
      <c r="X35" s="549"/>
      <c r="Y35" s="549"/>
      <c r="Z35" s="182" t="s">
        <v>1177</v>
      </c>
      <c r="AA35" s="82" t="s">
        <v>395</v>
      </c>
    </row>
    <row r="36" spans="1:27" s="153" customFormat="1" x14ac:dyDescent="0.2">
      <c r="A36" s="175" t="s">
        <v>1434</v>
      </c>
      <c r="B36" s="263"/>
      <c r="C36" s="263" t="s">
        <v>1486</v>
      </c>
      <c r="D36" s="263" t="s">
        <v>1458</v>
      </c>
      <c r="E36" s="263"/>
      <c r="F36" s="263" t="s">
        <v>51</v>
      </c>
      <c r="G36" s="182" t="s">
        <v>47</v>
      </c>
      <c r="H36" s="263" t="s">
        <v>1203</v>
      </c>
      <c r="I36" s="590">
        <v>2020</v>
      </c>
      <c r="J36" s="213">
        <v>2239</v>
      </c>
      <c r="K36" s="213">
        <v>2239</v>
      </c>
      <c r="L36" s="590">
        <v>2835</v>
      </c>
      <c r="M36" s="182"/>
      <c r="N36" s="182"/>
      <c r="O36" s="182"/>
      <c r="P36" s="182"/>
      <c r="Q36" s="182"/>
      <c r="R36" s="182"/>
      <c r="S36" s="182"/>
      <c r="T36" s="182"/>
      <c r="U36" s="182"/>
      <c r="V36" s="182"/>
      <c r="W36" s="182"/>
      <c r="X36" s="549"/>
      <c r="Y36" s="549"/>
      <c r="Z36" s="182" t="s">
        <v>1177</v>
      </c>
      <c r="AA36" s="82" t="s">
        <v>395</v>
      </c>
    </row>
    <row r="37" spans="1:27" s="153" customFormat="1" x14ac:dyDescent="0.2">
      <c r="A37" s="175" t="s">
        <v>1434</v>
      </c>
      <c r="B37" s="263"/>
      <c r="C37" s="263" t="s">
        <v>1487</v>
      </c>
      <c r="D37" s="263" t="s">
        <v>1458</v>
      </c>
      <c r="E37" s="263"/>
      <c r="F37" s="263" t="s">
        <v>51</v>
      </c>
      <c r="G37" s="182" t="s">
        <v>47</v>
      </c>
      <c r="H37" s="263" t="s">
        <v>1203</v>
      </c>
      <c r="I37" s="590">
        <v>2085</v>
      </c>
      <c r="J37" s="213">
        <v>2315</v>
      </c>
      <c r="K37" s="213">
        <v>2315</v>
      </c>
      <c r="L37" s="590">
        <v>2935</v>
      </c>
      <c r="M37" s="182"/>
      <c r="N37" s="182"/>
      <c r="O37" s="182"/>
      <c r="P37" s="182"/>
      <c r="Q37" s="182"/>
      <c r="R37" s="182"/>
      <c r="S37" s="182"/>
      <c r="T37" s="182"/>
      <c r="U37" s="182"/>
      <c r="V37" s="182"/>
      <c r="W37" s="182"/>
      <c r="X37" s="549"/>
      <c r="Y37" s="549"/>
      <c r="Z37" s="182" t="s">
        <v>1177</v>
      </c>
      <c r="AA37" s="82" t="s">
        <v>395</v>
      </c>
    </row>
    <row r="38" spans="1:27" s="153" customFormat="1" x14ac:dyDescent="0.2">
      <c r="A38" s="175" t="s">
        <v>1434</v>
      </c>
      <c r="B38" s="263"/>
      <c r="C38" s="263" t="s">
        <v>1484</v>
      </c>
      <c r="D38" s="263" t="s">
        <v>1463</v>
      </c>
      <c r="E38" s="263" t="s">
        <v>1491</v>
      </c>
      <c r="F38" s="263" t="s">
        <v>53</v>
      </c>
      <c r="G38" s="182" t="s">
        <v>47</v>
      </c>
      <c r="H38" s="263" t="s">
        <v>1203</v>
      </c>
      <c r="I38" s="590">
        <v>4375</v>
      </c>
      <c r="J38" s="213">
        <v>4856</v>
      </c>
      <c r="K38" s="213">
        <v>4856</v>
      </c>
      <c r="L38" s="590">
        <v>6150</v>
      </c>
      <c r="M38" s="182"/>
      <c r="N38" s="182"/>
      <c r="O38" s="182"/>
      <c r="P38" s="182"/>
      <c r="Q38" s="182"/>
      <c r="R38" s="182"/>
      <c r="S38" s="182"/>
      <c r="T38" s="182"/>
      <c r="U38" s="182"/>
      <c r="V38" s="182"/>
      <c r="W38" s="182"/>
      <c r="X38" s="549"/>
      <c r="Y38" s="549"/>
      <c r="Z38" s="182" t="s">
        <v>1177</v>
      </c>
      <c r="AA38" s="82" t="s">
        <v>395</v>
      </c>
    </row>
    <row r="39" spans="1:27" s="153" customFormat="1" x14ac:dyDescent="0.2">
      <c r="A39" s="175" t="s">
        <v>1434</v>
      </c>
      <c r="B39" s="263"/>
      <c r="C39" s="263" t="s">
        <v>1485</v>
      </c>
      <c r="D39" s="263" t="s">
        <v>1489</v>
      </c>
      <c r="E39" s="263" t="s">
        <v>1488</v>
      </c>
      <c r="F39" s="263" t="s">
        <v>53</v>
      </c>
      <c r="G39" s="182" t="s">
        <v>47</v>
      </c>
      <c r="H39" s="263" t="s">
        <v>1203</v>
      </c>
      <c r="I39" s="590">
        <v>3250</v>
      </c>
      <c r="J39" s="213">
        <v>3607</v>
      </c>
      <c r="K39" s="213">
        <v>3607</v>
      </c>
      <c r="L39" s="590">
        <v>4570</v>
      </c>
      <c r="M39" s="182"/>
      <c r="N39" s="182"/>
      <c r="O39" s="182"/>
      <c r="P39" s="182"/>
      <c r="Q39" s="182"/>
      <c r="R39" s="182"/>
      <c r="S39" s="182"/>
      <c r="T39" s="182"/>
      <c r="U39" s="182"/>
      <c r="V39" s="182"/>
      <c r="W39" s="182"/>
      <c r="X39" s="549"/>
      <c r="Y39" s="549"/>
      <c r="Z39" s="182" t="s">
        <v>1177</v>
      </c>
      <c r="AA39" s="82" t="s">
        <v>395</v>
      </c>
    </row>
    <row r="40" spans="1:27" s="153" customFormat="1" ht="13.5" thickBot="1" x14ac:dyDescent="0.25">
      <c r="A40" s="154" t="s">
        <v>1434</v>
      </c>
      <c r="B40" s="264"/>
      <c r="C40" s="264" t="s">
        <v>1486</v>
      </c>
      <c r="D40" s="264" t="s">
        <v>1458</v>
      </c>
      <c r="E40" s="264" t="s">
        <v>1490</v>
      </c>
      <c r="F40" s="264" t="s">
        <v>53</v>
      </c>
      <c r="G40" s="158" t="s">
        <v>47</v>
      </c>
      <c r="H40" s="264" t="s">
        <v>1203</v>
      </c>
      <c r="I40" s="589">
        <v>3945</v>
      </c>
      <c r="J40" s="556">
        <v>4379</v>
      </c>
      <c r="K40" s="556">
        <v>4379</v>
      </c>
      <c r="L40" s="589">
        <v>5545</v>
      </c>
      <c r="M40" s="158"/>
      <c r="N40" s="158"/>
      <c r="O40" s="158"/>
      <c r="P40" s="158"/>
      <c r="Q40" s="158"/>
      <c r="R40" s="158"/>
      <c r="S40" s="158"/>
      <c r="T40" s="158"/>
      <c r="U40" s="158"/>
      <c r="V40" s="158"/>
      <c r="W40" s="158"/>
      <c r="X40" s="563"/>
      <c r="Y40" s="563"/>
      <c r="Z40" s="158" t="s">
        <v>1177</v>
      </c>
      <c r="AA40" s="85" t="s">
        <v>395</v>
      </c>
    </row>
    <row r="41" spans="1:27" x14ac:dyDescent="0.2">
      <c r="A41" s="161"/>
      <c r="B41" s="161"/>
      <c r="C41" s="161"/>
      <c r="D41" s="161"/>
      <c r="E41" s="161"/>
      <c r="F41" s="161"/>
      <c r="G41" s="141"/>
      <c r="H41" s="141"/>
      <c r="I41" s="141"/>
      <c r="J41" s="141"/>
      <c r="K41" s="141"/>
      <c r="L41" s="141"/>
      <c r="M41" s="162"/>
      <c r="N41" s="141"/>
      <c r="O41" s="163"/>
      <c r="P41" s="163"/>
      <c r="Q41" s="163"/>
      <c r="R41" s="163"/>
      <c r="S41" s="163"/>
      <c r="T41" s="163"/>
      <c r="U41" s="163"/>
      <c r="V41" s="163"/>
      <c r="W41" s="115"/>
    </row>
    <row r="42" spans="1:27" ht="13.5" thickBot="1" x14ac:dyDescent="0.25">
      <c r="A42" s="161"/>
      <c r="B42" s="161"/>
      <c r="C42" s="161"/>
      <c r="D42" s="161"/>
      <c r="E42" s="161"/>
      <c r="F42" s="161"/>
      <c r="G42" s="141"/>
      <c r="H42" s="141"/>
      <c r="I42" s="141"/>
      <c r="J42" s="141"/>
      <c r="K42" s="141"/>
      <c r="N42" s="141"/>
      <c r="O42" s="163"/>
      <c r="P42" s="163"/>
      <c r="Q42" s="163"/>
      <c r="R42" s="163"/>
      <c r="S42" s="163"/>
      <c r="T42" s="163"/>
      <c r="U42" s="163"/>
      <c r="V42" s="163"/>
      <c r="W42" s="116"/>
    </row>
    <row r="43" spans="1:27" ht="13.5" thickBot="1" x14ac:dyDescent="0.25">
      <c r="A43" s="164" t="s">
        <v>25</v>
      </c>
      <c r="B43" s="161"/>
      <c r="C43" s="161"/>
      <c r="D43" s="161"/>
      <c r="E43" s="161"/>
      <c r="F43" s="161"/>
      <c r="G43" s="141"/>
      <c r="H43" s="141"/>
      <c r="I43" s="141"/>
      <c r="J43" s="141"/>
      <c r="K43" s="141"/>
      <c r="M43" s="141"/>
      <c r="N43" s="141"/>
      <c r="O43" s="163"/>
      <c r="P43" s="153"/>
      <c r="Q43" s="153"/>
      <c r="R43" s="153"/>
      <c r="S43" s="115"/>
      <c r="T43" s="115"/>
      <c r="U43" s="115"/>
      <c r="V43" s="115"/>
      <c r="W43" s="163"/>
    </row>
    <row r="44" spans="1:27" ht="15.75" customHeight="1" x14ac:dyDescent="0.2">
      <c r="A44" s="1043" t="s">
        <v>581</v>
      </c>
      <c r="B44" s="982" t="s">
        <v>582</v>
      </c>
      <c r="C44" s="982" t="s">
        <v>11</v>
      </c>
      <c r="D44" s="982" t="s">
        <v>12</v>
      </c>
      <c r="E44" s="982" t="s">
        <v>13</v>
      </c>
      <c r="F44" s="982" t="s">
        <v>14</v>
      </c>
      <c r="G44" s="982" t="s">
        <v>15</v>
      </c>
      <c r="H44" s="982" t="s">
        <v>16</v>
      </c>
      <c r="I44" s="982" t="s">
        <v>26</v>
      </c>
      <c r="J44" s="982" t="s">
        <v>27</v>
      </c>
      <c r="K44" s="1082" t="s">
        <v>281</v>
      </c>
      <c r="L44" s="516" t="s">
        <v>62</v>
      </c>
      <c r="M44" s="510" t="s">
        <v>63</v>
      </c>
      <c r="N44" s="522" t="s">
        <v>64</v>
      </c>
      <c r="O44" s="142"/>
      <c r="P44" s="142"/>
      <c r="Q44" s="142"/>
      <c r="R44" s="142"/>
      <c r="S44" s="142"/>
      <c r="T44" s="142"/>
      <c r="U44" s="142"/>
      <c r="V44" s="142"/>
      <c r="W44" s="142"/>
      <c r="X44" s="982" t="s">
        <v>22</v>
      </c>
      <c r="Y44" s="982" t="s">
        <v>23</v>
      </c>
      <c r="Z44" s="982" t="s">
        <v>24</v>
      </c>
      <c r="AA44" s="1075" t="s">
        <v>335</v>
      </c>
    </row>
    <row r="45" spans="1:27" ht="32.1" customHeight="1" thickBot="1" x14ac:dyDescent="0.25">
      <c r="A45" s="1044"/>
      <c r="B45" s="1045"/>
      <c r="C45" s="1045"/>
      <c r="D45" s="1045"/>
      <c r="E45" s="1045"/>
      <c r="F45" s="1045"/>
      <c r="G45" s="1046"/>
      <c r="H45" s="1045"/>
      <c r="I45" s="1045"/>
      <c r="J45" s="1045"/>
      <c r="K45" s="1083"/>
      <c r="L45" s="517" t="s">
        <v>65</v>
      </c>
      <c r="M45" s="518" t="s">
        <v>66</v>
      </c>
      <c r="N45" s="523" t="s">
        <v>67</v>
      </c>
      <c r="O45" s="165"/>
      <c r="P45" s="144"/>
      <c r="Q45" s="144"/>
      <c r="R45" s="144"/>
      <c r="S45" s="144"/>
      <c r="T45" s="144"/>
      <c r="U45" s="144"/>
      <c r="V45" s="144"/>
      <c r="W45" s="144"/>
      <c r="X45" s="1045"/>
      <c r="Y45" s="1045"/>
      <c r="Z45" s="1045"/>
      <c r="AA45" s="1076"/>
    </row>
    <row r="46" spans="1:27" s="153" customFormat="1" x14ac:dyDescent="0.2">
      <c r="A46" s="557"/>
      <c r="B46" s="262"/>
      <c r="C46" s="262"/>
      <c r="D46" s="262"/>
      <c r="E46" s="262"/>
      <c r="F46" s="262"/>
      <c r="G46" s="173"/>
      <c r="H46" s="262"/>
      <c r="I46" s="272"/>
      <c r="J46" s="272"/>
      <c r="K46" s="558"/>
      <c r="L46" s="172"/>
      <c r="M46" s="173"/>
      <c r="N46" s="225"/>
      <c r="O46" s="172"/>
      <c r="P46" s="173"/>
      <c r="Q46" s="173"/>
      <c r="R46" s="173"/>
      <c r="S46" s="173"/>
      <c r="T46" s="173"/>
      <c r="U46" s="173"/>
      <c r="V46" s="173"/>
      <c r="W46" s="173"/>
      <c r="X46" s="547"/>
      <c r="Y46" s="547"/>
      <c r="Z46" s="173"/>
      <c r="AA46" s="225"/>
    </row>
    <row r="47" spans="1:27" s="153" customFormat="1" x14ac:dyDescent="0.2">
      <c r="A47" s="175"/>
      <c r="B47" s="176"/>
      <c r="C47" s="176"/>
      <c r="D47" s="176"/>
      <c r="E47" s="176"/>
      <c r="F47" s="176"/>
      <c r="G47" s="177"/>
      <c r="H47" s="176"/>
      <c r="I47" s="178"/>
      <c r="J47" s="178"/>
      <c r="K47" s="179"/>
      <c r="L47" s="180"/>
      <c r="M47" s="177"/>
      <c r="N47" s="181"/>
      <c r="O47" s="80"/>
      <c r="P47" s="182"/>
      <c r="Q47" s="182"/>
      <c r="R47" s="182"/>
      <c r="S47" s="177"/>
      <c r="T47" s="177"/>
      <c r="U47" s="177"/>
      <c r="V47" s="177"/>
      <c r="W47" s="177"/>
      <c r="X47" s="183"/>
      <c r="Y47" s="183"/>
      <c r="Z47" s="177"/>
      <c r="AA47" s="181"/>
    </row>
    <row r="48" spans="1:27" s="153" customFormat="1" x14ac:dyDescent="0.2">
      <c r="A48" s="175"/>
      <c r="B48" s="176"/>
      <c r="C48" s="176"/>
      <c r="D48" s="176"/>
      <c r="E48" s="176"/>
      <c r="F48" s="176"/>
      <c r="G48" s="177"/>
      <c r="H48" s="176"/>
      <c r="I48" s="178"/>
      <c r="J48" s="178"/>
      <c r="K48" s="179"/>
      <c r="L48" s="180"/>
      <c r="M48" s="177"/>
      <c r="N48" s="181"/>
      <c r="O48" s="80"/>
      <c r="P48" s="182"/>
      <c r="Q48" s="182"/>
      <c r="R48" s="182"/>
      <c r="S48" s="177"/>
      <c r="T48" s="177"/>
      <c r="U48" s="177"/>
      <c r="V48" s="177"/>
      <c r="W48" s="177"/>
      <c r="X48" s="183"/>
      <c r="Y48" s="183"/>
      <c r="Z48" s="177"/>
      <c r="AA48" s="181"/>
    </row>
    <row r="49" spans="1:29" s="153" customFormat="1" ht="13.5" thickBot="1" x14ac:dyDescent="0.25">
      <c r="A49" s="154"/>
      <c r="B49" s="155"/>
      <c r="C49" s="155"/>
      <c r="D49" s="155"/>
      <c r="E49" s="155"/>
      <c r="F49" s="155"/>
      <c r="G49" s="156"/>
      <c r="H49" s="155"/>
      <c r="I49" s="157"/>
      <c r="J49" s="157"/>
      <c r="K49" s="184"/>
      <c r="L49" s="185"/>
      <c r="M49" s="156"/>
      <c r="N49" s="160"/>
      <c r="O49" s="185"/>
      <c r="P49" s="156"/>
      <c r="Q49" s="156"/>
      <c r="R49" s="156"/>
      <c r="S49" s="156"/>
      <c r="T49" s="156"/>
      <c r="U49" s="156"/>
      <c r="V49" s="156"/>
      <c r="W49" s="156"/>
      <c r="X49" s="159"/>
      <c r="Y49" s="159"/>
      <c r="Z49" s="156"/>
      <c r="AA49" s="160"/>
    </row>
    <row r="50" spans="1:29" x14ac:dyDescent="0.2">
      <c r="A50" s="161"/>
      <c r="B50" s="161"/>
      <c r="C50" s="161"/>
      <c r="D50" s="161"/>
      <c r="E50" s="161"/>
      <c r="F50" s="161"/>
      <c r="G50" s="141"/>
      <c r="H50" s="141"/>
      <c r="I50" s="141"/>
      <c r="J50" s="141"/>
      <c r="K50" s="141"/>
      <c r="L50" s="141"/>
      <c r="M50" s="141"/>
      <c r="N50" s="141"/>
      <c r="O50" s="186"/>
      <c r="P50" s="163"/>
      <c r="Q50" s="163"/>
      <c r="R50" s="163"/>
      <c r="S50" s="153"/>
      <c r="T50" s="153"/>
      <c r="U50" s="153"/>
      <c r="V50" s="153"/>
      <c r="W50" s="153"/>
      <c r="X50" s="141"/>
    </row>
    <row r="51" spans="1:29" ht="13.5" thickBot="1" x14ac:dyDescent="0.25">
      <c r="A51" s="161"/>
      <c r="B51" s="161"/>
      <c r="C51" s="161"/>
      <c r="D51" s="161"/>
      <c r="E51" s="161"/>
      <c r="F51" s="161"/>
      <c r="G51" s="141"/>
      <c r="H51" s="141"/>
      <c r="I51" s="141"/>
      <c r="J51" s="141"/>
      <c r="K51" s="141"/>
      <c r="L51" s="141"/>
      <c r="M51" s="141"/>
      <c r="N51" s="141"/>
      <c r="O51" s="186"/>
      <c r="P51" s="163"/>
      <c r="Q51" s="163"/>
      <c r="R51" s="163"/>
      <c r="S51" s="153"/>
      <c r="T51" s="153"/>
      <c r="U51" s="153"/>
      <c r="V51" s="153"/>
      <c r="W51" s="153"/>
      <c r="X51" s="141"/>
    </row>
    <row r="52" spans="1:29" ht="13.5" thickBot="1" x14ac:dyDescent="0.25">
      <c r="A52" s="1011" t="s">
        <v>293</v>
      </c>
      <c r="B52" s="1102"/>
      <c r="C52" s="1102"/>
      <c r="D52" s="1103"/>
      <c r="E52" s="161"/>
      <c r="F52" s="161"/>
      <c r="G52" s="141"/>
      <c r="H52" s="141"/>
      <c r="I52" s="141"/>
      <c r="J52" s="141"/>
      <c r="K52" s="141"/>
      <c r="L52" s="141"/>
      <c r="M52" s="141"/>
      <c r="N52" s="141"/>
      <c r="O52" s="153"/>
      <c r="P52" s="163"/>
      <c r="Q52" s="163"/>
      <c r="R52" s="163"/>
      <c r="S52" s="115"/>
      <c r="T52" s="115"/>
      <c r="U52" s="115"/>
      <c r="V52" s="115"/>
      <c r="W52" s="163"/>
      <c r="X52" s="141"/>
      <c r="Y52" s="141"/>
    </row>
    <row r="53" spans="1:29" ht="15.75" customHeight="1" x14ac:dyDescent="0.2">
      <c r="A53" s="1043" t="s">
        <v>581</v>
      </c>
      <c r="B53" s="982" t="s">
        <v>582</v>
      </c>
      <c r="C53" s="982" t="s">
        <v>11</v>
      </c>
      <c r="D53" s="982" t="s">
        <v>12</v>
      </c>
      <c r="E53" s="982" t="s">
        <v>13</v>
      </c>
      <c r="F53" s="982" t="s">
        <v>14</v>
      </c>
      <c r="G53" s="982" t="s">
        <v>15</v>
      </c>
      <c r="H53" s="982" t="s">
        <v>16</v>
      </c>
      <c r="I53" s="982">
        <v>20</v>
      </c>
      <c r="J53" s="982">
        <v>40</v>
      </c>
      <c r="K53" s="982" t="s">
        <v>19</v>
      </c>
      <c r="L53" s="1075" t="s">
        <v>20</v>
      </c>
      <c r="M53" s="1070" t="s">
        <v>28</v>
      </c>
      <c r="N53" s="187" t="s">
        <v>68</v>
      </c>
      <c r="O53" s="510" t="s">
        <v>63</v>
      </c>
      <c r="P53" s="522" t="s">
        <v>64</v>
      </c>
      <c r="Q53" s="142" t="s">
        <v>143</v>
      </c>
      <c r="R53" s="142" t="s">
        <v>70</v>
      </c>
      <c r="S53" s="142"/>
      <c r="T53" s="142"/>
      <c r="U53" s="142"/>
      <c r="V53" s="142"/>
      <c r="W53" s="142"/>
      <c r="X53" s="142"/>
      <c r="Y53" s="142"/>
      <c r="Z53" s="982" t="s">
        <v>22</v>
      </c>
      <c r="AA53" s="982" t="s">
        <v>23</v>
      </c>
      <c r="AB53" s="982" t="s">
        <v>24</v>
      </c>
      <c r="AC53" s="1075" t="s">
        <v>335</v>
      </c>
    </row>
    <row r="54" spans="1:29" ht="39" thickBot="1" x14ac:dyDescent="0.25">
      <c r="A54" s="1044"/>
      <c r="B54" s="1045"/>
      <c r="C54" s="1045"/>
      <c r="D54" s="1045"/>
      <c r="E54" s="1045"/>
      <c r="F54" s="1045"/>
      <c r="G54" s="1046"/>
      <c r="H54" s="1045"/>
      <c r="I54" s="1045"/>
      <c r="J54" s="1045"/>
      <c r="K54" s="1045"/>
      <c r="L54" s="1076"/>
      <c r="M54" s="1071"/>
      <c r="N54" s="188" t="s">
        <v>69</v>
      </c>
      <c r="O54" s="518" t="s">
        <v>66</v>
      </c>
      <c r="P54" s="523" t="s">
        <v>67</v>
      </c>
      <c r="Q54" s="165" t="s">
        <v>83</v>
      </c>
      <c r="R54" s="144" t="s">
        <v>83</v>
      </c>
      <c r="S54" s="144"/>
      <c r="T54" s="144"/>
      <c r="U54" s="144"/>
      <c r="V54" s="144"/>
      <c r="W54" s="144"/>
      <c r="X54" s="144"/>
      <c r="Y54" s="144"/>
      <c r="Z54" s="1046"/>
      <c r="AA54" s="1046"/>
      <c r="AB54" s="1046"/>
      <c r="AC54" s="1076"/>
    </row>
    <row r="55" spans="1:29" s="153" customFormat="1" x14ac:dyDescent="0.2">
      <c r="A55" s="557"/>
      <c r="B55" s="262"/>
      <c r="C55" s="262"/>
      <c r="D55" s="262"/>
      <c r="E55" s="262"/>
      <c r="F55" s="262"/>
      <c r="G55" s="173"/>
      <c r="H55" s="262"/>
      <c r="I55" s="272"/>
      <c r="J55" s="272"/>
      <c r="K55" s="272"/>
      <c r="L55" s="558"/>
      <c r="M55" s="559"/>
      <c r="N55" s="172"/>
      <c r="O55" s="173"/>
      <c r="P55" s="225"/>
      <c r="Q55" s="172"/>
      <c r="R55" s="173"/>
      <c r="S55" s="173"/>
      <c r="T55" s="173"/>
      <c r="U55" s="173"/>
      <c r="V55" s="173"/>
      <c r="W55" s="173"/>
      <c r="X55" s="173"/>
      <c r="Y55" s="173"/>
      <c r="Z55" s="547"/>
      <c r="AA55" s="547"/>
      <c r="AB55" s="173"/>
      <c r="AC55" s="225"/>
    </row>
    <row r="56" spans="1:29" s="153" customFormat="1" x14ac:dyDescent="0.2">
      <c r="A56" s="175"/>
      <c r="B56" s="176"/>
      <c r="C56" s="176"/>
      <c r="D56" s="176"/>
      <c r="E56" s="176"/>
      <c r="F56" s="176"/>
      <c r="G56" s="177"/>
      <c r="H56" s="176"/>
      <c r="I56" s="178"/>
      <c r="J56" s="178"/>
      <c r="K56" s="178"/>
      <c r="L56" s="179"/>
      <c r="M56" s="190"/>
      <c r="N56" s="180"/>
      <c r="O56" s="177"/>
      <c r="P56" s="181"/>
      <c r="Q56" s="80"/>
      <c r="R56" s="182"/>
      <c r="S56" s="182"/>
      <c r="T56" s="182"/>
      <c r="U56" s="182"/>
      <c r="V56" s="182"/>
      <c r="W56" s="177"/>
      <c r="X56" s="177"/>
      <c r="Y56" s="177"/>
      <c r="Z56" s="183"/>
      <c r="AA56" s="183"/>
      <c r="AB56" s="177"/>
      <c r="AC56" s="181"/>
    </row>
    <row r="57" spans="1:29" s="153" customFormat="1" x14ac:dyDescent="0.2">
      <c r="A57" s="175"/>
      <c r="B57" s="176"/>
      <c r="C57" s="176"/>
      <c r="D57" s="176"/>
      <c r="E57" s="176"/>
      <c r="F57" s="176"/>
      <c r="G57" s="177"/>
      <c r="H57" s="176"/>
      <c r="I57" s="178"/>
      <c r="J57" s="178"/>
      <c r="K57" s="178"/>
      <c r="L57" s="179"/>
      <c r="M57" s="190"/>
      <c r="N57" s="180"/>
      <c r="O57" s="177"/>
      <c r="P57" s="181"/>
      <c r="Q57" s="80"/>
      <c r="R57" s="182"/>
      <c r="S57" s="182"/>
      <c r="T57" s="182"/>
      <c r="U57" s="182"/>
      <c r="V57" s="182"/>
      <c r="W57" s="177"/>
      <c r="X57" s="177"/>
      <c r="Y57" s="177"/>
      <c r="Z57" s="183"/>
      <c r="AA57" s="183"/>
      <c r="AB57" s="177"/>
      <c r="AC57" s="181"/>
    </row>
    <row r="58" spans="1:29" s="153" customFormat="1" ht="13.5" thickBot="1" x14ac:dyDescent="0.25">
      <c r="A58" s="154"/>
      <c r="B58" s="155"/>
      <c r="C58" s="155"/>
      <c r="D58" s="155"/>
      <c r="E58" s="155"/>
      <c r="F58" s="155"/>
      <c r="G58" s="156"/>
      <c r="H58" s="155"/>
      <c r="I58" s="157"/>
      <c r="J58" s="157"/>
      <c r="K58" s="157"/>
      <c r="L58" s="184"/>
      <c r="M58" s="191"/>
      <c r="N58" s="185"/>
      <c r="O58" s="156"/>
      <c r="P58" s="160"/>
      <c r="Q58" s="185"/>
      <c r="R58" s="156"/>
      <c r="S58" s="156"/>
      <c r="T58" s="156"/>
      <c r="U58" s="156"/>
      <c r="V58" s="156"/>
      <c r="W58" s="156"/>
      <c r="X58" s="156"/>
      <c r="Y58" s="156"/>
      <c r="Z58" s="159"/>
      <c r="AA58" s="159"/>
      <c r="AB58" s="156"/>
      <c r="AC58" s="160"/>
    </row>
    <row r="59" spans="1:29" x14ac:dyDescent="0.2">
      <c r="A59" s="161"/>
      <c r="B59" s="161"/>
      <c r="C59" s="161"/>
      <c r="D59" s="161"/>
      <c r="E59" s="161"/>
      <c r="F59" s="161"/>
      <c r="G59" s="141"/>
      <c r="H59" s="141"/>
      <c r="I59" s="141"/>
      <c r="J59" s="141"/>
      <c r="K59" s="141"/>
      <c r="M59" s="141"/>
      <c r="V59" s="141"/>
      <c r="W59" s="141"/>
    </row>
    <row r="60" spans="1:29" x14ac:dyDescent="0.2">
      <c r="A60" s="161"/>
      <c r="B60" s="161"/>
      <c r="C60" s="161"/>
      <c r="D60" s="161"/>
      <c r="E60" s="161"/>
      <c r="F60" s="141"/>
      <c r="G60" s="141"/>
      <c r="H60" s="141"/>
      <c r="I60" s="141"/>
      <c r="J60" s="141"/>
      <c r="K60" s="162"/>
      <c r="L60" s="141"/>
      <c r="M60" s="141"/>
      <c r="N60" s="141"/>
      <c r="S60" s="141"/>
      <c r="T60" s="141"/>
      <c r="U60" s="141"/>
    </row>
    <row r="61" spans="1:29" ht="13.5" thickBot="1" x14ac:dyDescent="0.25">
      <c r="A61" s="161"/>
      <c r="B61" s="161"/>
      <c r="C61" s="161"/>
      <c r="D61" s="161"/>
      <c r="E61" s="141"/>
      <c r="F61" s="141"/>
      <c r="G61" s="141"/>
      <c r="H61" s="141"/>
      <c r="I61" s="141"/>
      <c r="J61" s="162"/>
      <c r="K61" s="162"/>
      <c r="L61" s="162"/>
      <c r="M61" s="162"/>
      <c r="R61" s="162"/>
    </row>
    <row r="62" spans="1:29" ht="13.5" thickBot="1" x14ac:dyDescent="0.25">
      <c r="A62" s="1011" t="s">
        <v>29</v>
      </c>
      <c r="B62" s="1102"/>
      <c r="C62" s="1103"/>
      <c r="D62" s="161"/>
      <c r="E62" s="161"/>
      <c r="F62" s="141"/>
      <c r="G62" s="141"/>
      <c r="H62" s="141"/>
      <c r="I62" s="141"/>
      <c r="J62" s="141"/>
      <c r="K62" s="162"/>
      <c r="L62" s="162"/>
      <c r="M62" s="162"/>
      <c r="N62" s="162"/>
      <c r="S62" s="162"/>
      <c r="T62" s="162"/>
      <c r="U62" s="162"/>
    </row>
    <row r="63" spans="1:29" ht="13.5" thickBot="1" x14ac:dyDescent="0.25">
      <c r="A63" s="1002" t="s">
        <v>579</v>
      </c>
      <c r="B63" s="1003"/>
      <c r="C63" s="1004"/>
      <c r="D63" s="161"/>
      <c r="E63" s="161"/>
      <c r="F63" s="161"/>
      <c r="G63" s="141"/>
      <c r="H63" s="141"/>
      <c r="I63" s="141"/>
      <c r="J63" s="141"/>
      <c r="K63" s="141"/>
      <c r="L63" s="162"/>
      <c r="N63" s="162"/>
      <c r="O63" s="162"/>
      <c r="V63" s="162"/>
    </row>
    <row r="64" spans="1:29" x14ac:dyDescent="0.2">
      <c r="A64" s="192" t="s">
        <v>30</v>
      </c>
      <c r="B64" s="193"/>
      <c r="C64" s="194" t="s">
        <v>151</v>
      </c>
      <c r="D64" s="195"/>
      <c r="E64" s="195"/>
      <c r="F64" s="196"/>
      <c r="G64" s="196"/>
      <c r="H64" s="195"/>
      <c r="I64" s="196"/>
      <c r="J64" s="195"/>
      <c r="K64" s="197"/>
      <c r="L64" s="198"/>
      <c r="N64" s="162"/>
      <c r="O64" s="162"/>
      <c r="P64" s="162"/>
    </row>
    <row r="65" spans="1:24" x14ac:dyDescent="0.2">
      <c r="A65" s="127" t="s">
        <v>580</v>
      </c>
      <c r="B65" s="199"/>
      <c r="C65" s="199"/>
      <c r="D65" s="200"/>
      <c r="E65" s="200"/>
      <c r="F65" s="201"/>
      <c r="G65" s="201"/>
      <c r="H65" s="200"/>
      <c r="I65" s="201"/>
      <c r="J65" s="200"/>
      <c r="K65" s="202"/>
      <c r="L65" s="203"/>
      <c r="N65" s="162"/>
      <c r="O65" s="162"/>
      <c r="P65" s="162"/>
    </row>
    <row r="66" spans="1:24" x14ac:dyDescent="0.2">
      <c r="A66" s="127" t="s">
        <v>167</v>
      </c>
      <c r="B66" s="199"/>
      <c r="C66" s="199"/>
      <c r="D66" s="200"/>
      <c r="E66" s="200"/>
      <c r="F66" s="201"/>
      <c r="G66" s="201"/>
      <c r="H66" s="200"/>
      <c r="I66" s="201"/>
      <c r="J66" s="200"/>
      <c r="K66" s="202"/>
      <c r="L66" s="203"/>
      <c r="N66" s="162"/>
      <c r="O66" s="162"/>
      <c r="P66" s="162"/>
    </row>
    <row r="67" spans="1:24" x14ac:dyDescent="0.2">
      <c r="A67" s="127" t="s">
        <v>904</v>
      </c>
      <c r="B67" s="199"/>
      <c r="C67" s="199"/>
      <c r="D67" s="200"/>
      <c r="E67" s="200"/>
      <c r="F67" s="201"/>
      <c r="G67" s="201"/>
      <c r="H67" s="200"/>
      <c r="I67" s="201"/>
      <c r="J67" s="200"/>
      <c r="K67" s="202"/>
      <c r="L67" s="203"/>
      <c r="N67" s="162"/>
      <c r="O67" s="162"/>
      <c r="P67" s="162"/>
    </row>
    <row r="68" spans="1:24" ht="13.5" thickBot="1" x14ac:dyDescent="0.25">
      <c r="A68" s="526" t="s">
        <v>905</v>
      </c>
      <c r="B68" s="204"/>
      <c r="C68" s="204"/>
      <c r="D68" s="205"/>
      <c r="E68" s="205"/>
      <c r="F68" s="206"/>
      <c r="G68" s="206"/>
      <c r="H68" s="205"/>
      <c r="I68" s="206"/>
      <c r="J68" s="205"/>
      <c r="K68" s="207"/>
      <c r="L68" s="208"/>
      <c r="N68" s="162"/>
      <c r="O68" s="162"/>
      <c r="P68" s="162"/>
    </row>
    <row r="69" spans="1:24" ht="13.5" thickBot="1" x14ac:dyDescent="0.25">
      <c r="A69" s="209"/>
      <c r="B69" s="96"/>
      <c r="C69" s="162"/>
      <c r="D69" s="161"/>
      <c r="E69" s="161"/>
      <c r="F69" s="161"/>
      <c r="G69" s="161"/>
      <c r="H69" s="141"/>
      <c r="I69" s="141"/>
      <c r="J69" s="141"/>
      <c r="K69" s="141"/>
      <c r="L69" s="141"/>
      <c r="M69" s="162"/>
      <c r="O69" s="162"/>
      <c r="P69" s="162"/>
      <c r="Q69" s="141"/>
    </row>
    <row r="70" spans="1:24" s="143" customFormat="1" ht="26.25" thickBot="1" x14ac:dyDescent="0.25">
      <c r="A70" s="210" t="s">
        <v>31</v>
      </c>
      <c r="B70" s="1112" t="s">
        <v>582</v>
      </c>
      <c r="C70" s="1112"/>
      <c r="D70" s="1113"/>
      <c r="E70" s="528" t="s">
        <v>11</v>
      </c>
      <c r="F70" s="528" t="s">
        <v>14</v>
      </c>
      <c r="G70" s="528" t="s">
        <v>275</v>
      </c>
      <c r="H70" s="528" t="s">
        <v>32</v>
      </c>
      <c r="I70" s="528" t="s">
        <v>16</v>
      </c>
      <c r="J70" s="528" t="s">
        <v>17</v>
      </c>
      <c r="K70" s="528" t="s">
        <v>18</v>
      </c>
      <c r="L70" s="528" t="s">
        <v>19</v>
      </c>
      <c r="M70" s="528" t="s">
        <v>20</v>
      </c>
      <c r="N70" s="211" t="s">
        <v>119</v>
      </c>
      <c r="O70" s="528" t="s">
        <v>93</v>
      </c>
      <c r="P70" s="212" t="s">
        <v>754</v>
      </c>
    </row>
    <row r="71" spans="1:24" s="153" customFormat="1" x14ac:dyDescent="0.2">
      <c r="A71" s="172"/>
      <c r="B71" s="977"/>
      <c r="C71" s="977"/>
      <c r="D71" s="977"/>
      <c r="E71" s="173"/>
      <c r="F71" s="173"/>
      <c r="G71" s="173"/>
      <c r="H71" s="173"/>
      <c r="I71" s="173"/>
      <c r="J71" s="272"/>
      <c r="K71" s="272"/>
      <c r="L71" s="272"/>
      <c r="M71" s="273"/>
      <c r="N71" s="224"/>
      <c r="O71" s="173"/>
      <c r="P71" s="225"/>
      <c r="Q71" s="163"/>
      <c r="R71" s="163"/>
      <c r="S71" s="163"/>
      <c r="T71" s="163"/>
      <c r="U71" s="163"/>
      <c r="V71" s="186"/>
      <c r="W71" s="186"/>
      <c r="X71" s="186"/>
    </row>
    <row r="72" spans="1:24" s="153" customFormat="1" x14ac:dyDescent="0.2">
      <c r="A72" s="80"/>
      <c r="B72" s="972"/>
      <c r="C72" s="972"/>
      <c r="D72" s="972"/>
      <c r="E72" s="182"/>
      <c r="F72" s="182"/>
      <c r="G72" s="182"/>
      <c r="H72" s="182"/>
      <c r="I72" s="182"/>
      <c r="J72" s="213"/>
      <c r="K72" s="178"/>
      <c r="L72" s="178"/>
      <c r="M72" s="214"/>
      <c r="N72" s="519"/>
      <c r="O72" s="182"/>
      <c r="P72" s="82"/>
      <c r="Q72" s="163"/>
      <c r="R72" s="163"/>
      <c r="S72" s="163"/>
      <c r="T72" s="163"/>
      <c r="U72" s="163"/>
      <c r="V72" s="186"/>
      <c r="W72" s="186"/>
      <c r="X72" s="186"/>
    </row>
    <row r="73" spans="1:24" s="153" customFormat="1" x14ac:dyDescent="0.2">
      <c r="A73" s="80"/>
      <c r="B73" s="972"/>
      <c r="C73" s="972"/>
      <c r="D73" s="972"/>
      <c r="E73" s="182"/>
      <c r="F73" s="182"/>
      <c r="G73" s="182"/>
      <c r="H73" s="182"/>
      <c r="I73" s="182"/>
      <c r="J73" s="213"/>
      <c r="K73" s="178"/>
      <c r="L73" s="178"/>
      <c r="M73" s="214"/>
      <c r="N73" s="519"/>
      <c r="O73" s="182"/>
      <c r="P73" s="82"/>
      <c r="Q73" s="163"/>
      <c r="R73" s="163"/>
      <c r="S73" s="163"/>
      <c r="T73" s="163"/>
      <c r="U73" s="163"/>
      <c r="V73" s="186"/>
      <c r="W73" s="186"/>
      <c r="X73" s="186"/>
    </row>
    <row r="74" spans="1:24" s="153" customFormat="1" ht="13.5" thickBot="1" x14ac:dyDescent="0.25">
      <c r="A74" s="83"/>
      <c r="B74" s="1104"/>
      <c r="C74" s="1104"/>
      <c r="D74" s="1104"/>
      <c r="E74" s="158"/>
      <c r="F74" s="158"/>
      <c r="G74" s="158"/>
      <c r="H74" s="158"/>
      <c r="I74" s="158"/>
      <c r="J74" s="215"/>
      <c r="K74" s="157"/>
      <c r="L74" s="157"/>
      <c r="M74" s="216"/>
      <c r="N74" s="520"/>
      <c r="O74" s="156"/>
      <c r="P74" s="160"/>
      <c r="Q74" s="163"/>
      <c r="R74" s="163"/>
      <c r="S74" s="163"/>
      <c r="T74" s="163"/>
      <c r="U74" s="163"/>
      <c r="V74" s="186"/>
      <c r="W74" s="186"/>
      <c r="X74" s="186"/>
    </row>
    <row r="75" spans="1:24" x14ac:dyDescent="0.2">
      <c r="A75" s="162"/>
      <c r="B75" s="162"/>
      <c r="E75" s="162"/>
      <c r="J75" s="162"/>
      <c r="K75" s="162"/>
      <c r="L75" s="162"/>
      <c r="M75" s="162"/>
      <c r="O75" s="141"/>
      <c r="P75" s="141"/>
      <c r="Q75" s="141"/>
      <c r="R75" s="141"/>
      <c r="S75" s="141"/>
      <c r="T75" s="141"/>
      <c r="U75" s="141"/>
      <c r="V75" s="162"/>
      <c r="W75" s="162"/>
      <c r="X75" s="162"/>
    </row>
    <row r="76" spans="1:24" ht="13.5" thickBot="1" x14ac:dyDescent="0.25">
      <c r="A76" s="161"/>
      <c r="B76" s="161"/>
      <c r="C76" s="161"/>
      <c r="D76" s="161"/>
      <c r="E76" s="161"/>
      <c r="F76" s="161"/>
      <c r="G76" s="161"/>
      <c r="H76" s="161"/>
      <c r="I76" s="141"/>
      <c r="J76" s="141"/>
      <c r="K76" s="141"/>
      <c r="L76" s="141"/>
      <c r="M76" s="141"/>
      <c r="N76" s="162"/>
      <c r="O76" s="162"/>
      <c r="P76" s="162"/>
      <c r="Q76" s="162"/>
      <c r="R76" s="162"/>
      <c r="S76" s="162"/>
      <c r="T76" s="162"/>
      <c r="U76" s="162"/>
      <c r="V76" s="162"/>
      <c r="W76" s="141"/>
    </row>
    <row r="77" spans="1:24" ht="13.5" thickBot="1" x14ac:dyDescent="0.25">
      <c r="A77" s="1011" t="s">
        <v>34</v>
      </c>
      <c r="B77" s="1102"/>
      <c r="C77" s="1103"/>
      <c r="D77" s="217"/>
      <c r="E77" s="161"/>
      <c r="F77" s="161"/>
      <c r="G77" s="161"/>
      <c r="H77" s="161"/>
      <c r="I77" s="141"/>
      <c r="J77" s="141"/>
      <c r="K77" s="141"/>
      <c r="L77" s="141"/>
      <c r="M77" s="141"/>
      <c r="N77" s="162"/>
      <c r="O77" s="162"/>
      <c r="P77" s="162"/>
      <c r="Q77" s="162"/>
      <c r="R77" s="162"/>
      <c r="S77" s="162"/>
      <c r="T77" s="162"/>
      <c r="U77" s="162"/>
      <c r="V77" s="162"/>
      <c r="W77" s="141"/>
    </row>
    <row r="78" spans="1:24" ht="13.5" thickBot="1" x14ac:dyDescent="0.25">
      <c r="A78" s="1002" t="s">
        <v>579</v>
      </c>
      <c r="B78" s="1003"/>
      <c r="C78" s="1004"/>
      <c r="D78" s="93"/>
      <c r="E78" s="93"/>
      <c r="F78" s="93"/>
      <c r="G78" s="93"/>
      <c r="H78" s="94"/>
      <c r="I78" s="94"/>
      <c r="J78" s="93"/>
      <c r="K78" s="94"/>
      <c r="L78" s="93"/>
      <c r="M78" s="141"/>
      <c r="N78" s="162"/>
      <c r="O78" s="162"/>
      <c r="P78" s="162"/>
      <c r="Q78" s="162"/>
      <c r="R78" s="162"/>
      <c r="S78" s="162"/>
      <c r="T78" s="162"/>
      <c r="U78" s="162"/>
      <c r="V78" s="162"/>
      <c r="W78" s="141"/>
    </row>
    <row r="79" spans="1:24" x14ac:dyDescent="0.2">
      <c r="A79" s="192" t="s">
        <v>30</v>
      </c>
      <c r="B79" s="120"/>
      <c r="C79" s="194" t="s">
        <v>151</v>
      </c>
      <c r="D79" s="194"/>
      <c r="E79" s="195"/>
      <c r="F79" s="195"/>
      <c r="G79" s="195"/>
      <c r="H79" s="196"/>
      <c r="I79" s="196"/>
      <c r="J79" s="195"/>
      <c r="K79" s="196"/>
      <c r="L79" s="218"/>
      <c r="M79" s="141"/>
      <c r="N79" s="162"/>
      <c r="O79" s="162"/>
      <c r="P79" s="162"/>
      <c r="Q79" s="162"/>
      <c r="R79" s="162"/>
      <c r="S79" s="162"/>
      <c r="T79" s="162"/>
      <c r="U79" s="162"/>
      <c r="V79" s="162"/>
      <c r="W79" s="141"/>
    </row>
    <row r="80" spans="1:24" x14ac:dyDescent="0.2">
      <c r="A80" s="127" t="s">
        <v>35</v>
      </c>
      <c r="B80" s="200"/>
      <c r="C80" s="200"/>
      <c r="D80" s="200"/>
      <c r="E80" s="200"/>
      <c r="F80" s="200"/>
      <c r="G80" s="200"/>
      <c r="H80" s="201"/>
      <c r="I80" s="201"/>
      <c r="J80" s="200"/>
      <c r="K80" s="201"/>
      <c r="L80" s="219"/>
      <c r="M80" s="141"/>
      <c r="N80" s="162"/>
      <c r="O80" s="162"/>
      <c r="P80" s="162"/>
      <c r="Q80" s="162"/>
      <c r="R80" s="162"/>
      <c r="S80" s="162"/>
      <c r="T80" s="162"/>
      <c r="U80" s="162"/>
      <c r="V80" s="162"/>
      <c r="W80" s="141"/>
    </row>
    <row r="81" spans="1:23" x14ac:dyDescent="0.2">
      <c r="A81" s="127" t="s">
        <v>168</v>
      </c>
      <c r="B81" s="200"/>
      <c r="C81" s="200"/>
      <c r="D81" s="200"/>
      <c r="E81" s="200"/>
      <c r="F81" s="200"/>
      <c r="G81" s="200"/>
      <c r="H81" s="201"/>
      <c r="I81" s="201"/>
      <c r="J81" s="200"/>
      <c r="K81" s="201"/>
      <c r="L81" s="219"/>
      <c r="M81" s="141"/>
      <c r="N81" s="162"/>
      <c r="O81" s="162"/>
      <c r="P81" s="162"/>
      <c r="Q81" s="162"/>
      <c r="R81" s="162"/>
      <c r="S81" s="162"/>
      <c r="T81" s="162"/>
      <c r="U81" s="162"/>
      <c r="V81" s="162"/>
      <c r="W81" s="141"/>
    </row>
    <row r="82" spans="1:23" x14ac:dyDescent="0.2">
      <c r="A82" s="127" t="s">
        <v>904</v>
      </c>
      <c r="B82" s="200"/>
      <c r="C82" s="200"/>
      <c r="D82" s="200"/>
      <c r="E82" s="200"/>
      <c r="F82" s="200"/>
      <c r="G82" s="200"/>
      <c r="H82" s="201"/>
      <c r="I82" s="201"/>
      <c r="J82" s="200"/>
      <c r="K82" s="201"/>
      <c r="L82" s="219"/>
      <c r="M82" s="141"/>
      <c r="N82" s="162"/>
      <c r="O82" s="162"/>
      <c r="P82" s="162"/>
      <c r="Q82" s="162"/>
      <c r="R82" s="162"/>
      <c r="S82" s="162"/>
      <c r="T82" s="162"/>
      <c r="U82" s="162"/>
      <c r="V82" s="162"/>
      <c r="W82" s="141"/>
    </row>
    <row r="83" spans="1:23" ht="13.5" thickBot="1" x14ac:dyDescent="0.25">
      <c r="A83" s="526" t="s">
        <v>905</v>
      </c>
      <c r="B83" s="205"/>
      <c r="C83" s="205"/>
      <c r="D83" s="205"/>
      <c r="E83" s="205"/>
      <c r="F83" s="205"/>
      <c r="G83" s="205"/>
      <c r="H83" s="206"/>
      <c r="I83" s="206"/>
      <c r="J83" s="205"/>
      <c r="K83" s="206"/>
      <c r="L83" s="220"/>
      <c r="M83" s="141"/>
      <c r="N83" s="162"/>
      <c r="O83" s="162"/>
      <c r="P83" s="162"/>
      <c r="Q83" s="162"/>
      <c r="R83" s="162"/>
      <c r="S83" s="162"/>
      <c r="T83" s="162"/>
      <c r="U83" s="162"/>
      <c r="V83" s="162"/>
      <c r="W83" s="141"/>
    </row>
    <row r="84" spans="1:23" ht="13.5" thickBot="1" x14ac:dyDescent="0.25">
      <c r="A84" s="221"/>
      <c r="E84" s="93"/>
      <c r="F84" s="93"/>
      <c r="G84" s="93"/>
      <c r="H84" s="94"/>
      <c r="I84" s="96"/>
      <c r="J84" s="93"/>
      <c r="K84" s="94"/>
      <c r="L84" s="93"/>
      <c r="M84" s="141"/>
      <c r="N84" s="162"/>
      <c r="O84" s="162"/>
      <c r="P84" s="162"/>
      <c r="Q84" s="162"/>
      <c r="R84" s="141"/>
      <c r="V84" s="222"/>
      <c r="W84" s="222"/>
    </row>
    <row r="85" spans="1:23" s="143" customFormat="1" ht="26.25" thickBot="1" x14ac:dyDescent="0.25">
      <c r="A85" s="210" t="s">
        <v>31</v>
      </c>
      <c r="B85" s="1112" t="s">
        <v>13</v>
      </c>
      <c r="C85" s="1112"/>
      <c r="D85" s="1113"/>
      <c r="E85" s="528" t="s">
        <v>12</v>
      </c>
      <c r="F85" s="528" t="s">
        <v>14</v>
      </c>
      <c r="G85" s="528" t="s">
        <v>264</v>
      </c>
      <c r="H85" s="528" t="s">
        <v>32</v>
      </c>
      <c r="I85" s="528" t="s">
        <v>16</v>
      </c>
      <c r="J85" s="528" t="s">
        <v>17</v>
      </c>
      <c r="K85" s="528" t="s">
        <v>18</v>
      </c>
      <c r="L85" s="528" t="s">
        <v>19</v>
      </c>
      <c r="M85" s="528" t="s">
        <v>20</v>
      </c>
      <c r="N85" s="211" t="s">
        <v>119</v>
      </c>
      <c r="O85" s="528" t="s">
        <v>91</v>
      </c>
      <c r="P85" s="212" t="s">
        <v>752</v>
      </c>
      <c r="W85" s="223"/>
    </row>
    <row r="86" spans="1:23" s="153" customFormat="1" x14ac:dyDescent="0.2">
      <c r="A86" s="172"/>
      <c r="B86" s="977"/>
      <c r="C86" s="977"/>
      <c r="D86" s="977"/>
      <c r="E86" s="173"/>
      <c r="F86" s="173"/>
      <c r="G86" s="173"/>
      <c r="H86" s="173"/>
      <c r="I86" s="173"/>
      <c r="J86" s="272"/>
      <c r="K86" s="272"/>
      <c r="L86" s="272"/>
      <c r="M86" s="272"/>
      <c r="N86" s="224"/>
      <c r="O86" s="173"/>
      <c r="P86" s="225"/>
      <c r="Q86" s="186"/>
      <c r="R86" s="186"/>
      <c r="S86" s="186"/>
      <c r="T86" s="186"/>
      <c r="U86" s="186"/>
      <c r="V86" s="186"/>
      <c r="W86" s="163"/>
    </row>
    <row r="87" spans="1:23" s="153" customFormat="1" x14ac:dyDescent="0.2">
      <c r="A87" s="80"/>
      <c r="B87" s="972"/>
      <c r="C87" s="972"/>
      <c r="D87" s="972"/>
      <c r="E87" s="182"/>
      <c r="F87" s="182"/>
      <c r="G87" s="182"/>
      <c r="H87" s="182"/>
      <c r="I87" s="182"/>
      <c r="J87" s="178"/>
      <c r="K87" s="178"/>
      <c r="L87" s="178"/>
      <c r="M87" s="178"/>
      <c r="N87" s="519"/>
      <c r="O87" s="182"/>
      <c r="P87" s="82"/>
      <c r="Q87" s="186"/>
      <c r="R87" s="186"/>
      <c r="S87" s="186"/>
      <c r="T87" s="186"/>
      <c r="U87" s="186"/>
      <c r="V87" s="186"/>
      <c r="W87" s="163"/>
    </row>
    <row r="88" spans="1:23" s="153" customFormat="1" x14ac:dyDescent="0.2">
      <c r="A88" s="80"/>
      <c r="B88" s="972"/>
      <c r="C88" s="972"/>
      <c r="D88" s="972"/>
      <c r="E88" s="182"/>
      <c r="F88" s="182"/>
      <c r="G88" s="182"/>
      <c r="H88" s="182"/>
      <c r="I88" s="182"/>
      <c r="J88" s="178"/>
      <c r="K88" s="178"/>
      <c r="L88" s="178"/>
      <c r="M88" s="178"/>
      <c r="N88" s="519"/>
      <c r="O88" s="182"/>
      <c r="P88" s="82"/>
      <c r="Q88" s="186"/>
      <c r="R88" s="186"/>
      <c r="S88" s="186"/>
      <c r="T88" s="186"/>
      <c r="U88" s="186"/>
      <c r="V88" s="186"/>
      <c r="W88" s="163"/>
    </row>
    <row r="89" spans="1:23" s="153" customFormat="1" ht="13.5" thickBot="1" x14ac:dyDescent="0.25">
      <c r="A89" s="83"/>
      <c r="B89" s="1104"/>
      <c r="C89" s="1104"/>
      <c r="D89" s="1104"/>
      <c r="E89" s="158"/>
      <c r="F89" s="158"/>
      <c r="G89" s="158"/>
      <c r="H89" s="158"/>
      <c r="I89" s="158"/>
      <c r="J89" s="157"/>
      <c r="K89" s="157"/>
      <c r="L89" s="157"/>
      <c r="M89" s="157"/>
      <c r="N89" s="520"/>
      <c r="O89" s="156"/>
      <c r="P89" s="160"/>
      <c r="Q89" s="186"/>
      <c r="R89" s="186"/>
      <c r="S89" s="186"/>
      <c r="T89" s="186"/>
      <c r="U89" s="186"/>
      <c r="V89" s="186"/>
      <c r="W89" s="163"/>
    </row>
    <row r="90" spans="1:23" ht="13.5" thickBot="1" x14ac:dyDescent="0.25">
      <c r="A90" s="161"/>
      <c r="B90" s="161"/>
      <c r="C90" s="161"/>
      <c r="D90" s="161"/>
      <c r="E90" s="161"/>
      <c r="F90" s="161"/>
      <c r="G90" s="161"/>
      <c r="H90" s="141"/>
      <c r="I90" s="141"/>
      <c r="J90" s="141"/>
      <c r="K90" s="141"/>
      <c r="L90" s="141"/>
      <c r="M90" s="162"/>
      <c r="N90" s="162"/>
      <c r="O90" s="162"/>
      <c r="P90" s="162"/>
      <c r="Q90" s="162"/>
      <c r="R90" s="162"/>
      <c r="S90" s="162"/>
      <c r="T90" s="162"/>
      <c r="U90" s="162"/>
      <c r="V90" s="141"/>
    </row>
    <row r="91" spans="1:23" ht="13.5" thickBot="1" x14ac:dyDescent="0.25">
      <c r="A91" s="1011" t="s">
        <v>36</v>
      </c>
      <c r="B91" s="1012"/>
      <c r="C91" s="1012"/>
      <c r="D91" s="1012"/>
      <c r="E91" s="1012"/>
      <c r="F91" s="1012"/>
      <c r="G91" s="1012"/>
      <c r="H91" s="1012"/>
      <c r="I91" s="1013"/>
      <c r="K91" s="141"/>
      <c r="L91" s="162"/>
      <c r="M91" s="162"/>
      <c r="N91" s="162"/>
      <c r="O91" s="162"/>
      <c r="P91" s="162"/>
      <c r="Q91" s="162"/>
      <c r="R91" s="162"/>
      <c r="S91" s="141"/>
      <c r="T91" s="141"/>
      <c r="U91" s="141"/>
    </row>
    <row r="92" spans="1:23" ht="13.5" thickBot="1" x14ac:dyDescent="0.25">
      <c r="A92" s="1065" t="s">
        <v>37</v>
      </c>
      <c r="B92" s="1066"/>
      <c r="C92" s="1066"/>
      <c r="D92" s="1066"/>
      <c r="E92" s="1066"/>
      <c r="F92" s="1066"/>
      <c r="G92" s="1066"/>
      <c r="H92" s="1066"/>
      <c r="I92" s="1067"/>
      <c r="J92" s="94"/>
      <c r="K92" s="141"/>
      <c r="L92" s="162"/>
      <c r="M92" s="162"/>
      <c r="N92" s="162"/>
      <c r="O92" s="162"/>
      <c r="P92" s="162"/>
      <c r="Q92" s="162"/>
      <c r="R92" s="162"/>
      <c r="S92" s="141"/>
      <c r="T92" s="141"/>
      <c r="U92" s="141"/>
    </row>
    <row r="93" spans="1:23" s="525" customFormat="1" ht="15.75" customHeight="1" thickBot="1" x14ac:dyDescent="0.25">
      <c r="A93" s="226" t="s">
        <v>282</v>
      </c>
      <c r="B93" s="1062" t="s">
        <v>1024</v>
      </c>
      <c r="C93" s="1063"/>
      <c r="D93" s="1063"/>
      <c r="E93" s="1063"/>
      <c r="F93" s="1063"/>
      <c r="G93" s="1063"/>
      <c r="H93" s="1063"/>
      <c r="I93" s="1064"/>
      <c r="J93" s="227"/>
      <c r="K93" s="228"/>
      <c r="L93" s="20"/>
      <c r="M93" s="20"/>
      <c r="N93" s="20"/>
      <c r="O93" s="20"/>
      <c r="P93" s="20"/>
      <c r="Q93" s="20"/>
      <c r="R93" s="20"/>
      <c r="S93" s="228"/>
      <c r="T93" s="228"/>
      <c r="U93" s="228"/>
    </row>
    <row r="94" spans="1:23" ht="13.5" thickBot="1" x14ac:dyDescent="0.25">
      <c r="A94" s="221"/>
      <c r="J94" s="162"/>
      <c r="K94" s="141"/>
      <c r="L94" s="162"/>
      <c r="M94" s="162"/>
      <c r="N94" s="162"/>
      <c r="O94" s="162"/>
      <c r="P94" s="162"/>
      <c r="Q94" s="141"/>
    </row>
    <row r="95" spans="1:23" ht="16.5" customHeight="1" thickBot="1" x14ac:dyDescent="0.25">
      <c r="A95" s="1110" t="s">
        <v>206</v>
      </c>
      <c r="B95" s="1111"/>
      <c r="C95" s="1111"/>
      <c r="D95" s="1111"/>
      <c r="E95" s="1111"/>
      <c r="F95" s="1111"/>
      <c r="G95" s="1111"/>
      <c r="H95" s="1058" t="s">
        <v>218</v>
      </c>
      <c r="I95" s="979" t="s">
        <v>581</v>
      </c>
      <c r="J95" s="979" t="s">
        <v>207</v>
      </c>
      <c r="K95" s="979" t="s">
        <v>23</v>
      </c>
      <c r="L95" s="979" t="s">
        <v>288</v>
      </c>
      <c r="M95" s="999" t="s">
        <v>82</v>
      </c>
      <c r="N95" s="162"/>
      <c r="O95" s="141"/>
      <c r="Q95" s="222"/>
      <c r="R95" s="222"/>
    </row>
    <row r="96" spans="1:23" s="95" customFormat="1" ht="13.5" thickBot="1" x14ac:dyDescent="0.25">
      <c r="A96" s="974" t="s">
        <v>2815</v>
      </c>
      <c r="B96" s="975"/>
      <c r="C96" s="975"/>
      <c r="D96" s="975"/>
      <c r="E96" s="975"/>
      <c r="F96" s="975"/>
      <c r="G96" s="976"/>
      <c r="H96" s="1059"/>
      <c r="I96" s="1077"/>
      <c r="J96" s="1077"/>
      <c r="K96" s="1077"/>
      <c r="L96" s="1077"/>
      <c r="M96" s="1105"/>
      <c r="N96" s="229"/>
      <c r="O96" s="229"/>
      <c r="P96" s="229"/>
      <c r="Q96" s="229"/>
      <c r="R96" s="229"/>
    </row>
    <row r="97" spans="1:18" s="95" customFormat="1" ht="15.75" customHeight="1" thickBot="1" x14ac:dyDescent="0.25">
      <c r="A97" s="1107" t="s">
        <v>336</v>
      </c>
      <c r="B97" s="1108"/>
      <c r="C97" s="1108"/>
      <c r="D97" s="1108"/>
      <c r="E97" s="1108"/>
      <c r="F97" s="1108"/>
      <c r="G97" s="1109"/>
      <c r="H97" s="1059"/>
      <c r="I97" s="1077"/>
      <c r="J97" s="1077"/>
      <c r="K97" s="1077"/>
      <c r="L97" s="1077"/>
      <c r="M97" s="1105"/>
      <c r="N97" s="229"/>
      <c r="O97" s="229"/>
      <c r="P97" s="229"/>
      <c r="Q97" s="229"/>
      <c r="R97" s="229"/>
    </row>
    <row r="98" spans="1:18" s="153" customFormat="1" ht="15.75" customHeight="1" x14ac:dyDescent="0.2">
      <c r="A98" s="230" t="s">
        <v>224</v>
      </c>
      <c r="B98" s="977" t="str">
        <f>IF($A98="","",VLOOKUP($A98,Listes!$A$4:$C$200,2,FALSE))</f>
        <v>Bunker Adjustment Factor</v>
      </c>
      <c r="C98" s="977"/>
      <c r="D98" s="977"/>
      <c r="E98" s="978" t="s">
        <v>50</v>
      </c>
      <c r="F98" s="978"/>
      <c r="G98" s="978"/>
      <c r="H98" s="508"/>
      <c r="I98" s="547"/>
      <c r="J98" s="547"/>
      <c r="K98" s="547"/>
      <c r="L98" s="547"/>
      <c r="M98" s="548"/>
      <c r="N98" s="186"/>
      <c r="O98" s="186"/>
      <c r="P98" s="186"/>
      <c r="Q98" s="186"/>
      <c r="R98" s="163"/>
    </row>
    <row r="99" spans="1:18" s="153" customFormat="1" ht="15.75" customHeight="1" x14ac:dyDescent="0.2">
      <c r="A99" s="231" t="s">
        <v>85</v>
      </c>
      <c r="B99" s="972" t="str">
        <f>IF($A99="","",VLOOKUP($A99,Listes!$A$4:$C$200,2,FALSE))</f>
        <v>Currency Adjustment Factor</v>
      </c>
      <c r="C99" s="972"/>
      <c r="D99" s="972"/>
      <c r="E99" s="973" t="s">
        <v>52</v>
      </c>
      <c r="F99" s="973"/>
      <c r="G99" s="973"/>
      <c r="H99" s="506"/>
      <c r="I99" s="549"/>
      <c r="J99" s="549"/>
      <c r="K99" s="549"/>
      <c r="L99" s="549"/>
      <c r="M99" s="550"/>
      <c r="N99" s="186"/>
      <c r="O99" s="186"/>
      <c r="P99" s="186"/>
      <c r="Q99" s="186"/>
      <c r="R99" s="163"/>
    </row>
    <row r="100" spans="1:18" s="153" customFormat="1" ht="15.75" customHeight="1" x14ac:dyDescent="0.2">
      <c r="A100" s="231" t="s">
        <v>520</v>
      </c>
      <c r="B100" s="972" t="str">
        <f>IF($A100="","",VLOOKUP($A100,Listes!$A$4:$C$200,2,FALSE))</f>
        <v>Cargo Facility Charge</v>
      </c>
      <c r="C100" s="972"/>
      <c r="D100" s="972"/>
      <c r="E100" s="973" t="s">
        <v>52</v>
      </c>
      <c r="F100" s="973"/>
      <c r="G100" s="973"/>
      <c r="H100" s="506"/>
      <c r="I100" s="549"/>
      <c r="J100" s="549"/>
      <c r="K100" s="549"/>
      <c r="L100" s="549"/>
      <c r="M100" s="550"/>
      <c r="N100" s="186"/>
      <c r="O100" s="186"/>
      <c r="P100" s="186"/>
      <c r="Q100" s="186"/>
      <c r="R100" s="163"/>
    </row>
    <row r="101" spans="1:18" s="153" customFormat="1" ht="15.75" customHeight="1" x14ac:dyDescent="0.2">
      <c r="A101" s="231" t="s">
        <v>1004</v>
      </c>
      <c r="B101" s="972" t="str">
        <f>IF($A101="","",VLOOKUP($A101,Listes!$A$4:$C$200,2,FALSE))</f>
        <v>Chassis Administration Fee On-Carriage</v>
      </c>
      <c r="C101" s="972"/>
      <c r="D101" s="972"/>
      <c r="E101" s="973" t="s">
        <v>50</v>
      </c>
      <c r="F101" s="973"/>
      <c r="G101" s="973"/>
      <c r="H101" s="506"/>
      <c r="I101" s="549"/>
      <c r="J101" s="549"/>
      <c r="K101" s="549"/>
      <c r="L101" s="549"/>
      <c r="M101" s="550"/>
      <c r="N101" s="186"/>
      <c r="O101" s="186"/>
      <c r="P101" s="186"/>
      <c r="Q101" s="186"/>
      <c r="R101" s="163"/>
    </row>
    <row r="102" spans="1:18" s="153" customFormat="1" ht="15.75" customHeight="1" x14ac:dyDescent="0.2">
      <c r="A102" s="231" t="s">
        <v>514</v>
      </c>
      <c r="B102" s="972" t="str">
        <f>IF($A102="","",VLOOKUP($A102,Listes!$A$4:$C$200,2,FALSE))</f>
        <v>Chassis Provision Charge</v>
      </c>
      <c r="C102" s="972"/>
      <c r="D102" s="972"/>
      <c r="E102" s="973" t="s">
        <v>50</v>
      </c>
      <c r="F102" s="973"/>
      <c r="G102" s="973"/>
      <c r="H102" s="506"/>
      <c r="I102" s="549"/>
      <c r="J102" s="549"/>
      <c r="K102" s="549"/>
      <c r="L102" s="549"/>
      <c r="M102" s="550"/>
      <c r="N102" s="186"/>
      <c r="O102" s="186"/>
      <c r="P102" s="186"/>
      <c r="Q102" s="186"/>
      <c r="R102" s="163"/>
    </row>
    <row r="103" spans="1:18" s="153" customFormat="1" ht="15.75" customHeight="1" x14ac:dyDescent="0.2">
      <c r="A103" s="231" t="s">
        <v>251</v>
      </c>
      <c r="B103" s="972" t="str">
        <f>IF($A103="","",VLOOKUP($A103,Listes!$A$4:$C$200,2,FALSE))</f>
        <v>Carrier Security Charge</v>
      </c>
      <c r="C103" s="972"/>
      <c r="D103" s="972"/>
      <c r="E103" s="973" t="s">
        <v>52</v>
      </c>
      <c r="F103" s="973"/>
      <c r="G103" s="973"/>
      <c r="H103" s="506"/>
      <c r="I103" s="549"/>
      <c r="J103" s="549"/>
      <c r="K103" s="549"/>
      <c r="L103" s="549"/>
      <c r="M103" s="550"/>
      <c r="N103" s="186"/>
      <c r="O103" s="186"/>
      <c r="P103" s="186"/>
      <c r="Q103" s="186"/>
      <c r="R103" s="163"/>
    </row>
    <row r="104" spans="1:18" s="153" customFormat="1" ht="15.75" customHeight="1" x14ac:dyDescent="0.2">
      <c r="A104" s="231" t="s">
        <v>684</v>
      </c>
      <c r="B104" s="972" t="str">
        <f>IF($A104="","",VLOOKUP($A104,Listes!$A$4:$C$200,2,FALSE))</f>
        <v>Rate Restoration Initiative</v>
      </c>
      <c r="C104" s="972"/>
      <c r="D104" s="972"/>
      <c r="E104" s="973" t="s">
        <v>52</v>
      </c>
      <c r="F104" s="973"/>
      <c r="G104" s="973"/>
      <c r="H104" s="506"/>
      <c r="I104" s="549"/>
      <c r="J104" s="549"/>
      <c r="K104" s="549"/>
      <c r="L104" s="549"/>
      <c r="M104" s="550"/>
      <c r="N104" s="186"/>
      <c r="O104" s="186"/>
      <c r="P104" s="186"/>
      <c r="Q104" s="186"/>
      <c r="R104" s="163"/>
    </row>
    <row r="105" spans="1:18" s="153" customFormat="1" ht="15.75" customHeight="1" x14ac:dyDescent="0.2">
      <c r="A105" s="231" t="s">
        <v>1048</v>
      </c>
      <c r="B105" s="972" t="str">
        <f>IF($A105="","",VLOOKUP($A105,Listes!$A$4:$C$200,2,FALSE))</f>
        <v>Container Maintenance Charge Destination</v>
      </c>
      <c r="C105" s="972"/>
      <c r="D105" s="972"/>
      <c r="E105" s="973" t="s">
        <v>52</v>
      </c>
      <c r="F105" s="973"/>
      <c r="G105" s="973"/>
      <c r="H105" s="506"/>
      <c r="I105" s="549"/>
      <c r="J105" s="549"/>
      <c r="K105" s="549"/>
      <c r="L105" s="549"/>
      <c r="M105" s="550"/>
      <c r="N105" s="186"/>
      <c r="O105" s="186"/>
      <c r="P105" s="186"/>
      <c r="Q105" s="186"/>
      <c r="R105" s="163"/>
    </row>
    <row r="106" spans="1:18" s="153" customFormat="1" ht="15.75" customHeight="1" x14ac:dyDescent="0.2">
      <c r="A106" s="231" t="s">
        <v>1052</v>
      </c>
      <c r="B106" s="972" t="str">
        <f>IF($A106="","",VLOOKUP($A106,Listes!$A$4:$C$200,2,FALSE))</f>
        <v>Container Maintenance Charge Origin</v>
      </c>
      <c r="C106" s="972"/>
      <c r="D106" s="972"/>
      <c r="E106" s="973" t="s">
        <v>52</v>
      </c>
      <c r="F106" s="973"/>
      <c r="G106" s="973"/>
      <c r="H106" s="506"/>
      <c r="I106" s="549"/>
      <c r="J106" s="549"/>
      <c r="K106" s="549"/>
      <c r="L106" s="549"/>
      <c r="M106" s="550"/>
      <c r="N106" s="186"/>
      <c r="O106" s="186"/>
      <c r="P106" s="186"/>
      <c r="Q106" s="186"/>
      <c r="R106" s="163"/>
    </row>
    <row r="107" spans="1:18" s="153" customFormat="1" ht="15.75" customHeight="1" x14ac:dyDescent="0.2">
      <c r="A107" s="231" t="s">
        <v>222</v>
      </c>
      <c r="B107" s="972" t="str">
        <f>IF($A107="","",VLOOKUP($A107,Listes!$A$4:$C$200,2,FALSE))</f>
        <v>Destination THC / Destination Receiving Charge</v>
      </c>
      <c r="C107" s="972"/>
      <c r="D107" s="972"/>
      <c r="E107" s="973" t="s">
        <v>52</v>
      </c>
      <c r="F107" s="973"/>
      <c r="G107" s="973"/>
      <c r="H107" s="506"/>
      <c r="I107" s="549"/>
      <c r="J107" s="549"/>
      <c r="K107" s="549"/>
      <c r="L107" s="549"/>
      <c r="M107" s="550"/>
      <c r="N107" s="186"/>
      <c r="O107" s="186"/>
      <c r="P107" s="186"/>
      <c r="Q107" s="186"/>
      <c r="R107" s="163"/>
    </row>
    <row r="108" spans="1:18" s="153" customFormat="1" ht="15.75" customHeight="1" x14ac:dyDescent="0.2">
      <c r="A108" s="231" t="s">
        <v>982</v>
      </c>
      <c r="B108" s="972" t="str">
        <f>IF($A108="","",VLOOKUP($A108,Listes!$A$4:$C$200,2,FALSE))</f>
        <v>Equipment Imbalance Surcharge at Origin</v>
      </c>
      <c r="C108" s="972"/>
      <c r="D108" s="972"/>
      <c r="E108" s="973" t="s">
        <v>52</v>
      </c>
      <c r="F108" s="973"/>
      <c r="G108" s="973"/>
      <c r="H108" s="506"/>
      <c r="I108" s="549"/>
      <c r="J108" s="549"/>
      <c r="K108" s="549"/>
      <c r="L108" s="549"/>
      <c r="M108" s="550"/>
      <c r="N108" s="186"/>
      <c r="O108" s="186"/>
      <c r="P108" s="186"/>
      <c r="Q108" s="186"/>
      <c r="R108" s="163"/>
    </row>
    <row r="109" spans="1:18" s="153" customFormat="1" ht="15.75" customHeight="1" x14ac:dyDescent="0.2">
      <c r="A109" s="231" t="s">
        <v>983</v>
      </c>
      <c r="B109" s="972" t="str">
        <f>IF($A109="","",VLOOKUP($A109,Listes!$A$4:$C$200,2,FALSE))</f>
        <v>Equipment Imbalance Surcharge at Destination</v>
      </c>
      <c r="C109" s="972"/>
      <c r="D109" s="972"/>
      <c r="E109" s="973" t="s">
        <v>52</v>
      </c>
      <c r="F109" s="973"/>
      <c r="G109" s="973"/>
      <c r="H109" s="506"/>
      <c r="I109" s="549"/>
      <c r="J109" s="549"/>
      <c r="K109" s="549"/>
      <c r="L109" s="549"/>
      <c r="M109" s="550"/>
      <c r="N109" s="186"/>
      <c r="O109" s="186"/>
      <c r="P109" s="186"/>
      <c r="Q109" s="186"/>
      <c r="R109" s="163"/>
    </row>
    <row r="110" spans="1:18" s="153" customFormat="1" ht="15.75" customHeight="1" x14ac:dyDescent="0.2">
      <c r="A110" s="231" t="s">
        <v>813</v>
      </c>
      <c r="B110" s="972" t="str">
        <f>IF($A110="","",VLOOKUP($A110,Listes!$A$4:$C$200,2,FALSE))</f>
        <v>Export Documentation Fees - Carrier</v>
      </c>
      <c r="C110" s="972"/>
      <c r="D110" s="972"/>
      <c r="E110" s="973" t="s">
        <v>50</v>
      </c>
      <c r="F110" s="973"/>
      <c r="G110" s="973"/>
      <c r="H110" s="506"/>
      <c r="I110" s="549"/>
      <c r="J110" s="549"/>
      <c r="K110" s="549"/>
      <c r="L110" s="549"/>
      <c r="M110" s="550"/>
      <c r="N110" s="186"/>
      <c r="O110" s="186"/>
      <c r="P110" s="186"/>
      <c r="Q110" s="186"/>
      <c r="R110" s="163"/>
    </row>
    <row r="111" spans="1:18" s="153" customFormat="1" ht="15.75" customHeight="1" x14ac:dyDescent="0.2">
      <c r="A111" s="231" t="s">
        <v>796</v>
      </c>
      <c r="B111" s="972" t="str">
        <f>IF($A111="","",VLOOKUP($A111,Listes!$A$4:$C$200,2,FALSE))</f>
        <v>Export Declaration Surcharge</v>
      </c>
      <c r="C111" s="972"/>
      <c r="D111" s="972"/>
      <c r="E111" s="973" t="s">
        <v>52</v>
      </c>
      <c r="F111" s="973"/>
      <c r="G111" s="973"/>
      <c r="H111" s="506"/>
      <c r="I111" s="549"/>
      <c r="J111" s="549"/>
      <c r="K111" s="549"/>
      <c r="L111" s="549"/>
      <c r="M111" s="550"/>
      <c r="N111" s="186"/>
      <c r="O111" s="186"/>
      <c r="P111" s="186"/>
      <c r="Q111" s="186"/>
      <c r="R111" s="163"/>
    </row>
    <row r="112" spans="1:18" s="153" customFormat="1" ht="15.75" customHeight="1" x14ac:dyDescent="0.2">
      <c r="A112" s="231" t="s">
        <v>188</v>
      </c>
      <c r="B112" s="972" t="str">
        <f>IF($A112="","",VLOOKUP($A112,Listes!$A$4:$C$200,2,FALSE))</f>
        <v>Extra Container Handling Charge Origin</v>
      </c>
      <c r="C112" s="972"/>
      <c r="D112" s="972"/>
      <c r="E112" s="973" t="s">
        <v>52</v>
      </c>
      <c r="F112" s="973"/>
      <c r="G112" s="973"/>
      <c r="H112" s="506"/>
      <c r="I112" s="549"/>
      <c r="J112" s="549"/>
      <c r="K112" s="549"/>
      <c r="L112" s="549"/>
      <c r="M112" s="550"/>
      <c r="N112" s="186"/>
      <c r="O112" s="186"/>
      <c r="P112" s="186"/>
      <c r="Q112" s="186"/>
      <c r="R112" s="163"/>
    </row>
    <row r="113" spans="1:18" s="153" customFormat="1" ht="15.75" customHeight="1" x14ac:dyDescent="0.2">
      <c r="A113" s="231" t="s">
        <v>279</v>
      </c>
      <c r="B113" s="972" t="str">
        <f>IF($A113="","",VLOOKUP($A113,Listes!$A$4:$C$200,2,FALSE))</f>
        <v>Forwarding Agent Commission</v>
      </c>
      <c r="C113" s="972"/>
      <c r="D113" s="972"/>
      <c r="E113" s="973" t="s">
        <v>52</v>
      </c>
      <c r="F113" s="973"/>
      <c r="G113" s="973"/>
      <c r="H113" s="506"/>
      <c r="I113" s="549"/>
      <c r="J113" s="549"/>
      <c r="K113" s="549"/>
      <c r="L113" s="549"/>
      <c r="M113" s="550"/>
      <c r="N113" s="186"/>
      <c r="O113" s="186"/>
      <c r="P113" s="186"/>
      <c r="Q113" s="186"/>
      <c r="R113" s="163"/>
    </row>
    <row r="114" spans="1:18" s="153" customFormat="1" ht="15.75" customHeight="1" x14ac:dyDescent="0.2">
      <c r="A114" s="231" t="s">
        <v>81</v>
      </c>
      <c r="B114" s="972" t="str">
        <f>IF($A114="","",VLOOKUP($A114,Listes!$A$4:$C$200,2,FALSE))</f>
        <v>General Rate Increase</v>
      </c>
      <c r="C114" s="972"/>
      <c r="D114" s="972"/>
      <c r="E114" s="973" t="s">
        <v>52</v>
      </c>
      <c r="F114" s="973"/>
      <c r="G114" s="973"/>
      <c r="H114" s="506"/>
      <c r="I114" s="549"/>
      <c r="J114" s="549"/>
      <c r="K114" s="549"/>
      <c r="L114" s="549"/>
      <c r="M114" s="550"/>
      <c r="N114" s="186"/>
      <c r="O114" s="186"/>
      <c r="P114" s="186"/>
      <c r="Q114" s="186"/>
      <c r="R114" s="163"/>
    </row>
    <row r="115" spans="1:18" s="153" customFormat="1" ht="15.75" customHeight="1" x14ac:dyDescent="0.2">
      <c r="A115" s="231" t="s">
        <v>248</v>
      </c>
      <c r="B115" s="972" t="str">
        <f>IF($A115="","",VLOOKUP($A115,Listes!$A$4:$C$200,2,FALSE))</f>
        <v>Hazardous Fees (Ocean)</v>
      </c>
      <c r="C115" s="972"/>
      <c r="D115" s="972"/>
      <c r="E115" s="973" t="s">
        <v>50</v>
      </c>
      <c r="F115" s="973"/>
      <c r="G115" s="973"/>
      <c r="H115" s="506"/>
      <c r="I115" s="549"/>
      <c r="J115" s="549"/>
      <c r="K115" s="549"/>
      <c r="L115" s="549"/>
      <c r="M115" s="550"/>
      <c r="N115" s="186"/>
      <c r="O115" s="186"/>
      <c r="P115" s="186"/>
      <c r="Q115" s="186"/>
      <c r="R115" s="163"/>
    </row>
    <row r="116" spans="1:18" s="153" customFormat="1" ht="15.75" customHeight="1" x14ac:dyDescent="0.2">
      <c r="A116" s="231" t="s">
        <v>829</v>
      </c>
      <c r="B116" s="972" t="str">
        <f>IF($A116="","",VLOOKUP($A116,Listes!$A$4:$C$200,2,FALSE))</f>
        <v>Oncarriage Additional Intermodal Door Delivery Surcharge</v>
      </c>
      <c r="C116" s="972"/>
      <c r="D116" s="972"/>
      <c r="E116" s="973" t="s">
        <v>52</v>
      </c>
      <c r="F116" s="973"/>
      <c r="G116" s="973"/>
      <c r="H116" s="506"/>
      <c r="I116" s="549"/>
      <c r="J116" s="549"/>
      <c r="K116" s="549"/>
      <c r="L116" s="549"/>
      <c r="M116" s="550"/>
      <c r="N116" s="186"/>
      <c r="O116" s="186"/>
      <c r="P116" s="186"/>
      <c r="Q116" s="186"/>
      <c r="R116" s="163"/>
    </row>
    <row r="117" spans="1:18" s="153" customFormat="1" ht="15.75" customHeight="1" x14ac:dyDescent="0.2">
      <c r="A117" s="231" t="s">
        <v>91</v>
      </c>
      <c r="B117" s="972" t="str">
        <f>IF($A117="","",VLOOKUP($A117,Listes!$A$4:$C$200,2,FALSE))</f>
        <v>Oncarriage Inland Fuel Charge</v>
      </c>
      <c r="C117" s="972"/>
      <c r="D117" s="972"/>
      <c r="E117" s="973" t="s">
        <v>52</v>
      </c>
      <c r="F117" s="973"/>
      <c r="G117" s="973"/>
      <c r="H117" s="506"/>
      <c r="I117" s="549"/>
      <c r="J117" s="549"/>
      <c r="K117" s="549"/>
      <c r="L117" s="549"/>
      <c r="M117" s="550"/>
      <c r="N117" s="186"/>
      <c r="O117" s="186"/>
      <c r="P117" s="186"/>
      <c r="Q117" s="186"/>
      <c r="R117" s="163"/>
    </row>
    <row r="118" spans="1:18" s="153" customFormat="1" x14ac:dyDescent="0.2">
      <c r="A118" s="231" t="s">
        <v>965</v>
      </c>
      <c r="B118" s="972" t="str">
        <f>IF($A118="","",VLOOKUP($A118,Listes!$A$4:$C$200,2,FALSE))</f>
        <v>On-Carriage Emergency Inland Fuel Surcharge</v>
      </c>
      <c r="C118" s="972"/>
      <c r="D118" s="972"/>
      <c r="E118" s="973" t="s">
        <v>52</v>
      </c>
      <c r="F118" s="973"/>
      <c r="G118" s="973"/>
      <c r="H118" s="506"/>
      <c r="I118" s="549"/>
      <c r="J118" s="549"/>
      <c r="K118" s="549"/>
      <c r="L118" s="549"/>
      <c r="M118" s="550"/>
      <c r="N118" s="186"/>
      <c r="O118" s="186"/>
      <c r="P118" s="186"/>
      <c r="Q118" s="186"/>
      <c r="R118" s="163"/>
    </row>
    <row r="119" spans="1:18" s="153" customFormat="1" ht="25.5" x14ac:dyDescent="0.2">
      <c r="A119" s="231" t="s">
        <v>989</v>
      </c>
      <c r="B119" s="972" t="str">
        <f>IF($A119="","",VLOOKUP($A119,Listes!$A$4:$C$200,2,FALSE))</f>
        <v>On-Carriage Emergency Intermodal Surcharge</v>
      </c>
      <c r="C119" s="972"/>
      <c r="D119" s="972"/>
      <c r="E119" s="973" t="s">
        <v>52</v>
      </c>
      <c r="F119" s="973"/>
      <c r="G119" s="973"/>
      <c r="H119" s="506"/>
      <c r="I119" s="549"/>
      <c r="J119" s="549"/>
      <c r="K119" s="549"/>
      <c r="L119" s="549"/>
      <c r="M119" s="550"/>
      <c r="N119" s="186"/>
      <c r="O119" s="186"/>
      <c r="P119" s="186"/>
      <c r="Q119" s="186"/>
      <c r="R119" s="163"/>
    </row>
    <row r="120" spans="1:18" s="153" customFormat="1" ht="15.75" customHeight="1" x14ac:dyDescent="0.2">
      <c r="A120" s="231" t="s">
        <v>464</v>
      </c>
      <c r="B120" s="972" t="str">
        <f>IF($A120="","",VLOOKUP($A120,Listes!$A$4:$C$200,2,FALSE))</f>
        <v>Inland Hazardous Charge Oncarriage</v>
      </c>
      <c r="C120" s="972"/>
      <c r="D120" s="972"/>
      <c r="E120" s="973" t="s">
        <v>50</v>
      </c>
      <c r="F120" s="973"/>
      <c r="G120" s="973"/>
      <c r="H120" s="506"/>
      <c r="I120" s="549"/>
      <c r="J120" s="549"/>
      <c r="K120" s="549"/>
      <c r="L120" s="549"/>
      <c r="M120" s="550"/>
      <c r="N120" s="186"/>
      <c r="O120" s="186"/>
      <c r="P120" s="186"/>
      <c r="Q120" s="186"/>
      <c r="R120" s="163"/>
    </row>
    <row r="121" spans="1:18" s="153" customFormat="1" x14ac:dyDescent="0.2">
      <c r="A121" s="231" t="s">
        <v>88</v>
      </c>
      <c r="B121" s="972" t="str">
        <f>IF($A121="","",VLOOKUP($A121,Listes!$A$4:$C$200,2,FALSE))</f>
        <v>Origin THC / Origin Receiving Charge</v>
      </c>
      <c r="C121" s="972"/>
      <c r="D121" s="972"/>
      <c r="E121" s="973" t="s">
        <v>50</v>
      </c>
      <c r="F121" s="973"/>
      <c r="G121" s="973"/>
      <c r="H121" s="506"/>
      <c r="I121" s="549"/>
      <c r="J121" s="549"/>
      <c r="K121" s="549"/>
      <c r="L121" s="549"/>
      <c r="M121" s="550"/>
      <c r="N121" s="186"/>
      <c r="O121" s="186"/>
      <c r="P121" s="186"/>
      <c r="Q121" s="186"/>
      <c r="R121" s="163"/>
    </row>
    <row r="122" spans="1:18" s="153" customFormat="1" x14ac:dyDescent="0.2">
      <c r="A122" s="231" t="s">
        <v>935</v>
      </c>
      <c r="B122" s="972" t="str">
        <f>IF($A122="","",VLOOKUP($A122,Listes!$A$4:$C$200,2,FALSE))</f>
        <v>PreCarriage Barge - Congestion</v>
      </c>
      <c r="C122" s="972"/>
      <c r="D122" s="972"/>
      <c r="E122" s="973" t="s">
        <v>52</v>
      </c>
      <c r="F122" s="973"/>
      <c r="G122" s="973"/>
      <c r="H122" s="506"/>
      <c r="I122" s="549"/>
      <c r="J122" s="549"/>
      <c r="K122" s="549"/>
      <c r="L122" s="549"/>
      <c r="M122" s="550"/>
      <c r="N122" s="186"/>
      <c r="O122" s="186"/>
      <c r="P122" s="186"/>
      <c r="Q122" s="186"/>
      <c r="R122" s="163"/>
    </row>
    <row r="123" spans="1:18" s="153" customFormat="1" ht="15.75" customHeight="1" x14ac:dyDescent="0.2">
      <c r="A123" s="231" t="s">
        <v>467</v>
      </c>
      <c r="B123" s="972" t="str">
        <f>IF($A123="","",VLOOKUP($A123,Listes!$A$4:$C$200,2,FALSE))</f>
        <v>Inland Hazardous Charge Precarriage</v>
      </c>
      <c r="C123" s="972"/>
      <c r="D123" s="972"/>
      <c r="E123" s="973" t="s">
        <v>50</v>
      </c>
      <c r="F123" s="973"/>
      <c r="G123" s="973"/>
      <c r="H123" s="506"/>
      <c r="I123" s="549"/>
      <c r="J123" s="549"/>
      <c r="K123" s="549"/>
      <c r="L123" s="549"/>
      <c r="M123" s="550"/>
      <c r="N123" s="186"/>
      <c r="O123" s="186"/>
      <c r="P123" s="186"/>
      <c r="Q123" s="186"/>
      <c r="R123" s="163"/>
    </row>
    <row r="124" spans="1:18" s="153" customFormat="1" ht="15.75" customHeight="1" x14ac:dyDescent="0.2">
      <c r="A124" s="231" t="s">
        <v>1126</v>
      </c>
      <c r="B124" s="972" t="str">
        <f>IF($A124="","",VLOOKUP($A124,Listes!$A$4:$C$200,2,FALSE))</f>
        <v>Purchasing Power Rebate</v>
      </c>
      <c r="C124" s="972"/>
      <c r="D124" s="972"/>
      <c r="E124" s="973" t="s">
        <v>50</v>
      </c>
      <c r="F124" s="973"/>
      <c r="G124" s="973"/>
      <c r="H124" s="506"/>
      <c r="I124" s="549"/>
      <c r="J124" s="549"/>
      <c r="K124" s="549"/>
      <c r="L124" s="549"/>
      <c r="M124" s="550"/>
      <c r="N124" s="186"/>
      <c r="O124" s="186"/>
      <c r="P124" s="186"/>
      <c r="Q124" s="186"/>
      <c r="R124" s="163"/>
    </row>
    <row r="125" spans="1:18" s="153" customFormat="1" ht="15.75" customHeight="1" x14ac:dyDescent="0.2">
      <c r="A125" s="231" t="s">
        <v>266</v>
      </c>
      <c r="B125" s="972" t="str">
        <f>IF($A125="","",VLOOKUP($A125,Listes!$A$4:$C$200,2,FALSE))</f>
        <v>Destination Terminal Security Charge</v>
      </c>
      <c r="C125" s="972"/>
      <c r="D125" s="972"/>
      <c r="E125" s="973" t="s">
        <v>52</v>
      </c>
      <c r="F125" s="973"/>
      <c r="G125" s="973"/>
      <c r="H125" s="506"/>
      <c r="I125" s="549"/>
      <c r="J125" s="549"/>
      <c r="K125" s="549"/>
      <c r="L125" s="549"/>
      <c r="M125" s="550"/>
      <c r="N125" s="186"/>
      <c r="O125" s="186"/>
      <c r="P125" s="186"/>
      <c r="Q125" s="186"/>
      <c r="R125" s="163"/>
    </row>
    <row r="126" spans="1:18" s="153" customFormat="1" ht="15.75" customHeight="1" x14ac:dyDescent="0.2">
      <c r="A126" s="231" t="s">
        <v>265</v>
      </c>
      <c r="B126" s="972" t="str">
        <f>IF($A126="","",VLOOKUP($A126,Listes!$A$4:$C$200,2,FALSE))</f>
        <v>Origin Terminal Security Charge</v>
      </c>
      <c r="C126" s="972"/>
      <c r="D126" s="972"/>
      <c r="E126" s="973" t="s">
        <v>52</v>
      </c>
      <c r="F126" s="973"/>
      <c r="G126" s="973"/>
      <c r="H126" s="506"/>
      <c r="I126" s="549"/>
      <c r="J126" s="549"/>
      <c r="K126" s="549"/>
      <c r="L126" s="549"/>
      <c r="M126" s="550"/>
      <c r="N126" s="186"/>
      <c r="O126" s="186"/>
      <c r="P126" s="186"/>
      <c r="Q126" s="186"/>
      <c r="R126" s="163"/>
    </row>
    <row r="127" spans="1:18" s="153" customFormat="1" ht="25.5" x14ac:dyDescent="0.2">
      <c r="A127" s="231" t="s">
        <v>350</v>
      </c>
      <c r="B127" s="972" t="str">
        <f>IF($A127="","",VLOOKUP($A127,Listes!$A$4:$C$200,2,FALSE))</f>
        <v>Tri-Axle / Super Chassis Oncarriage Surcharge</v>
      </c>
      <c r="C127" s="972"/>
      <c r="D127" s="972"/>
      <c r="E127" s="973" t="s">
        <v>50</v>
      </c>
      <c r="F127" s="973"/>
      <c r="G127" s="973"/>
      <c r="H127" s="506"/>
      <c r="I127" s="549"/>
      <c r="J127" s="549"/>
      <c r="K127" s="549"/>
      <c r="L127" s="549"/>
      <c r="M127" s="550"/>
      <c r="N127" s="186"/>
      <c r="O127" s="186"/>
      <c r="P127" s="186"/>
      <c r="Q127" s="186"/>
      <c r="R127" s="163"/>
    </row>
    <row r="128" spans="1:18" s="153" customFormat="1" ht="15.75" customHeight="1" x14ac:dyDescent="0.2">
      <c r="A128" s="231" t="s">
        <v>688</v>
      </c>
      <c r="B128" s="972" t="str">
        <f>IF($A128="","",VLOOKUP($A128,Listes!$A$4:$C$200,2,FALSE))</f>
        <v>Wharfage (Destination)</v>
      </c>
      <c r="C128" s="972"/>
      <c r="D128" s="972"/>
      <c r="E128" s="973" t="s">
        <v>52</v>
      </c>
      <c r="F128" s="973"/>
      <c r="G128" s="973"/>
      <c r="H128" s="506"/>
      <c r="I128" s="549"/>
      <c r="J128" s="549"/>
      <c r="K128" s="549"/>
      <c r="L128" s="549"/>
      <c r="M128" s="550"/>
      <c r="N128" s="186"/>
      <c r="O128" s="186"/>
      <c r="P128" s="186"/>
      <c r="Q128" s="186"/>
      <c r="R128" s="163"/>
    </row>
    <row r="129" spans="1:23" s="153" customFormat="1" ht="13.5" thickBot="1" x14ac:dyDescent="0.25">
      <c r="A129" s="269" t="s">
        <v>775</v>
      </c>
      <c r="B129" s="1104" t="str">
        <f>IF($A129="","",VLOOKUP($A129,Listes!$A$4:$C$200,2,FALSE))</f>
        <v>Wharfage (Origin)</v>
      </c>
      <c r="C129" s="1104"/>
      <c r="D129" s="1104"/>
      <c r="E129" s="1118" t="s">
        <v>52</v>
      </c>
      <c r="F129" s="1118"/>
      <c r="G129" s="1118"/>
      <c r="H129" s="529"/>
      <c r="I129" s="563"/>
      <c r="J129" s="563"/>
      <c r="K129" s="563"/>
      <c r="L129" s="563"/>
      <c r="M129" s="570"/>
      <c r="N129" s="186"/>
      <c r="O129" s="186"/>
      <c r="P129" s="186"/>
      <c r="Q129" s="186"/>
      <c r="R129" s="163"/>
    </row>
    <row r="130" spans="1:23" ht="13.5" thickBot="1" x14ac:dyDescent="0.25">
      <c r="A130" s="1040" t="s">
        <v>208</v>
      </c>
      <c r="B130" s="1041"/>
      <c r="C130" s="1041"/>
      <c r="D130" s="1041"/>
      <c r="E130" s="1041"/>
      <c r="F130" s="1041"/>
      <c r="G130" s="1041"/>
      <c r="H130" s="1041"/>
      <c r="I130" s="1042"/>
      <c r="K130" s="141"/>
      <c r="L130" s="162"/>
      <c r="M130" s="162"/>
      <c r="N130" s="162"/>
      <c r="O130" s="162"/>
      <c r="P130" s="162"/>
      <c r="Q130" s="141"/>
    </row>
    <row r="131" spans="1:23" ht="13.5" thickBot="1" x14ac:dyDescent="0.25">
      <c r="A131" s="1034" t="s">
        <v>554</v>
      </c>
      <c r="B131" s="1021"/>
      <c r="C131" s="1021"/>
      <c r="D131" s="1021"/>
      <c r="E131" s="1021"/>
      <c r="F131" s="1021"/>
      <c r="G131" s="1021"/>
      <c r="H131" s="1021"/>
      <c r="I131" s="1022"/>
      <c r="K131" s="162"/>
      <c r="L131" s="162"/>
      <c r="M131" s="162"/>
      <c r="N131" s="162"/>
      <c r="O131" s="141"/>
    </row>
    <row r="132" spans="1:23" ht="13.5" thickBot="1" x14ac:dyDescent="0.25">
      <c r="A132" s="96"/>
      <c r="B132" s="96"/>
      <c r="C132" s="232"/>
      <c r="D132" s="93"/>
      <c r="E132" s="94"/>
      <c r="F132" s="94"/>
      <c r="G132" s="94"/>
      <c r="H132" s="94"/>
      <c r="I132" s="94"/>
      <c r="J132" s="93"/>
      <c r="L132" s="141"/>
      <c r="M132" s="162"/>
      <c r="N132" s="162"/>
      <c r="O132" s="162"/>
      <c r="P132" s="162"/>
      <c r="Q132" s="162"/>
      <c r="R132" s="141"/>
    </row>
    <row r="133" spans="1:23" ht="15.6" customHeight="1" x14ac:dyDescent="0.2">
      <c r="A133" s="1031" t="s">
        <v>488</v>
      </c>
      <c r="B133" s="1032"/>
      <c r="C133" s="1032"/>
      <c r="D133" s="1032"/>
      <c r="E133" s="982" t="s">
        <v>276</v>
      </c>
      <c r="F133" s="982">
        <v>20</v>
      </c>
      <c r="G133" s="982">
        <v>40</v>
      </c>
      <c r="H133" s="982" t="s">
        <v>19</v>
      </c>
      <c r="I133" s="982" t="s">
        <v>20</v>
      </c>
      <c r="J133" s="1007" t="s">
        <v>283</v>
      </c>
      <c r="K133" s="1007" t="s">
        <v>33</v>
      </c>
      <c r="L133" s="1005" t="s">
        <v>209</v>
      </c>
      <c r="M133" s="93"/>
      <c r="N133" s="162"/>
      <c r="O133" s="162"/>
      <c r="P133" s="162"/>
      <c r="Q133" s="162"/>
      <c r="R133" s="162"/>
      <c r="S133" s="162"/>
      <c r="T133" s="162"/>
      <c r="U133" s="162"/>
    </row>
    <row r="134" spans="1:23" x14ac:dyDescent="0.2">
      <c r="A134" s="410" t="s">
        <v>210</v>
      </c>
      <c r="B134" s="530" t="s">
        <v>11</v>
      </c>
      <c r="C134" s="530" t="s">
        <v>12</v>
      </c>
      <c r="D134" s="530" t="s">
        <v>211</v>
      </c>
      <c r="E134" s="983"/>
      <c r="F134" s="983"/>
      <c r="G134" s="983"/>
      <c r="H134" s="983"/>
      <c r="I134" s="983"/>
      <c r="J134" s="983"/>
      <c r="K134" s="983"/>
      <c r="L134" s="1006"/>
      <c r="M134" s="93"/>
      <c r="N134" s="162"/>
      <c r="O134" s="162"/>
      <c r="P134" s="162"/>
      <c r="Q134" s="162"/>
      <c r="R134" s="162"/>
      <c r="S134" s="162"/>
      <c r="T134" s="162"/>
      <c r="U134" s="162"/>
    </row>
    <row r="135" spans="1:23" s="153" customFormat="1" x14ac:dyDescent="0.2">
      <c r="A135" s="233"/>
      <c r="B135" s="505"/>
      <c r="C135" s="505"/>
      <c r="D135" s="505"/>
      <c r="E135" s="505"/>
      <c r="F135" s="213"/>
      <c r="G135" s="213"/>
      <c r="H135" s="213"/>
      <c r="I135" s="213"/>
      <c r="J135" s="505"/>
      <c r="K135" s="519"/>
      <c r="L135" s="19"/>
      <c r="M135" s="234"/>
      <c r="N135" s="186"/>
      <c r="O135" s="186"/>
      <c r="P135" s="186"/>
      <c r="Q135" s="186"/>
      <c r="R135" s="186"/>
      <c r="S135" s="186"/>
      <c r="T135" s="186"/>
      <c r="U135" s="186"/>
    </row>
    <row r="136" spans="1:23" s="153" customFormat="1" x14ac:dyDescent="0.2">
      <c r="A136" s="233"/>
      <c r="B136" s="505"/>
      <c r="C136" s="505"/>
      <c r="D136" s="505"/>
      <c r="E136" s="505"/>
      <c r="F136" s="178"/>
      <c r="G136" s="178"/>
      <c r="H136" s="178"/>
      <c r="I136" s="178"/>
      <c r="J136" s="505"/>
      <c r="K136" s="519"/>
      <c r="L136" s="19"/>
      <c r="M136" s="186"/>
      <c r="N136" s="186"/>
      <c r="O136" s="186"/>
      <c r="P136" s="186"/>
      <c r="Q136" s="186"/>
      <c r="R136" s="186"/>
      <c r="S136" s="186"/>
      <c r="T136" s="186"/>
      <c r="U136" s="186"/>
    </row>
    <row r="137" spans="1:23" s="153" customFormat="1" x14ac:dyDescent="0.2">
      <c r="A137" s="233"/>
      <c r="B137" s="505"/>
      <c r="C137" s="505"/>
      <c r="D137" s="505"/>
      <c r="E137" s="505"/>
      <c r="F137" s="178"/>
      <c r="G137" s="178"/>
      <c r="H137" s="178"/>
      <c r="I137" s="178"/>
      <c r="J137" s="505"/>
      <c r="K137" s="519"/>
      <c r="L137" s="19"/>
      <c r="M137" s="186"/>
      <c r="N137" s="186"/>
      <c r="O137" s="186"/>
      <c r="P137" s="186"/>
      <c r="Q137" s="186"/>
      <c r="R137" s="186"/>
      <c r="S137" s="186"/>
      <c r="T137" s="186"/>
      <c r="U137" s="186"/>
    </row>
    <row r="138" spans="1:23" s="153" customFormat="1" ht="13.5" thickBot="1" x14ac:dyDescent="0.25">
      <c r="A138" s="235"/>
      <c r="B138" s="527"/>
      <c r="C138" s="527"/>
      <c r="D138" s="527"/>
      <c r="E138" s="527"/>
      <c r="F138" s="157"/>
      <c r="G138" s="157"/>
      <c r="H138" s="157"/>
      <c r="I138" s="157"/>
      <c r="J138" s="527"/>
      <c r="K138" s="520"/>
      <c r="L138" s="88"/>
      <c r="M138" s="186"/>
      <c r="N138" s="186"/>
      <c r="O138" s="186"/>
      <c r="P138" s="186"/>
      <c r="Q138" s="186"/>
      <c r="R138" s="186"/>
      <c r="S138" s="186"/>
      <c r="T138" s="186"/>
      <c r="U138" s="186"/>
    </row>
    <row r="139" spans="1:23" s="153" customFormat="1" x14ac:dyDescent="0.2">
      <c r="A139" s="20"/>
      <c r="B139" s="20"/>
      <c r="C139" s="20"/>
      <c r="D139" s="20"/>
      <c r="E139" s="20"/>
      <c r="F139" s="20"/>
      <c r="G139" s="20"/>
      <c r="H139" s="20"/>
      <c r="I139" s="20"/>
      <c r="J139" s="20"/>
      <c r="K139" s="20"/>
      <c r="L139" s="89"/>
      <c r="M139" s="186"/>
      <c r="N139" s="186"/>
      <c r="O139" s="186"/>
      <c r="P139" s="186"/>
      <c r="Q139" s="186"/>
      <c r="R139" s="186"/>
      <c r="S139" s="186"/>
      <c r="T139" s="186"/>
      <c r="U139" s="186"/>
    </row>
    <row r="140" spans="1:23" ht="15.6" customHeight="1" x14ac:dyDescent="0.2">
      <c r="A140" s="1010" t="s">
        <v>553</v>
      </c>
      <c r="B140" s="1010"/>
      <c r="C140" s="1010"/>
      <c r="D140" s="1010"/>
      <c r="E140" s="1010" t="s">
        <v>276</v>
      </c>
      <c r="F140" s="1010">
        <v>20</v>
      </c>
      <c r="G140" s="1010">
        <v>40</v>
      </c>
      <c r="H140" s="1010" t="s">
        <v>19</v>
      </c>
      <c r="I140" s="1010" t="s">
        <v>20</v>
      </c>
      <c r="J140" s="1025" t="s">
        <v>283</v>
      </c>
      <c r="K140" s="1025" t="s">
        <v>33</v>
      </c>
      <c r="L140" s="1010" t="s">
        <v>209</v>
      </c>
      <c r="M140" s="1010" t="s">
        <v>23</v>
      </c>
      <c r="O140" s="141"/>
      <c r="P140" s="162"/>
      <c r="Q140" s="162"/>
      <c r="R140" s="162"/>
      <c r="S140" s="162"/>
      <c r="T140" s="162"/>
      <c r="U140" s="162"/>
      <c r="V140" s="162"/>
      <c r="W140" s="162"/>
    </row>
    <row r="141" spans="1:23" x14ac:dyDescent="0.2">
      <c r="A141" s="513" t="s">
        <v>210</v>
      </c>
      <c r="B141" s="513" t="s">
        <v>11</v>
      </c>
      <c r="C141" s="513" t="s">
        <v>12</v>
      </c>
      <c r="D141" s="513" t="s">
        <v>211</v>
      </c>
      <c r="E141" s="1010"/>
      <c r="F141" s="1010"/>
      <c r="G141" s="1010"/>
      <c r="H141" s="1010"/>
      <c r="I141" s="1010"/>
      <c r="J141" s="1010"/>
      <c r="K141" s="1010"/>
      <c r="L141" s="1010"/>
      <c r="M141" s="1010"/>
      <c r="O141" s="141"/>
      <c r="P141" s="162"/>
      <c r="Q141" s="162"/>
      <c r="R141" s="162"/>
      <c r="S141" s="162"/>
      <c r="T141" s="162"/>
      <c r="U141" s="162"/>
      <c r="V141" s="162"/>
      <c r="W141" s="162"/>
    </row>
    <row r="142" spans="1:23" s="153" customFormat="1" x14ac:dyDescent="0.2">
      <c r="A142" s="21"/>
      <c r="B142" s="21"/>
      <c r="C142" s="21"/>
      <c r="D142" s="21"/>
      <c r="E142" s="21"/>
      <c r="F142" s="236"/>
      <c r="G142" s="236"/>
      <c r="H142" s="236"/>
      <c r="I142" s="236"/>
      <c r="J142" s="21"/>
      <c r="K142" s="237"/>
      <c r="L142" s="22"/>
      <c r="M142" s="22"/>
      <c r="O142" s="163"/>
      <c r="P142" s="186"/>
      <c r="Q142" s="186"/>
      <c r="R142" s="186"/>
      <c r="S142" s="186"/>
      <c r="T142" s="186"/>
      <c r="U142" s="186"/>
      <c r="V142" s="186"/>
      <c r="W142" s="186"/>
    </row>
    <row r="143" spans="1:23" s="153" customFormat="1" x14ac:dyDescent="0.2">
      <c r="A143" s="21"/>
      <c r="B143" s="21"/>
      <c r="C143" s="21"/>
      <c r="D143" s="21"/>
      <c r="E143" s="21"/>
      <c r="F143" s="236"/>
      <c r="G143" s="236"/>
      <c r="H143" s="236"/>
      <c r="I143" s="236"/>
      <c r="J143" s="21"/>
      <c r="K143" s="237"/>
      <c r="L143" s="22"/>
      <c r="M143" s="22"/>
      <c r="O143" s="163"/>
      <c r="P143" s="186"/>
      <c r="Q143" s="186"/>
      <c r="R143" s="186"/>
      <c r="S143" s="186"/>
      <c r="T143" s="186"/>
      <c r="U143" s="186"/>
      <c r="V143" s="186"/>
      <c r="W143" s="186"/>
    </row>
    <row r="144" spans="1:23" s="153" customFormat="1" x14ac:dyDescent="0.2">
      <c r="A144" s="21"/>
      <c r="B144" s="21"/>
      <c r="C144" s="21"/>
      <c r="D144" s="21"/>
      <c r="E144" s="21"/>
      <c r="F144" s="236"/>
      <c r="G144" s="236"/>
      <c r="H144" s="236"/>
      <c r="I144" s="236"/>
      <c r="J144" s="21"/>
      <c r="K144" s="237"/>
      <c r="L144" s="22"/>
      <c r="M144" s="22"/>
      <c r="O144" s="163"/>
      <c r="P144" s="186"/>
      <c r="Q144" s="186"/>
      <c r="R144" s="186"/>
      <c r="S144" s="186"/>
      <c r="T144" s="186"/>
      <c r="U144" s="186"/>
      <c r="V144" s="186"/>
      <c r="W144" s="186"/>
    </row>
    <row r="145" spans="1:23" s="153" customFormat="1" x14ac:dyDescent="0.2">
      <c r="A145" s="21"/>
      <c r="B145" s="21"/>
      <c r="C145" s="21"/>
      <c r="D145" s="21"/>
      <c r="E145" s="21"/>
      <c r="F145" s="236"/>
      <c r="G145" s="236"/>
      <c r="H145" s="236"/>
      <c r="I145" s="236"/>
      <c r="J145" s="21"/>
      <c r="K145" s="237"/>
      <c r="L145" s="22"/>
      <c r="M145" s="22"/>
      <c r="N145" s="186"/>
      <c r="O145" s="163"/>
      <c r="P145" s="186"/>
      <c r="Q145" s="186"/>
      <c r="R145" s="186"/>
      <c r="S145" s="186"/>
      <c r="T145" s="186"/>
      <c r="U145" s="186"/>
      <c r="V145" s="186"/>
      <c r="W145" s="186"/>
    </row>
    <row r="146" spans="1:23" x14ac:dyDescent="0.2">
      <c r="F146" s="94"/>
      <c r="G146" s="18"/>
      <c r="H146" s="143"/>
      <c r="I146" s="143"/>
      <c r="J146" s="162"/>
      <c r="K146" s="141"/>
      <c r="L146" s="162"/>
      <c r="M146" s="162"/>
      <c r="N146" s="162"/>
      <c r="O146" s="162"/>
      <c r="P146" s="162"/>
      <c r="Q146" s="162"/>
    </row>
    <row r="147" spans="1:23" ht="13.5" thickBot="1" x14ac:dyDescent="0.25">
      <c r="A147" s="221"/>
      <c r="B147" s="238"/>
      <c r="C147" s="239"/>
      <c r="D147" s="239"/>
      <c r="J147" s="94"/>
      <c r="K147" s="141"/>
      <c r="L147" s="162"/>
      <c r="M147" s="162"/>
      <c r="N147" s="162"/>
      <c r="O147" s="162"/>
      <c r="P147" s="162"/>
      <c r="Q147" s="162"/>
      <c r="R147" s="162"/>
      <c r="S147" s="141"/>
      <c r="T147" s="141"/>
      <c r="U147" s="141"/>
    </row>
    <row r="148" spans="1:23" ht="13.5" thickBot="1" x14ac:dyDescent="0.25">
      <c r="A148" s="1011" t="s">
        <v>212</v>
      </c>
      <c r="B148" s="1012"/>
      <c r="C148" s="1012"/>
      <c r="D148" s="1012"/>
      <c r="E148" s="1013"/>
      <c r="J148" s="94"/>
      <c r="K148" s="141"/>
      <c r="L148" s="162"/>
      <c r="M148" s="162"/>
      <c r="N148" s="162"/>
      <c r="O148" s="162"/>
      <c r="P148" s="162"/>
      <c r="Q148" s="162"/>
      <c r="R148" s="162"/>
      <c r="S148" s="141"/>
      <c r="T148" s="141"/>
      <c r="U148" s="141"/>
    </row>
    <row r="149" spans="1:23" ht="13.5" thickBot="1" x14ac:dyDescent="0.25">
      <c r="A149" s="232"/>
      <c r="F149" s="94"/>
      <c r="G149" s="18"/>
      <c r="H149" s="93"/>
      <c r="I149" s="94"/>
      <c r="J149" s="94"/>
      <c r="K149" s="141"/>
      <c r="L149" s="162"/>
      <c r="M149" s="162"/>
      <c r="N149" s="162"/>
      <c r="O149" s="162"/>
      <c r="P149" s="162"/>
      <c r="Q149" s="162"/>
      <c r="R149" s="162"/>
      <c r="S149" s="141"/>
      <c r="T149" s="141"/>
      <c r="U149" s="141"/>
    </row>
    <row r="150" spans="1:23" ht="13.5" thickBot="1" x14ac:dyDescent="0.25">
      <c r="A150" s="1029" t="s">
        <v>213</v>
      </c>
      <c r="B150" s="1038"/>
      <c r="C150" s="1038"/>
      <c r="D150" s="1038"/>
      <c r="E150" s="1038"/>
      <c r="F150" s="1039"/>
      <c r="G150" s="18"/>
      <c r="H150" s="93"/>
      <c r="I150" s="94"/>
      <c r="J150" s="94"/>
      <c r="K150" s="141"/>
      <c r="L150" s="162"/>
      <c r="M150" s="162"/>
      <c r="N150" s="162"/>
      <c r="O150" s="162"/>
      <c r="P150" s="162"/>
      <c r="Q150" s="162"/>
      <c r="R150" s="162"/>
      <c r="S150" s="141"/>
      <c r="T150" s="141"/>
      <c r="U150" s="141"/>
    </row>
    <row r="151" spans="1:23" ht="16.5" customHeight="1" x14ac:dyDescent="0.2">
      <c r="A151" s="1017" t="s">
        <v>214</v>
      </c>
      <c r="B151" s="1018"/>
      <c r="C151" s="1018"/>
      <c r="D151" s="1018"/>
      <c r="E151" s="1018"/>
      <c r="F151" s="1019"/>
      <c r="G151" s="18"/>
      <c r="H151" s="240"/>
      <c r="I151" s="94"/>
      <c r="J151" s="94"/>
      <c r="K151" s="141"/>
      <c r="L151" s="162"/>
      <c r="M151" s="162"/>
      <c r="N151" s="162"/>
      <c r="O151" s="162"/>
      <c r="P151" s="162"/>
      <c r="Q151" s="162"/>
      <c r="R151" s="162"/>
      <c r="S151" s="141"/>
      <c r="T151" s="141"/>
      <c r="U151" s="141"/>
    </row>
    <row r="152" spans="1:23" ht="13.5" thickBot="1" x14ac:dyDescent="0.25">
      <c r="A152" s="1020" t="s">
        <v>215</v>
      </c>
      <c r="B152" s="1021"/>
      <c r="C152" s="1021"/>
      <c r="D152" s="1021"/>
      <c r="E152" s="1021"/>
      <c r="F152" s="1022"/>
    </row>
    <row r="153" spans="1:23" x14ac:dyDescent="0.2">
      <c r="A153" s="241" t="s">
        <v>216</v>
      </c>
      <c r="B153" s="100" t="s">
        <v>217</v>
      </c>
      <c r="C153" s="521" t="s">
        <v>218</v>
      </c>
      <c r="D153" s="242" t="s">
        <v>219</v>
      </c>
      <c r="E153" s="162"/>
      <c r="H153" s="18"/>
      <c r="I153" s="18"/>
    </row>
    <row r="154" spans="1:23" s="153" customFormat="1" x14ac:dyDescent="0.2">
      <c r="A154" s="243"/>
      <c r="B154" s="244" t="s">
        <v>329</v>
      </c>
      <c r="C154" s="494" t="s">
        <v>61</v>
      </c>
      <c r="D154" s="408">
        <v>0.9</v>
      </c>
      <c r="E154" s="186"/>
      <c r="F154" s="186"/>
      <c r="G154" s="186"/>
    </row>
    <row r="155" spans="1:23" s="153" customFormat="1" x14ac:dyDescent="0.2">
      <c r="A155" s="243"/>
      <c r="B155" s="244" t="s">
        <v>329</v>
      </c>
      <c r="C155" s="494" t="s">
        <v>400</v>
      </c>
      <c r="D155" s="408">
        <v>1.125</v>
      </c>
      <c r="E155" s="186"/>
      <c r="F155" s="186"/>
      <c r="G155" s="186"/>
    </row>
    <row r="156" spans="1:23" s="153" customFormat="1" ht="13.5" thickBot="1" x14ac:dyDescent="0.25">
      <c r="A156" s="246"/>
      <c r="B156" s="247" t="s">
        <v>329</v>
      </c>
      <c r="C156" s="248" t="s">
        <v>401</v>
      </c>
      <c r="D156" s="409">
        <v>1.266</v>
      </c>
      <c r="E156" s="186"/>
      <c r="F156" s="186"/>
      <c r="G156" s="186"/>
    </row>
    <row r="157" spans="1:23" ht="13.5" thickBot="1" x14ac:dyDescent="0.25"/>
    <row r="158" spans="1:23" ht="13.5" thickBot="1" x14ac:dyDescent="0.25">
      <c r="A158" s="1011" t="s">
        <v>220</v>
      </c>
      <c r="B158" s="1012"/>
      <c r="C158" s="1012"/>
      <c r="D158" s="1012"/>
      <c r="E158" s="1012"/>
      <c r="F158" s="1012"/>
      <c r="G158" s="1012"/>
      <c r="H158" s="1012"/>
      <c r="I158" s="1013"/>
      <c r="K158" s="141"/>
      <c r="L158" s="162"/>
      <c r="M158" s="162"/>
      <c r="N158" s="162"/>
      <c r="O158" s="162"/>
      <c r="P158" s="162"/>
      <c r="Q158" s="162"/>
      <c r="R158" s="162"/>
      <c r="S158" s="141"/>
      <c r="T158" s="141"/>
      <c r="U158" s="141"/>
    </row>
    <row r="159" spans="1:23" ht="13.5" thickBot="1" x14ac:dyDescent="0.25">
      <c r="A159" s="250" t="s">
        <v>221</v>
      </c>
      <c r="B159" s="251"/>
      <c r="C159" s="90"/>
      <c r="D159" s="90"/>
      <c r="E159" s="90"/>
      <c r="F159" s="90"/>
      <c r="G159" s="201"/>
      <c r="H159" s="90"/>
      <c r="I159" s="252"/>
      <c r="J159" s="94"/>
      <c r="K159" s="141"/>
      <c r="L159" s="162"/>
      <c r="M159" s="162"/>
      <c r="N159" s="162"/>
      <c r="O159" s="162"/>
      <c r="P159" s="162"/>
      <c r="Q159" s="162"/>
      <c r="R159" s="162"/>
      <c r="S159" s="141"/>
      <c r="T159" s="141"/>
      <c r="U159" s="141"/>
    </row>
    <row r="160" spans="1:23" s="525" customFormat="1" x14ac:dyDescent="0.2">
      <c r="A160" s="253" t="s">
        <v>450</v>
      </c>
      <c r="B160" s="1035" t="s">
        <v>1468</v>
      </c>
      <c r="C160" s="1036"/>
      <c r="D160" s="1036"/>
      <c r="E160" s="1036"/>
      <c r="F160" s="1036"/>
      <c r="G160" s="1036"/>
      <c r="H160" s="1036"/>
      <c r="I160" s="1037"/>
      <c r="J160" s="227"/>
      <c r="K160" s="228"/>
      <c r="L160" s="20"/>
      <c r="M160" s="20"/>
      <c r="N160" s="20"/>
      <c r="O160" s="20"/>
      <c r="P160" s="20"/>
      <c r="Q160" s="20"/>
      <c r="R160" s="20"/>
      <c r="S160" s="228"/>
      <c r="T160" s="228"/>
      <c r="U160" s="228"/>
    </row>
    <row r="161" spans="1:9" s="153" customFormat="1" x14ac:dyDescent="0.2">
      <c r="A161" s="254"/>
      <c r="B161" s="1014"/>
      <c r="C161" s="1015"/>
      <c r="D161" s="1015"/>
      <c r="E161" s="1015"/>
      <c r="F161" s="1015"/>
      <c r="G161" s="1015"/>
      <c r="H161" s="1015"/>
      <c r="I161" s="1016"/>
    </row>
    <row r="162" spans="1:9" s="153" customFormat="1" x14ac:dyDescent="0.2">
      <c r="A162" s="254"/>
      <c r="B162" s="1014"/>
      <c r="C162" s="1015"/>
      <c r="D162" s="1015"/>
      <c r="E162" s="1015"/>
      <c r="F162" s="1015"/>
      <c r="G162" s="1015"/>
      <c r="H162" s="1015"/>
      <c r="I162" s="1016"/>
    </row>
    <row r="163" spans="1:9" s="153" customFormat="1" x14ac:dyDescent="0.2">
      <c r="A163" s="254"/>
      <c r="B163" s="1014"/>
      <c r="C163" s="1015"/>
      <c r="D163" s="1015"/>
      <c r="E163" s="1015"/>
      <c r="F163" s="1015"/>
      <c r="G163" s="1015"/>
      <c r="H163" s="1015"/>
      <c r="I163" s="1016"/>
    </row>
    <row r="164" spans="1:9" s="153" customFormat="1" x14ac:dyDescent="0.2">
      <c r="A164" s="254"/>
      <c r="B164" s="1014"/>
      <c r="C164" s="1015"/>
      <c r="D164" s="1015"/>
      <c r="E164" s="1015"/>
      <c r="F164" s="1015"/>
      <c r="G164" s="1015"/>
      <c r="H164" s="1015"/>
      <c r="I164" s="1016"/>
    </row>
    <row r="165" spans="1:9" s="153" customFormat="1" x14ac:dyDescent="0.2">
      <c r="A165" s="254"/>
      <c r="B165" s="1014"/>
      <c r="C165" s="1015"/>
      <c r="D165" s="1015"/>
      <c r="E165" s="1015"/>
      <c r="F165" s="1015"/>
      <c r="G165" s="1015"/>
      <c r="H165" s="1015"/>
      <c r="I165" s="1016"/>
    </row>
    <row r="166" spans="1:9" s="153" customFormat="1" x14ac:dyDescent="0.2">
      <c r="A166" s="254"/>
      <c r="B166" s="1014"/>
      <c r="C166" s="1015"/>
      <c r="D166" s="1015"/>
      <c r="E166" s="1015"/>
      <c r="F166" s="1015"/>
      <c r="G166" s="1015"/>
      <c r="H166" s="1015"/>
      <c r="I166" s="1016"/>
    </row>
    <row r="167" spans="1:9" s="153" customFormat="1" x14ac:dyDescent="0.2">
      <c r="A167" s="254"/>
      <c r="B167" s="1014"/>
      <c r="C167" s="1015"/>
      <c r="D167" s="1015"/>
      <c r="E167" s="1015"/>
      <c r="F167" s="1015"/>
      <c r="G167" s="1015"/>
      <c r="H167" s="1015"/>
      <c r="I167" s="1016"/>
    </row>
    <row r="168" spans="1:9" s="153" customFormat="1" x14ac:dyDescent="0.2">
      <c r="A168" s="254"/>
      <c r="B168" s="1014"/>
      <c r="C168" s="1015"/>
      <c r="D168" s="1015"/>
      <c r="E168" s="1015"/>
      <c r="F168" s="1015"/>
      <c r="G168" s="1015"/>
      <c r="H168" s="1015"/>
      <c r="I168" s="1016"/>
    </row>
    <row r="169" spans="1:9" s="153" customFormat="1" x14ac:dyDescent="0.2">
      <c r="A169" s="254"/>
      <c r="B169" s="1014"/>
      <c r="C169" s="1015"/>
      <c r="D169" s="1015"/>
      <c r="E169" s="1015"/>
      <c r="F169" s="1015"/>
      <c r="G169" s="1015"/>
      <c r="H169" s="1015"/>
      <c r="I169" s="1016"/>
    </row>
    <row r="170" spans="1:9" s="153" customFormat="1" x14ac:dyDescent="0.2">
      <c r="A170" s="254"/>
      <c r="B170" s="1014"/>
      <c r="C170" s="1015"/>
      <c r="D170" s="1015"/>
      <c r="E170" s="1015"/>
      <c r="F170" s="1015"/>
      <c r="G170" s="1015"/>
      <c r="H170" s="1015"/>
      <c r="I170" s="1016"/>
    </row>
    <row r="171" spans="1:9" s="153" customFormat="1" x14ac:dyDescent="0.2">
      <c r="A171" s="254"/>
      <c r="B171" s="1014"/>
      <c r="C171" s="1015"/>
      <c r="D171" s="1015"/>
      <c r="E171" s="1015"/>
      <c r="F171" s="1015"/>
      <c r="G171" s="1015"/>
      <c r="H171" s="1015"/>
      <c r="I171" s="1016"/>
    </row>
    <row r="172" spans="1:9" s="153" customFormat="1" x14ac:dyDescent="0.2">
      <c r="A172" s="254"/>
      <c r="B172" s="1014"/>
      <c r="C172" s="1015"/>
      <c r="D172" s="1015"/>
      <c r="E172" s="1015"/>
      <c r="F172" s="1015"/>
      <c r="G172" s="1015"/>
      <c r="H172" s="1015"/>
      <c r="I172" s="1016"/>
    </row>
    <row r="173" spans="1:9" s="153" customFormat="1" x14ac:dyDescent="0.2">
      <c r="A173" s="254"/>
      <c r="B173" s="1014"/>
      <c r="C173" s="1015"/>
      <c r="D173" s="1015"/>
      <c r="E173" s="1015"/>
      <c r="F173" s="1015"/>
      <c r="G173" s="1015"/>
      <c r="H173" s="1015"/>
      <c r="I173" s="1016"/>
    </row>
    <row r="174" spans="1:9" s="153" customFormat="1" ht="13.5" thickBot="1" x14ac:dyDescent="0.25">
      <c r="A174" s="255"/>
      <c r="B174" s="1026"/>
      <c r="C174" s="1027"/>
      <c r="D174" s="1027"/>
      <c r="E174" s="1027"/>
      <c r="F174" s="1027"/>
      <c r="G174" s="1027"/>
      <c r="H174" s="1027"/>
      <c r="I174" s="1028"/>
    </row>
    <row r="176" spans="1:9" s="153" customFormat="1" x14ac:dyDescent="0.2">
      <c r="F176" s="186"/>
      <c r="G176" s="186"/>
      <c r="H176" s="186"/>
      <c r="I176" s="186"/>
    </row>
    <row r="177" spans="1:14" s="153" customFormat="1" ht="13.5" thickBot="1" x14ac:dyDescent="0.25">
      <c r="F177" s="186"/>
      <c r="G177" s="186"/>
      <c r="H177" s="186"/>
      <c r="I177" s="186"/>
    </row>
    <row r="178" spans="1:14" s="153" customFormat="1" ht="13.5" thickBot="1" x14ac:dyDescent="0.25">
      <c r="A178" s="1029" t="s">
        <v>3</v>
      </c>
      <c r="B178" s="1030"/>
      <c r="F178" s="186"/>
      <c r="G178" s="186"/>
      <c r="H178" s="186"/>
      <c r="I178" s="186"/>
    </row>
    <row r="179" spans="1:14" s="257" customFormat="1" ht="13.5" thickBot="1" x14ac:dyDescent="0.25">
      <c r="A179" s="256"/>
      <c r="B179" s="256"/>
      <c r="F179" s="258"/>
      <c r="G179" s="258"/>
      <c r="H179" s="258"/>
      <c r="I179" s="258"/>
    </row>
    <row r="180" spans="1:14" s="153" customFormat="1" ht="15.75" customHeight="1" thickBot="1" x14ac:dyDescent="0.25">
      <c r="A180" s="1002" t="s">
        <v>2</v>
      </c>
      <c r="B180" s="1003"/>
      <c r="C180" s="1003"/>
      <c r="D180" s="1003"/>
      <c r="E180" s="1003"/>
      <c r="F180" s="1003"/>
      <c r="G180" s="1004"/>
      <c r="H180" s="186"/>
      <c r="I180" s="186"/>
    </row>
    <row r="181" spans="1:14" s="257" customFormat="1" ht="15.75" customHeight="1" thickBot="1" x14ac:dyDescent="0.25">
      <c r="A181" s="256"/>
      <c r="B181" s="256"/>
      <c r="C181" s="256"/>
      <c r="D181" s="256"/>
      <c r="E181" s="256"/>
      <c r="F181" s="256"/>
      <c r="G181" s="256"/>
      <c r="H181" s="258"/>
      <c r="I181" s="258"/>
    </row>
    <row r="182" spans="1:14" s="153" customFormat="1" ht="15.75" customHeight="1" thickBot="1" x14ac:dyDescent="0.25">
      <c r="A182" s="984" t="s">
        <v>1</v>
      </c>
      <c r="B182" s="985"/>
      <c r="C182" s="985"/>
      <c r="D182" s="985"/>
      <c r="E182" s="986"/>
      <c r="F182" s="259"/>
      <c r="G182" s="259"/>
      <c r="H182" s="186"/>
      <c r="I182" s="186"/>
    </row>
    <row r="183" spans="1:14" s="153" customFormat="1" x14ac:dyDescent="0.2">
      <c r="A183" s="987" t="s">
        <v>581</v>
      </c>
      <c r="B183" s="989" t="s">
        <v>2816</v>
      </c>
      <c r="C183" s="979" t="s">
        <v>0</v>
      </c>
      <c r="D183" s="979" t="s">
        <v>564</v>
      </c>
      <c r="E183" s="989" t="s">
        <v>2817</v>
      </c>
      <c r="F183" s="979" t="s">
        <v>416</v>
      </c>
      <c r="G183" s="979" t="s">
        <v>403</v>
      </c>
      <c r="H183" s="979" t="s">
        <v>582</v>
      </c>
      <c r="I183" s="979" t="s">
        <v>11</v>
      </c>
      <c r="J183" s="979" t="s">
        <v>12</v>
      </c>
      <c r="K183" s="979" t="s">
        <v>13</v>
      </c>
      <c r="L183" s="979" t="s">
        <v>428</v>
      </c>
      <c r="M183" s="979" t="s">
        <v>565</v>
      </c>
      <c r="N183" s="999"/>
    </row>
    <row r="184" spans="1:14" s="153" customFormat="1" ht="32.25" customHeight="1" thickBot="1" x14ac:dyDescent="0.25">
      <c r="A184" s="988"/>
      <c r="B184" s="990"/>
      <c r="C184" s="980"/>
      <c r="D184" s="980"/>
      <c r="E184" s="990"/>
      <c r="F184" s="980"/>
      <c r="G184" s="980"/>
      <c r="H184" s="980"/>
      <c r="I184" s="980"/>
      <c r="J184" s="980"/>
      <c r="K184" s="980"/>
      <c r="L184" s="980"/>
      <c r="M184" s="980"/>
      <c r="N184" s="1000"/>
    </row>
    <row r="185" spans="1:14" s="153" customFormat="1" x14ac:dyDescent="0.2">
      <c r="A185" s="172" t="s">
        <v>4</v>
      </c>
      <c r="B185" s="173" t="s">
        <v>308</v>
      </c>
      <c r="C185" s="507" t="s">
        <v>6</v>
      </c>
      <c r="D185" s="173">
        <v>10</v>
      </c>
      <c r="E185" s="173" t="s">
        <v>406</v>
      </c>
      <c r="F185" s="173" t="s">
        <v>409</v>
      </c>
      <c r="G185" s="173"/>
      <c r="H185" s="173"/>
      <c r="I185" s="173"/>
      <c r="J185" s="173"/>
      <c r="K185" s="173"/>
      <c r="L185" s="546" t="s">
        <v>1221</v>
      </c>
      <c r="M185" s="1023"/>
      <c r="N185" s="1024"/>
    </row>
    <row r="186" spans="1:14" s="153" customFormat="1" x14ac:dyDescent="0.2">
      <c r="A186" s="80"/>
      <c r="B186" s="182"/>
      <c r="C186" s="505"/>
      <c r="D186" s="182"/>
      <c r="E186" s="182"/>
      <c r="F186" s="182"/>
      <c r="G186" s="182"/>
      <c r="H186" s="182"/>
      <c r="I186" s="182"/>
      <c r="J186" s="182"/>
      <c r="K186" s="182"/>
      <c r="L186" s="260"/>
      <c r="M186" s="1008"/>
      <c r="N186" s="1009"/>
    </row>
    <row r="187" spans="1:14" s="153" customFormat="1" x14ac:dyDescent="0.2">
      <c r="A187" s="80"/>
      <c r="B187" s="182"/>
      <c r="C187" s="505"/>
      <c r="D187" s="182"/>
      <c r="E187" s="182"/>
      <c r="F187" s="182"/>
      <c r="G187" s="182"/>
      <c r="H187" s="182"/>
      <c r="I187" s="182"/>
      <c r="J187" s="182"/>
      <c r="K187" s="182"/>
      <c r="L187" s="260"/>
      <c r="M187" s="1008"/>
      <c r="N187" s="1009"/>
    </row>
    <row r="188" spans="1:14" s="153" customFormat="1" x14ac:dyDescent="0.2">
      <c r="A188" s="80"/>
      <c r="B188" s="182"/>
      <c r="C188" s="505"/>
      <c r="D188" s="182"/>
      <c r="E188" s="182"/>
      <c r="F188" s="182"/>
      <c r="G188" s="182"/>
      <c r="H188" s="182"/>
      <c r="I188" s="182"/>
      <c r="J188" s="182"/>
      <c r="K188" s="182"/>
      <c r="L188" s="260"/>
      <c r="M188" s="1008"/>
      <c r="N188" s="1009"/>
    </row>
    <row r="189" spans="1:14" s="153" customFormat="1" x14ac:dyDescent="0.2">
      <c r="A189" s="80"/>
      <c r="B189" s="182"/>
      <c r="C189" s="505"/>
      <c r="D189" s="182"/>
      <c r="E189" s="182"/>
      <c r="F189" s="182"/>
      <c r="G189" s="182"/>
      <c r="H189" s="182"/>
      <c r="I189" s="182"/>
      <c r="J189" s="182"/>
      <c r="K189" s="182"/>
      <c r="L189" s="260"/>
      <c r="M189" s="1008"/>
      <c r="N189" s="1009"/>
    </row>
    <row r="190" spans="1:14" s="153" customFormat="1" ht="13.5" thickBot="1" x14ac:dyDescent="0.25">
      <c r="A190" s="83"/>
      <c r="B190" s="158"/>
      <c r="C190" s="527"/>
      <c r="D190" s="158"/>
      <c r="E190" s="158"/>
      <c r="F190" s="158"/>
      <c r="G190" s="158"/>
      <c r="H190" s="158"/>
      <c r="I190" s="158"/>
      <c r="J190" s="158"/>
      <c r="K190" s="158"/>
      <c r="L190" s="261"/>
      <c r="M190" s="993"/>
      <c r="N190" s="994"/>
    </row>
    <row r="191" spans="1:14" s="153" customFormat="1" x14ac:dyDescent="0.2">
      <c r="F191" s="186"/>
      <c r="G191" s="186"/>
      <c r="H191" s="186"/>
      <c r="I191" s="186"/>
    </row>
    <row r="192" spans="1:14" s="153" customFormat="1" ht="13.5" thickBot="1" x14ac:dyDescent="0.25">
      <c r="F192" s="186"/>
      <c r="G192" s="186"/>
      <c r="H192" s="186"/>
      <c r="I192" s="186"/>
    </row>
    <row r="193" spans="1:23" s="153" customFormat="1" ht="13.5" thickBot="1" x14ac:dyDescent="0.25">
      <c r="A193" s="1002" t="s">
        <v>736</v>
      </c>
      <c r="B193" s="1003"/>
      <c r="C193" s="1003"/>
      <c r="D193" s="1003"/>
      <c r="E193" s="1003"/>
      <c r="F193" s="1003"/>
      <c r="G193" s="1004"/>
      <c r="H193" s="186"/>
      <c r="I193" s="186"/>
    </row>
    <row r="194" spans="1:23" s="153" customFormat="1" ht="13.5" thickBot="1" x14ac:dyDescent="0.25">
      <c r="F194" s="186"/>
      <c r="G194" s="186"/>
      <c r="H194" s="186"/>
      <c r="I194" s="186"/>
    </row>
    <row r="195" spans="1:23" s="153" customFormat="1" ht="13.5" thickBot="1" x14ac:dyDescent="0.25">
      <c r="A195" s="984" t="s">
        <v>1</v>
      </c>
      <c r="B195" s="985"/>
      <c r="C195" s="985"/>
      <c r="D195" s="985"/>
      <c r="E195" s="985"/>
      <c r="F195" s="985"/>
      <c r="G195" s="985"/>
      <c r="H195" s="986"/>
      <c r="I195" s="186"/>
    </row>
    <row r="196" spans="1:23" s="153" customFormat="1" ht="16.5" customHeight="1" thickBot="1" x14ac:dyDescent="0.25">
      <c r="A196" s="987" t="s">
        <v>581</v>
      </c>
      <c r="B196" s="989" t="s">
        <v>2816</v>
      </c>
      <c r="C196" s="979" t="s">
        <v>0</v>
      </c>
      <c r="D196" s="979" t="s">
        <v>564</v>
      </c>
      <c r="E196" s="989" t="s">
        <v>2817</v>
      </c>
      <c r="F196" s="979" t="s">
        <v>41</v>
      </c>
      <c r="G196" s="1001" t="s">
        <v>735</v>
      </c>
      <c r="H196" s="1001"/>
      <c r="I196" s="1001"/>
      <c r="J196" s="1001"/>
      <c r="K196" s="1001"/>
      <c r="L196" s="1001"/>
      <c r="M196" s="1001"/>
      <c r="N196" s="1001"/>
      <c r="O196" s="979" t="s">
        <v>416</v>
      </c>
      <c r="P196" s="979" t="s">
        <v>403</v>
      </c>
      <c r="Q196" s="979" t="s">
        <v>582</v>
      </c>
      <c r="R196" s="979" t="s">
        <v>11</v>
      </c>
      <c r="S196" s="979" t="s">
        <v>12</v>
      </c>
      <c r="T196" s="979" t="s">
        <v>13</v>
      </c>
      <c r="U196" s="979" t="s">
        <v>428</v>
      </c>
      <c r="V196" s="979" t="s">
        <v>565</v>
      </c>
      <c r="W196" s="999"/>
    </row>
    <row r="197" spans="1:23" s="153" customFormat="1" ht="13.5" thickBot="1" x14ac:dyDescent="0.25">
      <c r="A197" s="988"/>
      <c r="B197" s="990"/>
      <c r="C197" s="980"/>
      <c r="D197" s="980"/>
      <c r="E197" s="990"/>
      <c r="F197" s="980"/>
      <c r="G197" s="528" t="s">
        <v>412</v>
      </c>
      <c r="H197" s="528" t="s">
        <v>42</v>
      </c>
      <c r="I197" s="528" t="s">
        <v>413</v>
      </c>
      <c r="J197" s="528" t="s">
        <v>43</v>
      </c>
      <c r="K197" s="528" t="s">
        <v>414</v>
      </c>
      <c r="L197" s="528" t="s">
        <v>44</v>
      </c>
      <c r="M197" s="528" t="s">
        <v>415</v>
      </c>
      <c r="N197" s="528" t="s">
        <v>45</v>
      </c>
      <c r="O197" s="980"/>
      <c r="P197" s="980"/>
      <c r="Q197" s="980"/>
      <c r="R197" s="980"/>
      <c r="S197" s="980"/>
      <c r="T197" s="980"/>
      <c r="U197" s="980"/>
      <c r="V197" s="980"/>
      <c r="W197" s="1000"/>
    </row>
    <row r="198" spans="1:23" s="153" customFormat="1" x14ac:dyDescent="0.2">
      <c r="A198" s="172"/>
      <c r="B198" s="173"/>
      <c r="C198" s="507"/>
      <c r="D198" s="173"/>
      <c r="E198" s="173"/>
      <c r="F198" s="262"/>
      <c r="G198" s="173"/>
      <c r="H198" s="173"/>
      <c r="I198" s="173"/>
      <c r="J198" s="173"/>
      <c r="K198" s="173"/>
      <c r="L198" s="173"/>
      <c r="M198" s="173"/>
      <c r="N198" s="173"/>
      <c r="O198" s="173"/>
      <c r="P198" s="173"/>
      <c r="Q198" s="173"/>
      <c r="R198" s="173"/>
      <c r="S198" s="173"/>
      <c r="T198" s="173"/>
      <c r="U198" s="546"/>
      <c r="V198" s="995"/>
      <c r="W198" s="996"/>
    </row>
    <row r="199" spans="1:23" s="153" customFormat="1" x14ac:dyDescent="0.2">
      <c r="A199" s="80"/>
      <c r="B199" s="182"/>
      <c r="C199" s="505"/>
      <c r="D199" s="182"/>
      <c r="E199" s="182"/>
      <c r="F199" s="263"/>
      <c r="G199" s="182"/>
      <c r="H199" s="182"/>
      <c r="I199" s="182"/>
      <c r="J199" s="182"/>
      <c r="K199" s="182"/>
      <c r="L199" s="182"/>
      <c r="M199" s="182"/>
      <c r="N199" s="182"/>
      <c r="O199" s="182"/>
      <c r="P199" s="182"/>
      <c r="Q199" s="182"/>
      <c r="R199" s="182"/>
      <c r="S199" s="182"/>
      <c r="T199" s="182"/>
      <c r="U199" s="260"/>
      <c r="V199" s="997"/>
      <c r="W199" s="998"/>
    </row>
    <row r="200" spans="1:23" s="153" customFormat="1" x14ac:dyDescent="0.2">
      <c r="A200" s="80"/>
      <c r="B200" s="182"/>
      <c r="C200" s="505"/>
      <c r="D200" s="182"/>
      <c r="E200" s="182"/>
      <c r="F200" s="263"/>
      <c r="G200" s="182"/>
      <c r="H200" s="182"/>
      <c r="I200" s="182"/>
      <c r="J200" s="182"/>
      <c r="K200" s="182"/>
      <c r="L200" s="182"/>
      <c r="M200" s="182"/>
      <c r="N200" s="182"/>
      <c r="O200" s="182"/>
      <c r="P200" s="182"/>
      <c r="Q200" s="182"/>
      <c r="R200" s="182"/>
      <c r="S200" s="182"/>
      <c r="T200" s="182"/>
      <c r="U200" s="260"/>
      <c r="V200" s="997"/>
      <c r="W200" s="998"/>
    </row>
    <row r="201" spans="1:23" s="153" customFormat="1" x14ac:dyDescent="0.2">
      <c r="A201" s="80"/>
      <c r="B201" s="182"/>
      <c r="C201" s="505"/>
      <c r="D201" s="182"/>
      <c r="E201" s="182"/>
      <c r="F201" s="263"/>
      <c r="G201" s="182"/>
      <c r="H201" s="182"/>
      <c r="I201" s="182"/>
      <c r="J201" s="182"/>
      <c r="K201" s="182"/>
      <c r="L201" s="182"/>
      <c r="M201" s="182"/>
      <c r="N201" s="182"/>
      <c r="O201" s="182"/>
      <c r="P201" s="182"/>
      <c r="Q201" s="182"/>
      <c r="R201" s="182"/>
      <c r="S201" s="182"/>
      <c r="T201" s="182"/>
      <c r="U201" s="260"/>
      <c r="V201" s="997"/>
      <c r="W201" s="998"/>
    </row>
    <row r="202" spans="1:23" s="153" customFormat="1" x14ac:dyDescent="0.2">
      <c r="A202" s="80"/>
      <c r="B202" s="182"/>
      <c r="C202" s="505"/>
      <c r="D202" s="182"/>
      <c r="E202" s="182"/>
      <c r="F202" s="263"/>
      <c r="G202" s="182"/>
      <c r="H202" s="182"/>
      <c r="I202" s="182"/>
      <c r="J202" s="182"/>
      <c r="K202" s="182"/>
      <c r="L202" s="182"/>
      <c r="M202" s="182"/>
      <c r="N202" s="182"/>
      <c r="O202" s="182"/>
      <c r="P202" s="182"/>
      <c r="Q202" s="182"/>
      <c r="R202" s="182"/>
      <c r="S202" s="182"/>
      <c r="T202" s="182"/>
      <c r="U202" s="260"/>
      <c r="V202" s="997"/>
      <c r="W202" s="998"/>
    </row>
    <row r="203" spans="1:23" s="153" customFormat="1" ht="13.5" thickBot="1" x14ac:dyDescent="0.25">
      <c r="A203" s="83"/>
      <c r="B203" s="158"/>
      <c r="C203" s="527"/>
      <c r="D203" s="158"/>
      <c r="E203" s="158"/>
      <c r="F203" s="264"/>
      <c r="G203" s="158"/>
      <c r="H203" s="158"/>
      <c r="I203" s="158"/>
      <c r="J203" s="158"/>
      <c r="K203" s="158"/>
      <c r="L203" s="158"/>
      <c r="M203" s="158"/>
      <c r="N203" s="158"/>
      <c r="O203" s="158"/>
      <c r="P203" s="158"/>
      <c r="Q203" s="158"/>
      <c r="R203" s="158"/>
      <c r="S203" s="158"/>
      <c r="T203" s="158"/>
      <c r="U203" s="261"/>
      <c r="V203" s="991"/>
      <c r="W203" s="992"/>
    </row>
    <row r="204" spans="1:23" s="153" customFormat="1" x14ac:dyDescent="0.2">
      <c r="F204" s="186"/>
      <c r="G204" s="186"/>
      <c r="H204" s="186"/>
      <c r="I204" s="186"/>
    </row>
    <row r="205" spans="1:23" s="153" customFormat="1" x14ac:dyDescent="0.2">
      <c r="F205" s="186"/>
      <c r="G205" s="186"/>
      <c r="H205" s="186"/>
      <c r="I205" s="186"/>
    </row>
    <row r="206" spans="1:23" s="153" customFormat="1" ht="13.5" thickBot="1" x14ac:dyDescent="0.25">
      <c r="F206" s="186"/>
      <c r="G206" s="186"/>
      <c r="H206" s="186"/>
      <c r="I206" s="186"/>
    </row>
    <row r="207" spans="1:23" ht="13.5" thickBot="1" x14ac:dyDescent="0.25">
      <c r="A207" s="97" t="s">
        <v>432</v>
      </c>
      <c r="B207" s="265" t="s">
        <v>433</v>
      </c>
    </row>
    <row r="208" spans="1:23" x14ac:dyDescent="0.2">
      <c r="A208" s="100" t="s">
        <v>434</v>
      </c>
      <c r="B208" s="225" t="s">
        <v>50</v>
      </c>
    </row>
    <row r="209" spans="1:9" x14ac:dyDescent="0.2">
      <c r="A209" s="266" t="s">
        <v>64</v>
      </c>
      <c r="B209" s="82" t="s">
        <v>50</v>
      </c>
    </row>
    <row r="210" spans="1:9" x14ac:dyDescent="0.2">
      <c r="A210" s="266" t="s">
        <v>245</v>
      </c>
      <c r="B210" s="82" t="s">
        <v>50</v>
      </c>
    </row>
    <row r="211" spans="1:9" x14ac:dyDescent="0.2">
      <c r="A211" s="266" t="s">
        <v>246</v>
      </c>
      <c r="B211" s="82" t="s">
        <v>50</v>
      </c>
    </row>
    <row r="212" spans="1:9" x14ac:dyDescent="0.2">
      <c r="A212" s="266" t="s">
        <v>247</v>
      </c>
      <c r="B212" s="82" t="s">
        <v>52</v>
      </c>
    </row>
    <row r="213" spans="1:9" x14ac:dyDescent="0.2">
      <c r="A213" s="266" t="s">
        <v>269</v>
      </c>
      <c r="B213" s="82" t="s">
        <v>52</v>
      </c>
      <c r="F213" s="18"/>
      <c r="G213" s="18"/>
      <c r="H213" s="18"/>
      <c r="I213" s="18"/>
    </row>
    <row r="214" spans="1:9" x14ac:dyDescent="0.2">
      <c r="A214" s="267" t="s">
        <v>267</v>
      </c>
      <c r="B214" s="82" t="s">
        <v>52</v>
      </c>
      <c r="F214" s="18"/>
      <c r="G214" s="18"/>
      <c r="H214" s="18"/>
      <c r="I214" s="18"/>
    </row>
    <row r="215" spans="1:9" x14ac:dyDescent="0.2">
      <c r="A215" s="267" t="s">
        <v>435</v>
      </c>
      <c r="B215" s="82" t="s">
        <v>52</v>
      </c>
      <c r="F215" s="18"/>
      <c r="G215" s="18"/>
      <c r="H215" s="18"/>
      <c r="I215" s="18"/>
    </row>
    <row r="216" spans="1:9" ht="13.5" thickBot="1" x14ac:dyDescent="0.25">
      <c r="A216" s="268" t="s">
        <v>438</v>
      </c>
      <c r="B216" s="85" t="s">
        <v>50</v>
      </c>
      <c r="F216" s="18"/>
      <c r="G216" s="18"/>
      <c r="H216" s="18"/>
      <c r="I216"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64">
    <mergeCell ref="A150:F150"/>
    <mergeCell ref="I133:I134"/>
    <mergeCell ref="F133:F134"/>
    <mergeCell ref="B163:I163"/>
    <mergeCell ref="A151:F151"/>
    <mergeCell ref="G133:G134"/>
    <mergeCell ref="B171:I171"/>
    <mergeCell ref="B161:I161"/>
    <mergeCell ref="B162:I162"/>
    <mergeCell ref="A148:E148"/>
    <mergeCell ref="M188:N188"/>
    <mergeCell ref="A182:E182"/>
    <mergeCell ref="A193:G193"/>
    <mergeCell ref="M186:N186"/>
    <mergeCell ref="M189:N189"/>
    <mergeCell ref="L133:L134"/>
    <mergeCell ref="A140:D140"/>
    <mergeCell ref="A133:D133"/>
    <mergeCell ref="E133:E134"/>
    <mergeCell ref="G140:G141"/>
    <mergeCell ref="J183:J184"/>
    <mergeCell ref="J133:J134"/>
    <mergeCell ref="K133:K134"/>
    <mergeCell ref="B167:I167"/>
    <mergeCell ref="B168:I168"/>
    <mergeCell ref="B166:I166"/>
    <mergeCell ref="B169:I169"/>
    <mergeCell ref="I140:I141"/>
    <mergeCell ref="M183:N184"/>
    <mergeCell ref="B160:I160"/>
    <mergeCell ref="M187:N187"/>
    <mergeCell ref="A178:B178"/>
    <mergeCell ref="A152:F152"/>
    <mergeCell ref="B165:I165"/>
    <mergeCell ref="C183:C184"/>
    <mergeCell ref="L183:L184"/>
    <mergeCell ref="F183:F184"/>
    <mergeCell ref="K183:K184"/>
    <mergeCell ref="B164:I164"/>
    <mergeCell ref="M185:N185"/>
    <mergeCell ref="D183:D184"/>
    <mergeCell ref="A183:A184"/>
    <mergeCell ref="E183:E184"/>
    <mergeCell ref="A180:G180"/>
    <mergeCell ref="G183:G184"/>
    <mergeCell ref="L140:L141"/>
    <mergeCell ref="E129:G129"/>
    <mergeCell ref="B113:D113"/>
    <mergeCell ref="E114:G114"/>
    <mergeCell ref="B125:D125"/>
    <mergeCell ref="E125:G125"/>
    <mergeCell ref="E116:G116"/>
    <mergeCell ref="B115:D115"/>
    <mergeCell ref="B116:D116"/>
    <mergeCell ref="E115:G115"/>
    <mergeCell ref="B123:D123"/>
    <mergeCell ref="B117:D117"/>
    <mergeCell ref="E121:G121"/>
    <mergeCell ref="B118:D118"/>
    <mergeCell ref="E118:G118"/>
    <mergeCell ref="B119:D119"/>
    <mergeCell ref="E119:G119"/>
    <mergeCell ref="B127:D127"/>
    <mergeCell ref="E127:G127"/>
    <mergeCell ref="H133:H134"/>
    <mergeCell ref="E140:E141"/>
    <mergeCell ref="H140:H141"/>
    <mergeCell ref="B126:D126"/>
    <mergeCell ref="B128:D128"/>
    <mergeCell ref="V203:W203"/>
    <mergeCell ref="M190:N190"/>
    <mergeCell ref="V198:W198"/>
    <mergeCell ref="V199:W199"/>
    <mergeCell ref="V200:W200"/>
    <mergeCell ref="V201:W201"/>
    <mergeCell ref="V202:W202"/>
    <mergeCell ref="O196:O197"/>
    <mergeCell ref="E196:E197"/>
    <mergeCell ref="S196:S197"/>
    <mergeCell ref="V196:W197"/>
    <mergeCell ref="R196:R197"/>
    <mergeCell ref="A195:H195"/>
    <mergeCell ref="T196:T197"/>
    <mergeCell ref="Q196:Q197"/>
    <mergeCell ref="P196:P197"/>
    <mergeCell ref="U196:U197"/>
    <mergeCell ref="B196:B197"/>
    <mergeCell ref="C196:C197"/>
    <mergeCell ref="A196:A197"/>
    <mergeCell ref="M140:M141"/>
    <mergeCell ref="G196:N196"/>
    <mergeCell ref="K140:K141"/>
    <mergeCell ref="B174:I174"/>
    <mergeCell ref="A131:I131"/>
    <mergeCell ref="A130:I130"/>
    <mergeCell ref="E117:G117"/>
    <mergeCell ref="E123:G123"/>
    <mergeCell ref="B120:D120"/>
    <mergeCell ref="F140:F141"/>
    <mergeCell ref="B172:I172"/>
    <mergeCell ref="B173:I173"/>
    <mergeCell ref="B183:B184"/>
    <mergeCell ref="I183:I184"/>
    <mergeCell ref="B129:D129"/>
    <mergeCell ref="E126:G126"/>
    <mergeCell ref="B170:I170"/>
    <mergeCell ref="H183:H184"/>
    <mergeCell ref="F196:F197"/>
    <mergeCell ref="A158:I158"/>
    <mergeCell ref="D196:D197"/>
    <mergeCell ref="B121:D121"/>
    <mergeCell ref="J140:J141"/>
    <mergeCell ref="E128:G128"/>
    <mergeCell ref="E113:G113"/>
    <mergeCell ref="E120:G120"/>
    <mergeCell ref="B107:D107"/>
    <mergeCell ref="B114:D114"/>
    <mergeCell ref="B110:D110"/>
    <mergeCell ref="E110:G110"/>
    <mergeCell ref="B111:D111"/>
    <mergeCell ref="E111:G111"/>
    <mergeCell ref="B101:D101"/>
    <mergeCell ref="E101:G101"/>
    <mergeCell ref="B108:D108"/>
    <mergeCell ref="E108:G108"/>
    <mergeCell ref="B109:D109"/>
    <mergeCell ref="E109:G109"/>
    <mergeCell ref="I44:I45"/>
    <mergeCell ref="A32:A33"/>
    <mergeCell ref="B32:B33"/>
    <mergeCell ref="H44:H45"/>
    <mergeCell ref="B87:D87"/>
    <mergeCell ref="A52:D52"/>
    <mergeCell ref="A77:C77"/>
    <mergeCell ref="A63:C63"/>
    <mergeCell ref="G53:G54"/>
    <mergeCell ref="C44:C45"/>
    <mergeCell ref="A44:A45"/>
    <mergeCell ref="B44:B45"/>
    <mergeCell ref="F44:F45"/>
    <mergeCell ref="G44:G45"/>
    <mergeCell ref="A12:J12"/>
    <mergeCell ref="B13:I13"/>
    <mergeCell ref="J13:K13"/>
    <mergeCell ref="B14:I14"/>
    <mergeCell ref="D32:D33"/>
    <mergeCell ref="G32:G33"/>
    <mergeCell ref="B21:H21"/>
    <mergeCell ref="B26:H26"/>
    <mergeCell ref="I32:I33"/>
    <mergeCell ref="C32:C33"/>
    <mergeCell ref="J17:K17"/>
    <mergeCell ref="E32:E33"/>
    <mergeCell ref="B16:I16"/>
    <mergeCell ref="K32:K33"/>
    <mergeCell ref="B23:H23"/>
    <mergeCell ref="B24:H24"/>
    <mergeCell ref="C3:F3"/>
    <mergeCell ref="A4:B4"/>
    <mergeCell ref="C4:F4"/>
    <mergeCell ref="A5:B5"/>
    <mergeCell ref="C5:F5"/>
    <mergeCell ref="A1:B1"/>
    <mergeCell ref="C1:F1"/>
    <mergeCell ref="A2:B2"/>
    <mergeCell ref="C2:F2"/>
    <mergeCell ref="A3:B3"/>
    <mergeCell ref="A7:B7"/>
    <mergeCell ref="A6:B6"/>
    <mergeCell ref="C6:F6"/>
    <mergeCell ref="C7:F7"/>
    <mergeCell ref="D44:D45"/>
    <mergeCell ref="E44:E45"/>
    <mergeCell ref="A8:B8"/>
    <mergeCell ref="C8:F8"/>
    <mergeCell ref="L17:M17"/>
    <mergeCell ref="B20:H20"/>
    <mergeCell ref="H32:H33"/>
    <mergeCell ref="L32:L33"/>
    <mergeCell ref="L13:M13"/>
    <mergeCell ref="L14:M14"/>
    <mergeCell ref="L16:M16"/>
    <mergeCell ref="J16:K16"/>
    <mergeCell ref="J14:K14"/>
    <mergeCell ref="B15:I15"/>
    <mergeCell ref="J15:K15"/>
    <mergeCell ref="F32:F33"/>
    <mergeCell ref="B22:H22"/>
    <mergeCell ref="L15:M15"/>
    <mergeCell ref="B17:I17"/>
    <mergeCell ref="B25:H25"/>
    <mergeCell ref="AA32:AA33"/>
    <mergeCell ref="AA44:AA45"/>
    <mergeCell ref="X44:X45"/>
    <mergeCell ref="Z32:Z33"/>
    <mergeCell ref="Y44:Y45"/>
    <mergeCell ref="J44:J45"/>
    <mergeCell ref="K44:K45"/>
    <mergeCell ref="Y32:Y33"/>
    <mergeCell ref="Z44:Z45"/>
    <mergeCell ref="J32:J33"/>
    <mergeCell ref="X32:X33"/>
    <mergeCell ref="AC53:AC54"/>
    <mergeCell ref="AA53:AA54"/>
    <mergeCell ref="B86:D86"/>
    <mergeCell ref="B73:D73"/>
    <mergeCell ref="AB53:AB54"/>
    <mergeCell ref="A62:C62"/>
    <mergeCell ref="E53:E54"/>
    <mergeCell ref="F53:F54"/>
    <mergeCell ref="H53:H54"/>
    <mergeCell ref="B85:D85"/>
    <mergeCell ref="C53:C54"/>
    <mergeCell ref="A78:C78"/>
    <mergeCell ref="B53:B54"/>
    <mergeCell ref="B71:D71"/>
    <mergeCell ref="I53:I54"/>
    <mergeCell ref="B74:D74"/>
    <mergeCell ref="B72:D72"/>
    <mergeCell ref="Z53:Z54"/>
    <mergeCell ref="D53:D54"/>
    <mergeCell ref="M53:M54"/>
    <mergeCell ref="A53:A54"/>
    <mergeCell ref="B70:D70"/>
    <mergeCell ref="K53:K54"/>
    <mergeCell ref="L53:L54"/>
    <mergeCell ref="B124:D124"/>
    <mergeCell ref="E124:G124"/>
    <mergeCell ref="B112:D112"/>
    <mergeCell ref="E112:G112"/>
    <mergeCell ref="J53:J54"/>
    <mergeCell ref="J95:J97"/>
    <mergeCell ref="E100:G100"/>
    <mergeCell ref="A96:G96"/>
    <mergeCell ref="B88:D88"/>
    <mergeCell ref="B93:I93"/>
    <mergeCell ref="I95:I97"/>
    <mergeCell ref="A95:G95"/>
    <mergeCell ref="H95:H97"/>
    <mergeCell ref="B100:D100"/>
    <mergeCell ref="A92:I92"/>
    <mergeCell ref="B99:D99"/>
    <mergeCell ref="E99:G99"/>
    <mergeCell ref="B102:D102"/>
    <mergeCell ref="A97:G97"/>
    <mergeCell ref="B98:D98"/>
    <mergeCell ref="E98:G98"/>
    <mergeCell ref="B122:D122"/>
    <mergeCell ref="E122:G122"/>
    <mergeCell ref="E103:G103"/>
    <mergeCell ref="M95:M97"/>
    <mergeCell ref="B106:D106"/>
    <mergeCell ref="E106:G106"/>
    <mergeCell ref="B105:D105"/>
    <mergeCell ref="E105:G105"/>
    <mergeCell ref="E107:G107"/>
    <mergeCell ref="B103:D103"/>
    <mergeCell ref="A91:I91"/>
    <mergeCell ref="B89:D89"/>
    <mergeCell ref="L95:L97"/>
    <mergeCell ref="K95:K97"/>
    <mergeCell ref="E102:G102"/>
    <mergeCell ref="B104:D104"/>
    <mergeCell ref="E104:G104"/>
  </mergeCells>
  <phoneticPr fontId="3" type="noConversion"/>
  <dataValidations count="33">
    <dataValidation type="list" allowBlank="1" showInputMessage="1" showErrorMessage="1" sqref="B208:B216" xr:uid="{00000000-0002-0000-1400-000000000000}">
      <formula1>Autom</formula1>
    </dataValidation>
    <dataValidation type="list" showInputMessage="1" showErrorMessage="1" sqref="C185:C190 C198:C203" xr:uid="{00000000-0002-0000-1400-000001000000}">
      <formula1>IF($B185="I",DDTARIFFUS,DDTARIFF)</formula1>
    </dataValidation>
    <dataValidation type="list" allowBlank="1" showInputMessage="1" showErrorMessage="1" sqref="B198:B203 B185:B190" xr:uid="{00000000-0002-0000-1400-000002000000}">
      <formula1>EXPIMP</formula1>
    </dataValidation>
    <dataValidation type="list" allowBlank="1" showInputMessage="1" showErrorMessage="1" sqref="O198:O203 F185:F190" xr:uid="{00000000-0002-0000-1400-000003000000}">
      <formula1>EQTYPE</formula1>
    </dataValidation>
    <dataValidation type="list" allowBlank="1" showInputMessage="1" showErrorMessage="1" sqref="P198:P203 G185:G190" xr:uid="{00000000-0002-0000-1400-000004000000}">
      <formula1>OPREEFER</formula1>
    </dataValidation>
    <dataValidation type="list" allowBlank="1" showInputMessage="1" showErrorMessage="1" sqref="F198:F203" xr:uid="{00000000-0002-0000-1400-000005000000}">
      <formula1>CURRENCY</formula1>
    </dataValidation>
    <dataValidation type="whole" allowBlank="1" showInputMessage="1" showErrorMessage="1" error="Only whole numbers can be entered into this field" sqref="D185:D190 D198:D203" xr:uid="{00000000-0002-0000-1400-000006000000}">
      <formula1>1</formula1>
      <formula2>99</formula2>
    </dataValidation>
    <dataValidation type="list" showInputMessage="1" showErrorMessage="1" sqref="E198:E203 E185:E190" xr:uid="{00000000-0002-0000-1400-000007000000}">
      <formula1>DAYS</formula1>
    </dataValidation>
    <dataValidation type="whole" allowBlank="1" showInputMessage="1" showErrorMessage="1" error="Only whole numbers may be entered into this field_x000a_" sqref="G198:G203 M198:M203 K198:K203 I198:I203" xr:uid="{00000000-0002-0000-1400-000008000000}">
      <formula1>1</formula1>
      <formula2>99</formula2>
    </dataValidation>
    <dataValidation type="decimal" allowBlank="1" showInputMessage="1" showErrorMessage="1" error="Only numbers may be entered into this field" sqref="H198:H203 N198:N203 L198:L203 J198:J203" xr:uid="{00000000-0002-0000-1400-000009000000}">
      <formula1>1</formula1>
      <formula2>1000000000</formula2>
    </dataValidation>
    <dataValidation type="list" showInputMessage="1" showErrorMessage="1" sqref="K135:K138 K142:K145 N86:N89 N71:N74 A55:A58 A46:A49 A34:A40" xr:uid="{00000000-0002-0000-1400-00000A000000}">
      <formula1>$A$14:$A$18</formula1>
    </dataValidation>
    <dataValidation type="list" allowBlank="1" showInputMessage="1" showErrorMessage="1" sqref="J135:J138 J142:J145" xr:uid="{00000000-0002-0000-1400-00000B000000}">
      <formula1>GRIPSS</formula1>
    </dataValidation>
    <dataValidation type="decimal" allowBlank="1" showInputMessage="1" showErrorMessage="1" sqref="F142:I145 F135:I138 I55:L58 J86:M89 I46:K49 I34:L40" xr:uid="{00000000-0002-0000-1400-00000C000000}">
      <formula1>0</formula1>
      <formula2>999999999999999</formula2>
    </dataValidation>
    <dataValidation type="list" allowBlank="1" showInputMessage="1" showErrorMessage="1" sqref="E135:E138 E142:E145" xr:uid="{00000000-0002-0000-1400-00000D000000}">
      <formula1>GRIPSS_EQ</formula1>
    </dataValidation>
    <dataValidation type="list" showInputMessage="1" showErrorMessage="1" sqref="A185:A190 A198:A203" xr:uid="{00000000-0002-0000-1400-00000E000000}">
      <formula1>BULLET</formula1>
    </dataValidation>
    <dataValidation type="date" allowBlank="1" showInputMessage="1" showErrorMessage="1" sqref="X34:Y40 J98:K129" xr:uid="{00000000-0002-0000-1400-00000F000000}">
      <formula1>10101</formula1>
      <formula2>311299</formula2>
    </dataValidation>
    <dataValidation type="list" showDropDown="1" showErrorMessage="1" sqref="O70:P70 O85:P85" xr:uid="{00000000-0002-0000-1400-000010000000}">
      <formula1>Charges</formula1>
    </dataValidation>
    <dataValidation type="list" allowBlank="1" showInputMessage="1" showErrorMessage="1" sqref="O71:P74 O86:P89" xr:uid="{00000000-0002-0000-1400-000011000000}">
      <formula1 xml:space="preserve"> droppull</formula1>
    </dataValidation>
    <dataValidation type="list" allowBlank="1" showInputMessage="1" showErrorMessage="1" sqref="L46:L49 G86:G89 N46:N49 P55:P58 G71:G74" xr:uid="{00000000-0002-0000-1400-000012000000}">
      <formula1>YesNo</formula1>
    </dataValidation>
    <dataValidation type="list" allowBlank="1" showInputMessage="1" showErrorMessage="1" sqref="M55:M58" xr:uid="{00000000-0002-0000-1400-000013000000}">
      <formula1>Equip</formula1>
    </dataValidation>
    <dataValidation type="list" allowBlank="1" showInputMessage="1" showErrorMessage="1" sqref="F71:F74 F86:F89" xr:uid="{00000000-0002-0000-1400-000014000000}">
      <formula1>ArbMode</formula1>
    </dataValidation>
    <dataValidation type="list" allowBlank="1" showInputMessage="1" showErrorMessage="1" sqref="G46:G49 G55:G58 G34:G40" xr:uid="{00000000-0002-0000-1400-000015000000}">
      <formula1>SDD</formula1>
    </dataValidation>
    <dataValidation type="list" allowBlank="1" showInputMessage="1" showErrorMessage="1" sqref="M33:W33 Q54:Y54" xr:uid="{00000000-0002-0000-1400-000016000000}">
      <formula1>Container</formula1>
    </dataValidation>
    <dataValidation type="list" allowBlank="1" showInputMessage="1" showErrorMessage="1" sqref="O45:W45" xr:uid="{00000000-0002-0000-1400-000017000000}">
      <formula1>Reefer</formula1>
    </dataValidation>
    <dataValidation type="list" allowBlank="1" showInputMessage="1" showErrorMessage="1" sqref="F55:F58 F46:F49 F34:F40" xr:uid="{00000000-0002-0000-1400-000018000000}">
      <formula1>Mode</formula1>
    </dataValidation>
    <dataValidation type="list" allowBlank="1" showInputMessage="1" showErrorMessage="1" sqref="M46:M49 O55:O58" xr:uid="{00000000-0002-0000-1400-000019000000}">
      <formula1>ShipperOwn</formula1>
    </dataValidation>
    <dataValidation type="list" allowBlank="1" showInputMessage="1" showErrorMessage="1" sqref="N55:N58" xr:uid="{00000000-0002-0000-1400-00001A000000}">
      <formula1>OOG</formula1>
    </dataValidation>
    <dataValidation type="list" allowBlank="1" showErrorMessage="1" sqref="M32:W32 O44:W44 Q53:Y53" xr:uid="{00000000-0002-0000-1400-00001B000000}">
      <formula1>Exceptions</formula1>
    </dataValidation>
    <dataValidation type="list" allowBlank="1" showInputMessage="1" showErrorMessage="1" sqref="AC55:AC58 AA46:AA49 AA34:AA40" xr:uid="{00000000-0002-0000-1400-00001C000000}">
      <formula1>CST</formula1>
    </dataValidation>
    <dataValidation type="list" allowBlank="1" showInputMessage="1" showErrorMessage="1" sqref="I98:I129" xr:uid="{00000000-0002-0000-1400-00001D000000}">
      <formula1>$A$14:$A$18</formula1>
    </dataValidation>
    <dataValidation type="list" allowBlank="1" showErrorMessage="1" sqref="A98:A129" xr:uid="{00000000-0002-0000-14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8:G129" xr:uid="{00000000-0002-0000-1400-00001F000000}"/>
    <dataValidation type="list" allowBlank="1" showInputMessage="1" showErrorMessage="1" errorTitle="Pick up the list" promptTitle="Blank = ALL" sqref="H98:H129" xr:uid="{00000000-0002-0000-1400-000020000000}">
      <formula1>Type_note2</formula1>
    </dataValidation>
  </dataValidations>
  <pageMargins left="0.25" right="0.25" top="0.25" bottom="0.25" header="0.5" footer="0"/>
  <pageSetup scale="28" fitToHeight="0" orientation="landscape" r:id="rId5"/>
  <headerFooter alignWithMargins="0"/>
  <rowBreaks count="1" manualBreakCount="1">
    <brk id="93" max="16383" man="1"/>
  </rowBreaks>
  <customProperties>
    <customPr name="EpmWorksheetKeyString_GUID" r:id="rId6"/>
  </customProperties>
  <legacyDrawing r:id="rId7"/>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75E7-B5C3-43CE-A7D4-91A2BED51E2D}">
  <sheetPr>
    <pageSetUpPr fitToPage="1"/>
  </sheetPr>
  <dimension ref="A1:BB225"/>
  <sheetViews>
    <sheetView showGridLines="0" zoomScaleNormal="100" zoomScaleSheetLayoutView="75" workbookViewId="0">
      <selection sqref="A1:B1"/>
    </sheetView>
  </sheetViews>
  <sheetFormatPr defaultColWidth="9.42578125" defaultRowHeight="12.75" x14ac:dyDescent="0.2"/>
  <cols>
    <col min="1" max="1" width="25.42578125" style="610" customWidth="1"/>
    <col min="2" max="2" width="18.5703125" style="610" customWidth="1"/>
    <col min="3" max="3" width="18.42578125" style="610" customWidth="1"/>
    <col min="4" max="4" width="37.42578125" style="610" bestFit="1" customWidth="1"/>
    <col min="5" max="5" width="19.42578125" style="610" customWidth="1"/>
    <col min="6" max="6" width="12.42578125" style="655" customWidth="1"/>
    <col min="7" max="8" width="17.42578125" style="655" customWidth="1"/>
    <col min="9" max="9" width="17.5703125" style="655" customWidth="1"/>
    <col min="10" max="10" width="17.5703125" style="610" customWidth="1"/>
    <col min="11" max="11" width="16.5703125" style="610" customWidth="1"/>
    <col min="12" max="12" width="23.5703125" style="610" customWidth="1"/>
    <col min="13" max="13" width="17.42578125" style="610" customWidth="1"/>
    <col min="14" max="14" width="17.5703125" style="610" customWidth="1"/>
    <col min="15" max="16" width="16.5703125" style="610" customWidth="1"/>
    <col min="17" max="17" width="17.5703125" style="610" customWidth="1"/>
    <col min="18" max="18" width="15.5703125" style="610" customWidth="1"/>
    <col min="19" max="21" width="16.5703125" style="610" customWidth="1"/>
    <col min="22" max="22" width="17.5703125" style="610" customWidth="1"/>
    <col min="23" max="23" width="18" style="610" customWidth="1"/>
    <col min="24" max="24" width="12.5703125" style="610" customWidth="1"/>
    <col min="25" max="25" width="16.5703125" style="610" customWidth="1"/>
    <col min="26" max="26" width="9.5703125" style="610" customWidth="1"/>
    <col min="27" max="27" width="14.42578125" style="610" customWidth="1"/>
    <col min="28" max="28" width="9.5703125" style="610" customWidth="1"/>
    <col min="29" max="29" width="14.42578125" style="610" customWidth="1"/>
    <col min="30" max="16384" width="9.42578125" style="610"/>
  </cols>
  <sheetData>
    <row r="1" spans="1:54" x14ac:dyDescent="0.2">
      <c r="A1" s="837" t="s">
        <v>476</v>
      </c>
      <c r="B1" s="839"/>
      <c r="C1" s="942" t="str">
        <f>Cover!B1</f>
        <v>23-3283</v>
      </c>
      <c r="D1" s="943"/>
      <c r="E1" s="943"/>
      <c r="F1" s="944"/>
      <c r="G1" s="610"/>
      <c r="H1" s="610"/>
      <c r="I1" s="610"/>
    </row>
    <row r="2" spans="1:54" x14ac:dyDescent="0.2">
      <c r="A2" s="913" t="s">
        <v>1034</v>
      </c>
      <c r="B2" s="914"/>
      <c r="C2" s="915"/>
      <c r="D2" s="916"/>
      <c r="E2" s="916"/>
      <c r="F2" s="917"/>
      <c r="G2" s="610"/>
      <c r="H2" s="610"/>
      <c r="I2" s="610"/>
    </row>
    <row r="3" spans="1:54" x14ac:dyDescent="0.2">
      <c r="A3" s="913" t="s">
        <v>487</v>
      </c>
      <c r="B3" s="914"/>
      <c r="C3" s="945">
        <f>Cover!B2</f>
        <v>25</v>
      </c>
      <c r="D3" s="946"/>
      <c r="E3" s="946"/>
      <c r="F3" s="947"/>
      <c r="G3" s="610"/>
      <c r="H3" s="610"/>
      <c r="I3" s="610"/>
    </row>
    <row r="4" spans="1:54" x14ac:dyDescent="0.2">
      <c r="A4" s="913" t="s">
        <v>1029</v>
      </c>
      <c r="B4" s="914"/>
      <c r="C4" s="912" t="str">
        <f>Cover!B7</f>
        <v>FASHION ACCESSORIES SHIPPERS ASSOCIATION, INC DBA GEMINI SHIPPERS ASSOCIATION</v>
      </c>
      <c r="D4" s="829"/>
      <c r="E4" s="829"/>
      <c r="F4" s="830"/>
      <c r="G4" s="610"/>
      <c r="H4" s="610"/>
      <c r="I4" s="610"/>
    </row>
    <row r="5" spans="1:54" x14ac:dyDescent="0.2">
      <c r="A5" s="913" t="s">
        <v>493</v>
      </c>
      <c r="B5" s="914"/>
      <c r="C5" s="915" t="s">
        <v>783</v>
      </c>
      <c r="D5" s="916"/>
      <c r="E5" s="916"/>
      <c r="F5" s="917"/>
      <c r="G5" s="610"/>
      <c r="H5" s="610"/>
      <c r="I5" s="610"/>
    </row>
    <row r="6" spans="1:54" ht="15.75" customHeight="1" x14ac:dyDescent="0.2">
      <c r="A6" s="913" t="s">
        <v>477</v>
      </c>
      <c r="B6" s="914"/>
      <c r="C6" s="915" t="s">
        <v>784</v>
      </c>
      <c r="D6" s="916"/>
      <c r="E6" s="916"/>
      <c r="F6" s="917"/>
      <c r="G6" s="610"/>
      <c r="H6" s="610"/>
      <c r="I6" s="610"/>
    </row>
    <row r="7" spans="1:54" ht="15.75" customHeight="1" x14ac:dyDescent="0.2">
      <c r="A7" s="913" t="s">
        <v>567</v>
      </c>
      <c r="B7" s="914"/>
      <c r="C7" s="915" t="s">
        <v>785</v>
      </c>
      <c r="D7" s="916"/>
      <c r="E7" s="916"/>
      <c r="F7" s="917"/>
      <c r="G7" s="610"/>
      <c r="H7" s="610"/>
      <c r="I7" s="610"/>
    </row>
    <row r="8" spans="1:54" ht="2.25" customHeight="1" thickBot="1" x14ac:dyDescent="0.25">
      <c r="A8" s="921"/>
      <c r="B8" s="922"/>
      <c r="C8" s="923"/>
      <c r="D8" s="924"/>
      <c r="E8" s="924"/>
      <c r="F8" s="925"/>
      <c r="G8" s="610"/>
      <c r="H8" s="610"/>
      <c r="I8" s="610"/>
    </row>
    <row r="9" spans="1:54" x14ac:dyDescent="0.2">
      <c r="A9" s="418">
        <v>40</v>
      </c>
      <c r="B9" s="418" t="s">
        <v>2826</v>
      </c>
      <c r="D9" s="613"/>
      <c r="E9" s="613"/>
      <c r="F9" s="614"/>
      <c r="G9" s="610"/>
      <c r="H9" s="610"/>
      <c r="I9" s="610"/>
    </row>
    <row r="10" spans="1:54" ht="13.5" thickBot="1" x14ac:dyDescent="0.25">
      <c r="A10" s="419"/>
      <c r="D10" s="613"/>
      <c r="E10" s="613"/>
      <c r="F10" s="614"/>
      <c r="G10" s="615"/>
      <c r="H10" s="613"/>
      <c r="I10" s="613"/>
      <c r="J10" s="613"/>
    </row>
    <row r="11" spans="1:54" ht="13.5" thickBot="1" x14ac:dyDescent="0.25">
      <c r="A11" s="420" t="s">
        <v>568</v>
      </c>
      <c r="B11" s="616"/>
      <c r="D11" s="613"/>
      <c r="E11" s="613"/>
      <c r="F11" s="614"/>
      <c r="G11" s="615"/>
      <c r="H11" s="613"/>
      <c r="I11" s="613"/>
      <c r="J11" s="613"/>
    </row>
    <row r="12" spans="1:54" s="617" customFormat="1" ht="13.5" thickBot="1" x14ac:dyDescent="0.25">
      <c r="A12" s="926" t="s">
        <v>570</v>
      </c>
      <c r="B12" s="927"/>
      <c r="C12" s="927"/>
      <c r="D12" s="927"/>
      <c r="E12" s="927"/>
      <c r="F12" s="927"/>
      <c r="G12" s="927"/>
      <c r="H12" s="927"/>
      <c r="I12" s="927"/>
      <c r="J12" s="928"/>
    </row>
    <row r="13" spans="1:54" ht="17.25" customHeight="1" x14ac:dyDescent="0.2">
      <c r="A13" s="618" t="s">
        <v>571</v>
      </c>
      <c r="B13" s="949" t="s">
        <v>572</v>
      </c>
      <c r="C13" s="949"/>
      <c r="D13" s="949"/>
      <c r="E13" s="949"/>
      <c r="F13" s="949"/>
      <c r="G13" s="949"/>
      <c r="H13" s="949"/>
      <c r="I13" s="949"/>
      <c r="J13" s="918" t="s">
        <v>576</v>
      </c>
      <c r="K13" s="919"/>
      <c r="L13" s="935" t="s">
        <v>577</v>
      </c>
      <c r="M13" s="936"/>
      <c r="N13" s="418" t="s">
        <v>4</v>
      </c>
    </row>
    <row r="14" spans="1:54" s="611" customFormat="1" x14ac:dyDescent="0.2">
      <c r="A14" s="571" t="s">
        <v>1434</v>
      </c>
      <c r="B14" s="1060" t="s">
        <v>470</v>
      </c>
      <c r="C14" s="1060"/>
      <c r="D14" s="1060"/>
      <c r="E14" s="1060"/>
      <c r="F14" s="1060"/>
      <c r="G14" s="1060"/>
      <c r="H14" s="1060"/>
      <c r="I14" s="1060"/>
      <c r="J14" s="937"/>
      <c r="K14" s="910"/>
      <c r="L14" s="937"/>
      <c r="M14" s="938"/>
      <c r="N14" s="421" t="str">
        <f>IF($A14&gt;0,$A14,"")</f>
        <v xml:space="preserve">Bullet A </v>
      </c>
    </row>
    <row r="15" spans="1:54" s="423" customFormat="1" x14ac:dyDescent="0.2">
      <c r="A15" s="422"/>
      <c r="B15" s="901"/>
      <c r="C15" s="901"/>
      <c r="D15" s="901"/>
      <c r="E15" s="901"/>
      <c r="F15" s="901"/>
      <c r="G15" s="901"/>
      <c r="H15" s="901"/>
      <c r="I15" s="901"/>
      <c r="J15" s="941"/>
      <c r="K15" s="910"/>
      <c r="L15" s="941"/>
      <c r="M15" s="938"/>
      <c r="N15" s="421" t="str">
        <f>IF($A15&gt;0,$A15,"")</f>
        <v/>
      </c>
      <c r="BB15" s="611"/>
    </row>
    <row r="16" spans="1:54" s="423" customFormat="1" x14ac:dyDescent="0.2">
      <c r="A16" s="422"/>
      <c r="B16" s="901"/>
      <c r="C16" s="901"/>
      <c r="D16" s="901"/>
      <c r="E16" s="901"/>
      <c r="F16" s="901"/>
      <c r="G16" s="901"/>
      <c r="H16" s="901"/>
      <c r="I16" s="901"/>
      <c r="J16" s="941"/>
      <c r="K16" s="910"/>
      <c r="L16" s="941"/>
      <c r="M16" s="938"/>
      <c r="N16" s="421" t="str">
        <f>IF($A16&gt;0,$A16,"")</f>
        <v/>
      </c>
      <c r="BB16" s="611"/>
    </row>
    <row r="17" spans="1:54" s="423" customFormat="1" ht="13.5" thickBot="1" x14ac:dyDescent="0.25">
      <c r="A17" s="424"/>
      <c r="B17" s="948"/>
      <c r="C17" s="948"/>
      <c r="D17" s="948"/>
      <c r="E17" s="948"/>
      <c r="F17" s="948"/>
      <c r="G17" s="948"/>
      <c r="H17" s="948"/>
      <c r="I17" s="948"/>
      <c r="J17" s="950"/>
      <c r="K17" s="933"/>
      <c r="L17" s="939"/>
      <c r="M17" s="940"/>
      <c r="N17" s="421" t="str">
        <f>IF($A17&gt;0,$A17,"")</f>
        <v/>
      </c>
      <c r="BB17" s="611"/>
    </row>
    <row r="18" spans="1:54" s="431" customFormat="1" ht="13.5" thickBot="1" x14ac:dyDescent="0.25">
      <c r="A18" s="425"/>
      <c r="B18" s="610"/>
      <c r="C18" s="426"/>
      <c r="D18" s="427"/>
      <c r="E18" s="427"/>
      <c r="F18" s="428"/>
      <c r="G18" s="428"/>
      <c r="H18" s="429"/>
      <c r="I18" s="430"/>
      <c r="J18" s="430"/>
      <c r="K18" s="426"/>
      <c r="L18" s="426"/>
      <c r="M18" s="426"/>
      <c r="N18" s="421" t="str">
        <f>IF($A18&gt;0,$A18,"")</f>
        <v/>
      </c>
      <c r="O18" s="426"/>
      <c r="P18" s="426"/>
      <c r="Q18" s="426"/>
      <c r="BB18" s="611"/>
    </row>
    <row r="19" spans="1:54" s="431" customFormat="1" ht="13.5" thickBot="1" x14ac:dyDescent="0.25">
      <c r="A19" s="420" t="s">
        <v>402</v>
      </c>
      <c r="B19" s="624"/>
      <c r="I19" s="430"/>
      <c r="J19" s="430"/>
      <c r="K19" s="426"/>
      <c r="L19" s="426"/>
      <c r="M19" s="426"/>
      <c r="N19" s="426"/>
      <c r="O19" s="426"/>
      <c r="P19" s="426"/>
      <c r="Q19" s="426"/>
    </row>
    <row r="20" spans="1:54" s="431" customFormat="1" x14ac:dyDescent="0.2">
      <c r="A20" s="625" t="s">
        <v>402</v>
      </c>
      <c r="B20" s="930" t="s">
        <v>572</v>
      </c>
      <c r="C20" s="930"/>
      <c r="D20" s="930"/>
      <c r="E20" s="930"/>
      <c r="F20" s="930"/>
      <c r="G20" s="930"/>
      <c r="H20" s="931"/>
      <c r="I20" s="430"/>
      <c r="J20" s="430"/>
      <c r="K20" s="426"/>
      <c r="L20" s="426"/>
      <c r="M20" s="426"/>
      <c r="N20" s="426"/>
      <c r="O20" s="426"/>
      <c r="P20" s="426"/>
      <c r="Q20" s="426"/>
    </row>
    <row r="21" spans="1:54" s="434" customFormat="1" x14ac:dyDescent="0.2">
      <c r="A21" s="620"/>
      <c r="B21" s="920"/>
      <c r="C21" s="920"/>
      <c r="D21" s="920"/>
      <c r="E21" s="920"/>
      <c r="F21" s="920"/>
      <c r="G21" s="920"/>
      <c r="H21" s="929"/>
      <c r="I21" s="545"/>
      <c r="J21" s="432"/>
      <c r="K21" s="433"/>
      <c r="L21" s="433"/>
      <c r="M21" s="433"/>
      <c r="N21" s="433"/>
      <c r="O21" s="433"/>
      <c r="P21" s="433"/>
      <c r="Q21" s="433"/>
    </row>
    <row r="22" spans="1:54" s="434" customFormat="1" x14ac:dyDescent="0.2">
      <c r="A22" s="626"/>
      <c r="B22" s="920"/>
      <c r="C22" s="920"/>
      <c r="D22" s="920"/>
      <c r="E22" s="920"/>
      <c r="F22" s="920"/>
      <c r="G22" s="920"/>
      <c r="H22" s="929"/>
      <c r="I22" s="432"/>
      <c r="J22" s="432"/>
      <c r="K22" s="433"/>
      <c r="L22" s="433"/>
      <c r="M22" s="433"/>
      <c r="N22" s="433"/>
      <c r="O22" s="433"/>
      <c r="P22" s="433"/>
      <c r="Q22" s="433"/>
    </row>
    <row r="23" spans="1:54" s="434" customFormat="1" x14ac:dyDescent="0.2">
      <c r="A23" s="626"/>
      <c r="B23" s="909"/>
      <c r="C23" s="910"/>
      <c r="D23" s="910"/>
      <c r="E23" s="910"/>
      <c r="F23" s="910"/>
      <c r="G23" s="910"/>
      <c r="H23" s="911"/>
      <c r="I23" s="432"/>
      <c r="J23" s="432"/>
      <c r="K23" s="433"/>
      <c r="L23" s="433"/>
      <c r="M23" s="433"/>
      <c r="N23" s="433"/>
      <c r="O23" s="433"/>
      <c r="P23" s="433"/>
      <c r="Q23" s="433"/>
    </row>
    <row r="24" spans="1:54" s="434" customFormat="1" ht="13.5" thickBot="1" x14ac:dyDescent="0.25">
      <c r="A24" s="627"/>
      <c r="B24" s="932"/>
      <c r="C24" s="933"/>
      <c r="D24" s="933"/>
      <c r="E24" s="933"/>
      <c r="F24" s="933"/>
      <c r="G24" s="933"/>
      <c r="H24" s="934"/>
      <c r="I24" s="432"/>
      <c r="J24" s="432"/>
      <c r="K24" s="433"/>
      <c r="L24" s="433"/>
      <c r="M24" s="433"/>
      <c r="N24" s="433"/>
      <c r="O24" s="433"/>
      <c r="P24" s="433"/>
      <c r="Q24" s="433"/>
    </row>
    <row r="25" spans="1:54" s="431" customFormat="1" ht="13.5" thickBot="1" x14ac:dyDescent="0.25">
      <c r="A25" s="610"/>
      <c r="B25" s="628"/>
      <c r="C25" s="628"/>
      <c r="D25" s="628"/>
      <c r="E25" s="628"/>
      <c r="F25" s="628"/>
      <c r="G25" s="628"/>
      <c r="H25" s="628"/>
      <c r="I25" s="430"/>
      <c r="J25" s="430"/>
      <c r="K25" s="426"/>
      <c r="L25" s="426"/>
      <c r="M25" s="426"/>
      <c r="N25" s="426"/>
      <c r="O25" s="426"/>
      <c r="P25" s="426"/>
      <c r="Q25" s="426"/>
      <c r="R25" s="426"/>
      <c r="S25" s="426"/>
      <c r="T25" s="426"/>
      <c r="U25" s="426"/>
    </row>
    <row r="26" spans="1:54" s="431" customFormat="1" ht="13.5" thickBot="1" x14ac:dyDescent="0.25">
      <c r="A26" s="420" t="s">
        <v>578</v>
      </c>
      <c r="B26" s="616"/>
      <c r="I26" s="430"/>
      <c r="J26" s="430"/>
      <c r="K26" s="426"/>
      <c r="L26" s="426"/>
      <c r="M26" s="426"/>
      <c r="N26" s="426"/>
      <c r="O26" s="426"/>
      <c r="P26" s="426"/>
      <c r="Q26" s="426"/>
      <c r="R26" s="426"/>
      <c r="S26" s="426"/>
      <c r="T26" s="426"/>
      <c r="U26" s="426"/>
    </row>
    <row r="27" spans="1:54" s="431" customFormat="1" x14ac:dyDescent="0.2">
      <c r="A27" s="629" t="s">
        <v>2814</v>
      </c>
      <c r="B27" s="630"/>
      <c r="C27" s="435"/>
      <c r="D27" s="436"/>
      <c r="E27" s="436"/>
      <c r="F27" s="437"/>
      <c r="G27" s="437"/>
      <c r="H27" s="437"/>
      <c r="I27" s="438"/>
      <c r="J27" s="439"/>
      <c r="K27" s="440"/>
      <c r="L27" s="426"/>
      <c r="M27" s="426"/>
      <c r="N27" s="426"/>
      <c r="O27" s="426"/>
      <c r="P27" s="426"/>
      <c r="Q27" s="426"/>
      <c r="R27" s="426"/>
      <c r="S27" s="426"/>
      <c r="T27" s="426"/>
      <c r="U27" s="426"/>
      <c r="V27" s="426"/>
    </row>
    <row r="28" spans="1:54" s="431" customFormat="1" x14ac:dyDescent="0.2">
      <c r="A28" s="631" t="s">
        <v>580</v>
      </c>
      <c r="B28" s="632"/>
      <c r="C28" s="441"/>
      <c r="D28" s="442"/>
      <c r="E28" s="442"/>
      <c r="F28" s="443"/>
      <c r="G28" s="443"/>
      <c r="H28" s="443"/>
      <c r="I28" s="444"/>
      <c r="J28" s="445"/>
      <c r="K28" s="446"/>
      <c r="L28" s="426"/>
      <c r="M28" s="426"/>
      <c r="N28" s="426"/>
      <c r="O28" s="426"/>
      <c r="P28" s="426"/>
      <c r="Q28" s="426"/>
      <c r="R28" s="426"/>
    </row>
    <row r="29" spans="1:54" s="431" customFormat="1" ht="13.5" thickBot="1" x14ac:dyDescent="0.25">
      <c r="A29" s="612" t="s">
        <v>166</v>
      </c>
      <c r="B29" s="633"/>
      <c r="C29" s="447"/>
      <c r="D29" s="448"/>
      <c r="E29" s="448"/>
      <c r="F29" s="449"/>
      <c r="G29" s="449"/>
      <c r="H29" s="449"/>
      <c r="I29" s="450"/>
      <c r="J29" s="451"/>
      <c r="K29" s="452"/>
      <c r="L29" s="426"/>
      <c r="M29" s="426"/>
      <c r="N29" s="426"/>
      <c r="O29" s="426"/>
      <c r="P29" s="426"/>
      <c r="Q29" s="426"/>
      <c r="R29" s="426"/>
      <c r="S29" s="453"/>
      <c r="T29" s="453"/>
      <c r="U29" s="453"/>
      <c r="V29" s="426"/>
      <c r="W29" s="426"/>
      <c r="X29" s="426"/>
    </row>
    <row r="30" spans="1:54" s="638" customFormat="1" ht="32.25" customHeight="1" x14ac:dyDescent="0.2">
      <c r="A30" s="906" t="s">
        <v>581</v>
      </c>
      <c r="B30" s="877" t="s">
        <v>582</v>
      </c>
      <c r="C30" s="877" t="s">
        <v>11</v>
      </c>
      <c r="D30" s="877" t="s">
        <v>12</v>
      </c>
      <c r="E30" s="877" t="s">
        <v>13</v>
      </c>
      <c r="F30" s="877" t="s">
        <v>14</v>
      </c>
      <c r="G30" s="877" t="s">
        <v>15</v>
      </c>
      <c r="H30" s="877" t="s">
        <v>16</v>
      </c>
      <c r="I30" s="877" t="s">
        <v>17</v>
      </c>
      <c r="J30" s="877" t="s">
        <v>18</v>
      </c>
      <c r="K30" s="877" t="s">
        <v>19</v>
      </c>
      <c r="L30" s="877" t="s">
        <v>20</v>
      </c>
      <c r="M30" s="636"/>
      <c r="N30" s="636"/>
      <c r="O30" s="636"/>
      <c r="P30" s="636"/>
      <c r="Q30" s="636"/>
      <c r="R30" s="636"/>
      <c r="S30" s="636"/>
      <c r="T30" s="636"/>
      <c r="U30" s="636"/>
      <c r="V30" s="636"/>
      <c r="W30" s="636"/>
      <c r="X30" s="877" t="s">
        <v>22</v>
      </c>
      <c r="Y30" s="877" t="s">
        <v>23</v>
      </c>
      <c r="Z30" s="877" t="s">
        <v>24</v>
      </c>
      <c r="AA30" s="951" t="s">
        <v>335</v>
      </c>
    </row>
    <row r="31" spans="1:54" s="638" customFormat="1" ht="13.5" thickBot="1" x14ac:dyDescent="0.25">
      <c r="A31" s="1165"/>
      <c r="B31" s="1164"/>
      <c r="C31" s="1164"/>
      <c r="D31" s="1164"/>
      <c r="E31" s="1164"/>
      <c r="F31" s="1164"/>
      <c r="G31" s="1168"/>
      <c r="H31" s="1164"/>
      <c r="I31" s="1164"/>
      <c r="J31" s="1164"/>
      <c r="K31" s="1164"/>
      <c r="L31" s="1164"/>
      <c r="M31" s="746"/>
      <c r="N31" s="746"/>
      <c r="O31" s="746"/>
      <c r="P31" s="746"/>
      <c r="Q31" s="746"/>
      <c r="R31" s="746"/>
      <c r="S31" s="746"/>
      <c r="T31" s="746"/>
      <c r="U31" s="746"/>
      <c r="V31" s="746"/>
      <c r="W31" s="746"/>
      <c r="X31" s="1164"/>
      <c r="Y31" s="1164"/>
      <c r="Z31" s="1164"/>
      <c r="AA31" s="1166"/>
    </row>
    <row r="32" spans="1:54" s="650" customFormat="1" x14ac:dyDescent="0.2">
      <c r="A32" s="643" t="s">
        <v>1434</v>
      </c>
      <c r="B32" s="644" t="s">
        <v>2829</v>
      </c>
      <c r="C32" s="645" t="s">
        <v>2828</v>
      </c>
      <c r="D32" s="645" t="s">
        <v>2827</v>
      </c>
      <c r="E32" s="645"/>
      <c r="F32" s="645" t="s">
        <v>375</v>
      </c>
      <c r="G32" s="646" t="s">
        <v>47</v>
      </c>
      <c r="H32" s="645" t="s">
        <v>1176</v>
      </c>
      <c r="I32" s="647">
        <v>2340</v>
      </c>
      <c r="J32" s="647">
        <v>3735</v>
      </c>
      <c r="K32" s="647">
        <v>3735</v>
      </c>
      <c r="L32" s="647"/>
      <c r="M32" s="646"/>
      <c r="N32" s="646"/>
      <c r="O32" s="646"/>
      <c r="P32" s="646"/>
      <c r="Q32" s="646"/>
      <c r="R32" s="646"/>
      <c r="S32" s="646"/>
      <c r="T32" s="646"/>
      <c r="U32" s="646"/>
      <c r="V32" s="646"/>
      <c r="W32" s="646"/>
      <c r="X32" s="648"/>
      <c r="Y32" s="648"/>
      <c r="Z32" s="646" t="s">
        <v>2835</v>
      </c>
      <c r="AA32" s="649" t="s">
        <v>395</v>
      </c>
    </row>
    <row r="33" spans="1:27" s="650" customFormat="1" x14ac:dyDescent="0.2">
      <c r="A33" s="651" t="s">
        <v>1434</v>
      </c>
      <c r="B33" s="736" t="s">
        <v>2832</v>
      </c>
      <c r="C33" s="736" t="s">
        <v>2831</v>
      </c>
      <c r="D33" s="736" t="s">
        <v>2830</v>
      </c>
      <c r="E33" s="736"/>
      <c r="F33" s="736" t="s">
        <v>134</v>
      </c>
      <c r="G33" s="652" t="s">
        <v>47</v>
      </c>
      <c r="H33" s="736" t="s">
        <v>1176</v>
      </c>
      <c r="I33" s="681">
        <v>2787</v>
      </c>
      <c r="J33" s="681">
        <v>3648</v>
      </c>
      <c r="K33" s="681">
        <v>3648</v>
      </c>
      <c r="L33" s="681"/>
      <c r="M33" s="652"/>
      <c r="N33" s="652"/>
      <c r="O33" s="652"/>
      <c r="P33" s="652"/>
      <c r="Q33" s="652"/>
      <c r="R33" s="652"/>
      <c r="S33" s="652"/>
      <c r="T33" s="652"/>
      <c r="U33" s="652"/>
      <c r="V33" s="652"/>
      <c r="W33" s="652"/>
      <c r="X33" s="700"/>
      <c r="Y33" s="700"/>
      <c r="Z33" s="652" t="s">
        <v>2835</v>
      </c>
      <c r="AA33" s="683" t="s">
        <v>395</v>
      </c>
    </row>
    <row r="34" spans="1:27" s="650" customFormat="1" x14ac:dyDescent="0.2">
      <c r="A34" s="651" t="s">
        <v>1434</v>
      </c>
      <c r="B34" s="622" t="s">
        <v>2829</v>
      </c>
      <c r="C34" s="736" t="s">
        <v>2828</v>
      </c>
      <c r="D34" s="736" t="s">
        <v>2833</v>
      </c>
      <c r="E34" s="736"/>
      <c r="F34" s="736" t="s">
        <v>375</v>
      </c>
      <c r="G34" s="652" t="s">
        <v>47</v>
      </c>
      <c r="H34" s="736" t="s">
        <v>1176</v>
      </c>
      <c r="I34" s="681">
        <v>2026</v>
      </c>
      <c r="J34" s="681">
        <v>2715</v>
      </c>
      <c r="K34" s="681">
        <v>2715</v>
      </c>
      <c r="L34" s="681"/>
      <c r="M34" s="652"/>
      <c r="N34" s="652"/>
      <c r="O34" s="652"/>
      <c r="P34" s="652"/>
      <c r="Q34" s="652"/>
      <c r="R34" s="652"/>
      <c r="S34" s="652"/>
      <c r="T34" s="652"/>
      <c r="U34" s="652"/>
      <c r="V34" s="652"/>
      <c r="W34" s="652"/>
      <c r="X34" s="700"/>
      <c r="Y34" s="700"/>
      <c r="Z34" s="652" t="s">
        <v>2835</v>
      </c>
      <c r="AA34" s="683" t="s">
        <v>395</v>
      </c>
    </row>
    <row r="35" spans="1:27" s="650" customFormat="1" x14ac:dyDescent="0.2">
      <c r="A35" s="651" t="s">
        <v>1434</v>
      </c>
      <c r="B35" s="736"/>
      <c r="C35" s="736" t="s">
        <v>2831</v>
      </c>
      <c r="D35" s="736" t="s">
        <v>2834</v>
      </c>
      <c r="E35" s="736"/>
      <c r="F35" s="736" t="s">
        <v>51</v>
      </c>
      <c r="G35" s="652" t="s">
        <v>47</v>
      </c>
      <c r="H35" s="736" t="s">
        <v>1176</v>
      </c>
      <c r="I35" s="681">
        <v>1555</v>
      </c>
      <c r="J35" s="681">
        <v>2414</v>
      </c>
      <c r="K35" s="681">
        <v>2414</v>
      </c>
      <c r="L35" s="681"/>
      <c r="M35" s="652"/>
      <c r="N35" s="652"/>
      <c r="O35" s="652"/>
      <c r="P35" s="652"/>
      <c r="Q35" s="652"/>
      <c r="R35" s="652"/>
      <c r="S35" s="652"/>
      <c r="T35" s="652"/>
      <c r="U35" s="652"/>
      <c r="V35" s="652"/>
      <c r="W35" s="652"/>
      <c r="X35" s="700"/>
      <c r="Y35" s="700"/>
      <c r="Z35" s="652" t="s">
        <v>2835</v>
      </c>
      <c r="AA35" s="683" t="s">
        <v>395</v>
      </c>
    </row>
    <row r="36" spans="1:27" s="650" customFormat="1" x14ac:dyDescent="0.2">
      <c r="A36" s="651" t="s">
        <v>1434</v>
      </c>
      <c r="B36" s="736"/>
      <c r="C36" s="736" t="s">
        <v>2831</v>
      </c>
      <c r="D36" s="736" t="s">
        <v>2416</v>
      </c>
      <c r="E36" s="736"/>
      <c r="F36" s="736" t="s">
        <v>51</v>
      </c>
      <c r="G36" s="652" t="s">
        <v>47</v>
      </c>
      <c r="H36" s="736" t="s">
        <v>1176</v>
      </c>
      <c r="I36" s="681">
        <v>1316</v>
      </c>
      <c r="J36" s="681">
        <v>1925</v>
      </c>
      <c r="K36" s="681">
        <v>1925</v>
      </c>
      <c r="L36" s="681"/>
      <c r="M36" s="652"/>
      <c r="N36" s="652"/>
      <c r="O36" s="652"/>
      <c r="P36" s="652"/>
      <c r="Q36" s="652"/>
      <c r="R36" s="652"/>
      <c r="S36" s="652"/>
      <c r="T36" s="652"/>
      <c r="U36" s="652"/>
      <c r="V36" s="652"/>
      <c r="W36" s="652"/>
      <c r="X36" s="700"/>
      <c r="Y36" s="700"/>
      <c r="Z36" s="652" t="s">
        <v>2835</v>
      </c>
      <c r="AA36" s="683" t="s">
        <v>395</v>
      </c>
    </row>
    <row r="37" spans="1:27" s="650" customFormat="1" x14ac:dyDescent="0.2">
      <c r="A37" s="651"/>
      <c r="B37" s="454"/>
      <c r="C37" s="454"/>
      <c r="D37" s="454"/>
      <c r="E37" s="454"/>
      <c r="F37" s="454"/>
      <c r="G37" s="455"/>
      <c r="H37" s="454"/>
      <c r="I37" s="456"/>
      <c r="J37" s="456"/>
      <c r="K37" s="456"/>
      <c r="L37" s="456"/>
      <c r="M37" s="652"/>
      <c r="N37" s="455"/>
      <c r="O37" s="455"/>
      <c r="P37" s="652"/>
      <c r="Q37" s="652"/>
      <c r="R37" s="652"/>
      <c r="S37" s="455"/>
      <c r="T37" s="455"/>
      <c r="U37" s="455"/>
      <c r="V37" s="455"/>
      <c r="W37" s="455"/>
      <c r="X37" s="457"/>
      <c r="Y37" s="457"/>
      <c r="Z37" s="455"/>
      <c r="AA37" s="458"/>
    </row>
    <row r="38" spans="1:27" s="650" customFormat="1" ht="13.5" thickBot="1" x14ac:dyDescent="0.25">
      <c r="A38" s="653"/>
      <c r="B38" s="459"/>
      <c r="C38" s="459"/>
      <c r="D38" s="459"/>
      <c r="E38" s="459"/>
      <c r="F38" s="459"/>
      <c r="G38" s="460"/>
      <c r="H38" s="459"/>
      <c r="I38" s="461"/>
      <c r="J38" s="461"/>
      <c r="K38" s="461"/>
      <c r="L38" s="461"/>
      <c r="M38" s="460"/>
      <c r="N38" s="460"/>
      <c r="O38" s="460"/>
      <c r="P38" s="654"/>
      <c r="Q38" s="654"/>
      <c r="R38" s="654"/>
      <c r="S38" s="460"/>
      <c r="T38" s="460"/>
      <c r="U38" s="460"/>
      <c r="V38" s="460"/>
      <c r="W38" s="460"/>
      <c r="X38" s="462"/>
      <c r="Y38" s="462"/>
      <c r="Z38" s="460"/>
      <c r="AA38" s="463"/>
    </row>
    <row r="39" spans="1:27" x14ac:dyDescent="0.2">
      <c r="A39" s="464"/>
      <c r="B39" s="464"/>
      <c r="C39" s="464"/>
      <c r="D39" s="464"/>
      <c r="E39" s="464"/>
      <c r="F39" s="464"/>
      <c r="G39" s="453"/>
      <c r="H39" s="453"/>
      <c r="I39" s="453"/>
      <c r="J39" s="453"/>
      <c r="K39" s="453"/>
      <c r="L39" s="453"/>
      <c r="M39" s="655"/>
      <c r="N39" s="453"/>
      <c r="O39" s="465"/>
      <c r="P39" s="465"/>
      <c r="Q39" s="465"/>
      <c r="R39" s="465"/>
      <c r="S39" s="465"/>
      <c r="T39" s="465"/>
      <c r="U39" s="465"/>
      <c r="V39" s="465"/>
      <c r="W39" s="433"/>
    </row>
    <row r="40" spans="1:27" ht="13.5" thickBot="1" x14ac:dyDescent="0.25">
      <c r="A40" s="464"/>
      <c r="B40" s="464"/>
      <c r="C40" s="464"/>
      <c r="D40" s="464"/>
      <c r="E40" s="464"/>
      <c r="F40" s="464"/>
      <c r="G40" s="453"/>
      <c r="H40" s="453"/>
      <c r="I40" s="453"/>
      <c r="J40" s="453"/>
      <c r="K40" s="453"/>
      <c r="N40" s="453"/>
      <c r="O40" s="465"/>
      <c r="P40" s="465"/>
      <c r="Q40" s="465"/>
      <c r="R40" s="465"/>
      <c r="S40" s="465"/>
      <c r="T40" s="465"/>
      <c r="U40" s="465"/>
      <c r="V40" s="465"/>
      <c r="W40" s="434"/>
    </row>
    <row r="41" spans="1:27" ht="13.5" thickBot="1" x14ac:dyDescent="0.25">
      <c r="A41" s="466" t="s">
        <v>25</v>
      </c>
      <c r="B41" s="464"/>
      <c r="C41" s="464"/>
      <c r="D41" s="464"/>
      <c r="E41" s="464"/>
      <c r="F41" s="464"/>
      <c r="G41" s="453"/>
      <c r="H41" s="453"/>
      <c r="I41" s="453"/>
      <c r="J41" s="453"/>
      <c r="K41" s="453"/>
      <c r="M41" s="453"/>
      <c r="N41" s="453"/>
      <c r="O41" s="465"/>
      <c r="P41" s="650"/>
      <c r="Q41" s="650"/>
      <c r="R41" s="650"/>
      <c r="S41" s="433"/>
      <c r="T41" s="433"/>
      <c r="U41" s="433"/>
      <c r="V41" s="433"/>
      <c r="W41" s="465"/>
    </row>
    <row r="42" spans="1:27" ht="15.75" customHeight="1" x14ac:dyDescent="0.2">
      <c r="A42" s="906" t="s">
        <v>581</v>
      </c>
      <c r="B42" s="877" t="s">
        <v>582</v>
      </c>
      <c r="C42" s="877" t="s">
        <v>11</v>
      </c>
      <c r="D42" s="877" t="s">
        <v>12</v>
      </c>
      <c r="E42" s="877" t="s">
        <v>13</v>
      </c>
      <c r="F42" s="877" t="s">
        <v>14</v>
      </c>
      <c r="G42" s="877" t="s">
        <v>15</v>
      </c>
      <c r="H42" s="877" t="s">
        <v>16</v>
      </c>
      <c r="I42" s="877" t="s">
        <v>26</v>
      </c>
      <c r="J42" s="877" t="s">
        <v>27</v>
      </c>
      <c r="K42" s="955" t="s">
        <v>281</v>
      </c>
      <c r="L42" s="634" t="s">
        <v>62</v>
      </c>
      <c r="M42" s="635" t="s">
        <v>63</v>
      </c>
      <c r="N42" s="637" t="s">
        <v>64</v>
      </c>
      <c r="O42" s="636"/>
      <c r="P42" s="636"/>
      <c r="Q42" s="636"/>
      <c r="R42" s="636"/>
      <c r="S42" s="636"/>
      <c r="T42" s="636"/>
      <c r="U42" s="636"/>
      <c r="V42" s="636"/>
      <c r="W42" s="636"/>
      <c r="X42" s="877" t="s">
        <v>22</v>
      </c>
      <c r="Y42" s="877" t="s">
        <v>23</v>
      </c>
      <c r="Z42" s="877" t="s">
        <v>24</v>
      </c>
      <c r="AA42" s="951" t="s">
        <v>335</v>
      </c>
    </row>
    <row r="43" spans="1:27" ht="32.1" customHeight="1" thickBot="1" x14ac:dyDescent="0.25">
      <c r="A43" s="907"/>
      <c r="B43" s="902"/>
      <c r="C43" s="902"/>
      <c r="D43" s="902"/>
      <c r="E43" s="902"/>
      <c r="F43" s="902"/>
      <c r="G43" s="908"/>
      <c r="H43" s="902"/>
      <c r="I43" s="902"/>
      <c r="J43" s="902"/>
      <c r="K43" s="956"/>
      <c r="L43" s="639" t="s">
        <v>65</v>
      </c>
      <c r="M43" s="640" t="s">
        <v>66</v>
      </c>
      <c r="N43" s="642" t="s">
        <v>67</v>
      </c>
      <c r="O43" s="656"/>
      <c r="P43" s="641"/>
      <c r="Q43" s="641"/>
      <c r="R43" s="641"/>
      <c r="S43" s="641"/>
      <c r="T43" s="641"/>
      <c r="U43" s="641"/>
      <c r="V43" s="641"/>
      <c r="W43" s="641"/>
      <c r="X43" s="902"/>
      <c r="Y43" s="902"/>
      <c r="Z43" s="902"/>
      <c r="AA43" s="952"/>
    </row>
    <row r="44" spans="1:27" s="650" customFormat="1" x14ac:dyDescent="0.2">
      <c r="A44" s="643"/>
      <c r="B44" s="645"/>
      <c r="C44" s="645"/>
      <c r="D44" s="645"/>
      <c r="E44" s="645"/>
      <c r="F44" s="645"/>
      <c r="G44" s="646"/>
      <c r="H44" s="645"/>
      <c r="I44" s="647"/>
      <c r="J44" s="647"/>
      <c r="K44" s="657"/>
      <c r="L44" s="658"/>
      <c r="M44" s="646"/>
      <c r="N44" s="649"/>
      <c r="O44" s="658"/>
      <c r="P44" s="646"/>
      <c r="Q44" s="646"/>
      <c r="R44" s="646"/>
      <c r="S44" s="646"/>
      <c r="T44" s="646"/>
      <c r="U44" s="646"/>
      <c r="V44" s="646"/>
      <c r="W44" s="646"/>
      <c r="X44" s="648"/>
      <c r="Y44" s="648"/>
      <c r="Z44" s="646"/>
      <c r="AA44" s="649"/>
    </row>
    <row r="45" spans="1:27" s="650" customFormat="1" x14ac:dyDescent="0.2">
      <c r="A45" s="651"/>
      <c r="B45" s="454"/>
      <c r="C45" s="454"/>
      <c r="D45" s="454"/>
      <c r="E45" s="454"/>
      <c r="F45" s="454"/>
      <c r="G45" s="455"/>
      <c r="H45" s="454"/>
      <c r="I45" s="456"/>
      <c r="J45" s="456"/>
      <c r="K45" s="467"/>
      <c r="L45" s="468"/>
      <c r="M45" s="455"/>
      <c r="N45" s="458"/>
      <c r="O45" s="659"/>
      <c r="P45" s="652"/>
      <c r="Q45" s="652"/>
      <c r="R45" s="652"/>
      <c r="S45" s="455"/>
      <c r="T45" s="455"/>
      <c r="U45" s="455"/>
      <c r="V45" s="455"/>
      <c r="W45" s="455"/>
      <c r="X45" s="457"/>
      <c r="Y45" s="457"/>
      <c r="Z45" s="455"/>
      <c r="AA45" s="458"/>
    </row>
    <row r="46" spans="1:27" s="650" customFormat="1" x14ac:dyDescent="0.2">
      <c r="A46" s="651"/>
      <c r="B46" s="454"/>
      <c r="C46" s="454"/>
      <c r="D46" s="454"/>
      <c r="E46" s="454"/>
      <c r="F46" s="454"/>
      <c r="G46" s="455"/>
      <c r="H46" s="454"/>
      <c r="I46" s="456"/>
      <c r="J46" s="456"/>
      <c r="K46" s="467"/>
      <c r="L46" s="468"/>
      <c r="M46" s="455"/>
      <c r="N46" s="458"/>
      <c r="O46" s="659"/>
      <c r="P46" s="652"/>
      <c r="Q46" s="652"/>
      <c r="R46" s="652"/>
      <c r="S46" s="455"/>
      <c r="T46" s="455"/>
      <c r="U46" s="455"/>
      <c r="V46" s="455"/>
      <c r="W46" s="455"/>
      <c r="X46" s="457"/>
      <c r="Y46" s="457"/>
      <c r="Z46" s="455"/>
      <c r="AA46" s="458"/>
    </row>
    <row r="47" spans="1:27" s="650" customFormat="1" ht="13.5" thickBot="1" x14ac:dyDescent="0.25">
      <c r="A47" s="653"/>
      <c r="B47" s="459"/>
      <c r="C47" s="459"/>
      <c r="D47" s="459"/>
      <c r="E47" s="459"/>
      <c r="F47" s="459"/>
      <c r="G47" s="460"/>
      <c r="H47" s="459"/>
      <c r="I47" s="461"/>
      <c r="J47" s="461"/>
      <c r="K47" s="469"/>
      <c r="L47" s="470"/>
      <c r="M47" s="460"/>
      <c r="N47" s="463"/>
      <c r="O47" s="470"/>
      <c r="P47" s="460"/>
      <c r="Q47" s="460"/>
      <c r="R47" s="460"/>
      <c r="S47" s="460"/>
      <c r="T47" s="460"/>
      <c r="U47" s="460"/>
      <c r="V47" s="460"/>
      <c r="W47" s="460"/>
      <c r="X47" s="462"/>
      <c r="Y47" s="462"/>
      <c r="Z47" s="460"/>
      <c r="AA47" s="463"/>
    </row>
    <row r="48" spans="1:27" x14ac:dyDescent="0.2">
      <c r="A48" s="464"/>
      <c r="B48" s="464"/>
      <c r="C48" s="464"/>
      <c r="D48" s="464"/>
      <c r="E48" s="464"/>
      <c r="F48" s="464"/>
      <c r="G48" s="453"/>
      <c r="H48" s="453"/>
      <c r="I48" s="453"/>
      <c r="J48" s="453"/>
      <c r="K48" s="453"/>
      <c r="L48" s="453"/>
      <c r="M48" s="453"/>
      <c r="N48" s="453"/>
      <c r="O48" s="660"/>
      <c r="P48" s="465"/>
      <c r="Q48" s="465"/>
      <c r="R48" s="465"/>
      <c r="S48" s="650"/>
      <c r="T48" s="650"/>
      <c r="U48" s="650"/>
      <c r="V48" s="650"/>
      <c r="W48" s="650"/>
      <c r="X48" s="453"/>
    </row>
    <row r="49" spans="1:29" ht="13.5" thickBot="1" x14ac:dyDescent="0.25">
      <c r="A49" s="464"/>
      <c r="B49" s="464"/>
      <c r="C49" s="464"/>
      <c r="D49" s="464"/>
      <c r="E49" s="464"/>
      <c r="F49" s="464"/>
      <c r="G49" s="453"/>
      <c r="H49" s="453"/>
      <c r="I49" s="453"/>
      <c r="J49" s="453"/>
      <c r="K49" s="453"/>
      <c r="L49" s="453"/>
      <c r="M49" s="453"/>
      <c r="N49" s="453"/>
      <c r="O49" s="660"/>
      <c r="P49" s="465"/>
      <c r="Q49" s="465"/>
      <c r="R49" s="465"/>
      <c r="S49" s="650"/>
      <c r="T49" s="650"/>
      <c r="U49" s="650"/>
      <c r="V49" s="650"/>
      <c r="W49" s="650"/>
      <c r="X49" s="453"/>
    </row>
    <row r="50" spans="1:29" ht="13.5" thickBot="1" x14ac:dyDescent="0.25">
      <c r="A50" s="840" t="s">
        <v>293</v>
      </c>
      <c r="B50" s="899"/>
      <c r="C50" s="899"/>
      <c r="D50" s="900"/>
      <c r="E50" s="464"/>
      <c r="F50" s="464"/>
      <c r="G50" s="453"/>
      <c r="H50" s="453"/>
      <c r="I50" s="453"/>
      <c r="J50" s="453"/>
      <c r="K50" s="453"/>
      <c r="L50" s="453"/>
      <c r="M50" s="453"/>
      <c r="N50" s="453"/>
      <c r="O50" s="650"/>
      <c r="P50" s="465"/>
      <c r="Q50" s="465"/>
      <c r="R50" s="465"/>
      <c r="S50" s="433"/>
      <c r="T50" s="433"/>
      <c r="U50" s="433"/>
      <c r="V50" s="433"/>
      <c r="W50" s="465"/>
      <c r="X50" s="453"/>
      <c r="Y50" s="453"/>
    </row>
    <row r="51" spans="1:29" ht="15.75" customHeight="1" x14ac:dyDescent="0.2">
      <c r="A51" s="906" t="s">
        <v>581</v>
      </c>
      <c r="B51" s="877" t="s">
        <v>582</v>
      </c>
      <c r="C51" s="877" t="s">
        <v>11</v>
      </c>
      <c r="D51" s="877" t="s">
        <v>12</v>
      </c>
      <c r="E51" s="877" t="s">
        <v>13</v>
      </c>
      <c r="F51" s="877" t="s">
        <v>14</v>
      </c>
      <c r="G51" s="877" t="s">
        <v>15</v>
      </c>
      <c r="H51" s="877" t="s">
        <v>16</v>
      </c>
      <c r="I51" s="877">
        <v>20</v>
      </c>
      <c r="J51" s="877">
        <v>40</v>
      </c>
      <c r="K51" s="877" t="s">
        <v>19</v>
      </c>
      <c r="L51" s="951" t="s">
        <v>20</v>
      </c>
      <c r="M51" s="953" t="s">
        <v>28</v>
      </c>
      <c r="N51" s="661" t="s">
        <v>68</v>
      </c>
      <c r="O51" s="635" t="s">
        <v>63</v>
      </c>
      <c r="P51" s="637" t="s">
        <v>64</v>
      </c>
      <c r="Q51" s="636" t="s">
        <v>143</v>
      </c>
      <c r="R51" s="636" t="s">
        <v>70</v>
      </c>
      <c r="S51" s="636"/>
      <c r="T51" s="636"/>
      <c r="U51" s="636"/>
      <c r="V51" s="636"/>
      <c r="W51" s="636"/>
      <c r="X51" s="636"/>
      <c r="Y51" s="636"/>
      <c r="Z51" s="877" t="s">
        <v>22</v>
      </c>
      <c r="AA51" s="877" t="s">
        <v>23</v>
      </c>
      <c r="AB51" s="877" t="s">
        <v>24</v>
      </c>
      <c r="AC51" s="951" t="s">
        <v>335</v>
      </c>
    </row>
    <row r="52" spans="1:29" ht="39" thickBot="1" x14ac:dyDescent="0.25">
      <c r="A52" s="907"/>
      <c r="B52" s="902"/>
      <c r="C52" s="902"/>
      <c r="D52" s="902"/>
      <c r="E52" s="902"/>
      <c r="F52" s="902"/>
      <c r="G52" s="908"/>
      <c r="H52" s="902"/>
      <c r="I52" s="902"/>
      <c r="J52" s="902"/>
      <c r="K52" s="902"/>
      <c r="L52" s="952"/>
      <c r="M52" s="954"/>
      <c r="N52" s="662" t="s">
        <v>69</v>
      </c>
      <c r="O52" s="640" t="s">
        <v>66</v>
      </c>
      <c r="P52" s="642" t="s">
        <v>67</v>
      </c>
      <c r="Q52" s="656" t="s">
        <v>83</v>
      </c>
      <c r="R52" s="641" t="s">
        <v>83</v>
      </c>
      <c r="S52" s="641"/>
      <c r="T52" s="641"/>
      <c r="U52" s="641"/>
      <c r="V52" s="641"/>
      <c r="W52" s="641"/>
      <c r="X52" s="641"/>
      <c r="Y52" s="641"/>
      <c r="Z52" s="908"/>
      <c r="AA52" s="908"/>
      <c r="AB52" s="908"/>
      <c r="AC52" s="952"/>
    </row>
    <row r="53" spans="1:29" s="650" customFormat="1" x14ac:dyDescent="0.2">
      <c r="A53" s="643"/>
      <c r="B53" s="645"/>
      <c r="C53" s="645"/>
      <c r="D53" s="645"/>
      <c r="E53" s="645"/>
      <c r="F53" s="645"/>
      <c r="G53" s="646"/>
      <c r="H53" s="645"/>
      <c r="I53" s="647"/>
      <c r="J53" s="647"/>
      <c r="K53" s="647"/>
      <c r="L53" s="657"/>
      <c r="M53" s="663"/>
      <c r="N53" s="658"/>
      <c r="O53" s="646"/>
      <c r="P53" s="649"/>
      <c r="Q53" s="658"/>
      <c r="R53" s="646"/>
      <c r="S53" s="646"/>
      <c r="T53" s="646"/>
      <c r="U53" s="646"/>
      <c r="V53" s="646"/>
      <c r="W53" s="646"/>
      <c r="X53" s="646"/>
      <c r="Y53" s="646"/>
      <c r="Z53" s="648"/>
      <c r="AA53" s="648"/>
      <c r="AB53" s="646"/>
      <c r="AC53" s="649"/>
    </row>
    <row r="54" spans="1:29" s="650" customFormat="1" x14ac:dyDescent="0.2">
      <c r="A54" s="651"/>
      <c r="B54" s="454"/>
      <c r="C54" s="454"/>
      <c r="D54" s="454"/>
      <c r="E54" s="454"/>
      <c r="F54" s="454"/>
      <c r="G54" s="455"/>
      <c r="H54" s="454"/>
      <c r="I54" s="456"/>
      <c r="J54" s="456"/>
      <c r="K54" s="456"/>
      <c r="L54" s="467"/>
      <c r="M54" s="471"/>
      <c r="N54" s="468"/>
      <c r="O54" s="455"/>
      <c r="P54" s="458"/>
      <c r="Q54" s="659"/>
      <c r="R54" s="652"/>
      <c r="S54" s="652"/>
      <c r="T54" s="652"/>
      <c r="U54" s="652"/>
      <c r="V54" s="652"/>
      <c r="W54" s="455"/>
      <c r="X54" s="455"/>
      <c r="Y54" s="455"/>
      <c r="Z54" s="457"/>
      <c r="AA54" s="457"/>
      <c r="AB54" s="455"/>
      <c r="AC54" s="458"/>
    </row>
    <row r="55" spans="1:29" s="650" customFormat="1" x14ac:dyDescent="0.2">
      <c r="A55" s="651"/>
      <c r="B55" s="454"/>
      <c r="C55" s="454"/>
      <c r="D55" s="454"/>
      <c r="E55" s="454"/>
      <c r="F55" s="454"/>
      <c r="G55" s="455"/>
      <c r="H55" s="454"/>
      <c r="I55" s="456"/>
      <c r="J55" s="456"/>
      <c r="K55" s="456"/>
      <c r="L55" s="467"/>
      <c r="M55" s="471"/>
      <c r="N55" s="468"/>
      <c r="O55" s="455"/>
      <c r="P55" s="458"/>
      <c r="Q55" s="659"/>
      <c r="R55" s="652"/>
      <c r="S55" s="652"/>
      <c r="T55" s="652"/>
      <c r="U55" s="652"/>
      <c r="V55" s="652"/>
      <c r="W55" s="455"/>
      <c r="X55" s="455"/>
      <c r="Y55" s="455"/>
      <c r="Z55" s="457"/>
      <c r="AA55" s="457"/>
      <c r="AB55" s="455"/>
      <c r="AC55" s="458"/>
    </row>
    <row r="56" spans="1:29" s="650" customFormat="1" ht="13.5" thickBot="1" x14ac:dyDescent="0.25">
      <c r="A56" s="653"/>
      <c r="B56" s="459"/>
      <c r="C56" s="459"/>
      <c r="D56" s="459"/>
      <c r="E56" s="459"/>
      <c r="F56" s="459"/>
      <c r="G56" s="460"/>
      <c r="H56" s="459"/>
      <c r="I56" s="461"/>
      <c r="J56" s="461"/>
      <c r="K56" s="461"/>
      <c r="L56" s="469"/>
      <c r="M56" s="472"/>
      <c r="N56" s="470"/>
      <c r="O56" s="460"/>
      <c r="P56" s="463"/>
      <c r="Q56" s="470"/>
      <c r="R56" s="460"/>
      <c r="S56" s="460"/>
      <c r="T56" s="460"/>
      <c r="U56" s="460"/>
      <c r="V56" s="460"/>
      <c r="W56" s="460"/>
      <c r="X56" s="460"/>
      <c r="Y56" s="460"/>
      <c r="Z56" s="462"/>
      <c r="AA56" s="462"/>
      <c r="AB56" s="460"/>
      <c r="AC56" s="463"/>
    </row>
    <row r="57" spans="1:29" x14ac:dyDescent="0.2">
      <c r="A57" s="464"/>
      <c r="B57" s="464"/>
      <c r="C57" s="464"/>
      <c r="D57" s="464"/>
      <c r="E57" s="464"/>
      <c r="F57" s="464"/>
      <c r="G57" s="453"/>
      <c r="H57" s="453"/>
      <c r="I57" s="453"/>
      <c r="J57" s="453"/>
      <c r="K57" s="453"/>
      <c r="M57" s="453"/>
      <c r="V57" s="453"/>
      <c r="W57" s="453"/>
    </row>
    <row r="58" spans="1:29" x14ac:dyDescent="0.2">
      <c r="A58" s="464"/>
      <c r="B58" s="464"/>
      <c r="C58" s="464"/>
      <c r="D58" s="464"/>
      <c r="E58" s="464"/>
      <c r="F58" s="453"/>
      <c r="G58" s="453"/>
      <c r="H58" s="453"/>
      <c r="I58" s="453"/>
      <c r="J58" s="453"/>
      <c r="K58" s="655"/>
      <c r="L58" s="453"/>
      <c r="M58" s="453"/>
      <c r="N58" s="453"/>
      <c r="S58" s="453"/>
      <c r="T58" s="453"/>
      <c r="U58" s="453"/>
    </row>
    <row r="59" spans="1:29" ht="13.5" thickBot="1" x14ac:dyDescent="0.25">
      <c r="A59" s="464"/>
      <c r="B59" s="464"/>
      <c r="C59" s="464"/>
      <c r="D59" s="464"/>
      <c r="E59" s="453"/>
      <c r="F59" s="453"/>
      <c r="G59" s="453"/>
      <c r="H59" s="453"/>
      <c r="I59" s="453"/>
      <c r="J59" s="655"/>
      <c r="K59" s="655"/>
      <c r="L59" s="655"/>
      <c r="M59" s="655"/>
      <c r="R59" s="655"/>
    </row>
    <row r="60" spans="1:29" ht="13.5" thickBot="1" x14ac:dyDescent="0.25">
      <c r="A60" s="840" t="s">
        <v>29</v>
      </c>
      <c r="B60" s="899"/>
      <c r="C60" s="900"/>
      <c r="D60" s="464"/>
      <c r="E60" s="464"/>
      <c r="F60" s="453"/>
      <c r="G60" s="453"/>
      <c r="H60" s="453"/>
      <c r="I60" s="453"/>
      <c r="J60" s="453"/>
      <c r="K60" s="655"/>
      <c r="L60" s="655"/>
      <c r="M60" s="655"/>
      <c r="N60" s="655"/>
      <c r="S60" s="655"/>
      <c r="T60" s="655"/>
      <c r="U60" s="655"/>
    </row>
    <row r="61" spans="1:29" ht="13.5" thickBot="1" x14ac:dyDescent="0.25">
      <c r="A61" s="851" t="s">
        <v>579</v>
      </c>
      <c r="B61" s="852"/>
      <c r="C61" s="853"/>
      <c r="D61" s="464"/>
      <c r="E61" s="464"/>
      <c r="F61" s="464"/>
      <c r="G61" s="453"/>
      <c r="H61" s="453"/>
      <c r="I61" s="453"/>
      <c r="J61" s="453"/>
      <c r="K61" s="453"/>
      <c r="L61" s="655"/>
      <c r="N61" s="655"/>
      <c r="O61" s="655"/>
      <c r="V61" s="655"/>
    </row>
    <row r="62" spans="1:29" x14ac:dyDescent="0.2">
      <c r="A62" s="664" t="s">
        <v>30</v>
      </c>
      <c r="B62" s="473"/>
      <c r="C62" s="474" t="s">
        <v>151</v>
      </c>
      <c r="D62" s="665"/>
      <c r="E62" s="665"/>
      <c r="F62" s="666"/>
      <c r="G62" s="666"/>
      <c r="H62" s="665"/>
      <c r="I62" s="666"/>
      <c r="J62" s="665"/>
      <c r="K62" s="475"/>
      <c r="L62" s="667"/>
      <c r="N62" s="655"/>
      <c r="O62" s="655"/>
      <c r="P62" s="655"/>
    </row>
    <row r="63" spans="1:29" x14ac:dyDescent="0.2">
      <c r="A63" s="631" t="s">
        <v>580</v>
      </c>
      <c r="B63" s="476"/>
      <c r="C63" s="476"/>
      <c r="D63" s="668"/>
      <c r="E63" s="668"/>
      <c r="F63" s="669"/>
      <c r="G63" s="669"/>
      <c r="H63" s="668"/>
      <c r="I63" s="669"/>
      <c r="J63" s="668"/>
      <c r="K63" s="477"/>
      <c r="L63" s="670"/>
      <c r="N63" s="655"/>
      <c r="O63" s="655"/>
      <c r="P63" s="655"/>
    </row>
    <row r="64" spans="1:29" x14ac:dyDescent="0.2">
      <c r="A64" s="631" t="s">
        <v>167</v>
      </c>
      <c r="B64" s="476"/>
      <c r="C64" s="476"/>
      <c r="D64" s="668"/>
      <c r="E64" s="668"/>
      <c r="F64" s="669"/>
      <c r="G64" s="669"/>
      <c r="H64" s="668"/>
      <c r="I64" s="669"/>
      <c r="J64" s="668"/>
      <c r="K64" s="477"/>
      <c r="L64" s="670"/>
      <c r="N64" s="655"/>
      <c r="O64" s="655"/>
      <c r="P64" s="655"/>
    </row>
    <row r="65" spans="1:24" x14ac:dyDescent="0.2">
      <c r="A65" s="631" t="s">
        <v>904</v>
      </c>
      <c r="B65" s="476"/>
      <c r="C65" s="476"/>
      <c r="D65" s="668"/>
      <c r="E65" s="668"/>
      <c r="F65" s="669"/>
      <c r="G65" s="669"/>
      <c r="H65" s="668"/>
      <c r="I65" s="669"/>
      <c r="J65" s="668"/>
      <c r="K65" s="477"/>
      <c r="L65" s="670"/>
      <c r="N65" s="655"/>
      <c r="O65" s="655"/>
      <c r="P65" s="655"/>
    </row>
    <row r="66" spans="1:24" ht="13.5" thickBot="1" x14ac:dyDescent="0.25">
      <c r="A66" s="612" t="s">
        <v>905</v>
      </c>
      <c r="B66" s="478"/>
      <c r="C66" s="478"/>
      <c r="D66" s="671"/>
      <c r="E66" s="671"/>
      <c r="F66" s="672"/>
      <c r="G66" s="672"/>
      <c r="H66" s="671"/>
      <c r="I66" s="672"/>
      <c r="J66" s="671"/>
      <c r="K66" s="479"/>
      <c r="L66" s="673"/>
      <c r="N66" s="655"/>
      <c r="O66" s="655"/>
      <c r="P66" s="655"/>
    </row>
    <row r="67" spans="1:24" ht="13.5" thickBot="1" x14ac:dyDescent="0.25">
      <c r="A67" s="674"/>
      <c r="B67" s="615"/>
      <c r="C67" s="655"/>
      <c r="D67" s="464"/>
      <c r="E67" s="464"/>
      <c r="F67" s="464"/>
      <c r="G67" s="464"/>
      <c r="H67" s="453"/>
      <c r="I67" s="453"/>
      <c r="J67" s="453"/>
      <c r="K67" s="453"/>
      <c r="L67" s="453"/>
      <c r="M67" s="655"/>
      <c r="O67" s="655"/>
      <c r="P67" s="655"/>
      <c r="Q67" s="453"/>
    </row>
    <row r="68" spans="1:24" s="638" customFormat="1" ht="26.25" thickBot="1" x14ac:dyDescent="0.25">
      <c r="A68" s="675" t="s">
        <v>31</v>
      </c>
      <c r="B68" s="897" t="s">
        <v>582</v>
      </c>
      <c r="C68" s="897"/>
      <c r="D68" s="898"/>
      <c r="E68" s="676" t="s">
        <v>11</v>
      </c>
      <c r="F68" s="676" t="s">
        <v>14</v>
      </c>
      <c r="G68" s="676" t="s">
        <v>275</v>
      </c>
      <c r="H68" s="676" t="s">
        <v>32</v>
      </c>
      <c r="I68" s="676" t="s">
        <v>16</v>
      </c>
      <c r="J68" s="676" t="s">
        <v>17</v>
      </c>
      <c r="K68" s="676" t="s">
        <v>18</v>
      </c>
      <c r="L68" s="676" t="s">
        <v>19</v>
      </c>
      <c r="M68" s="676" t="s">
        <v>20</v>
      </c>
      <c r="N68" s="480" t="s">
        <v>119</v>
      </c>
      <c r="O68" s="676" t="s">
        <v>93</v>
      </c>
      <c r="P68" s="677" t="s">
        <v>754</v>
      </c>
    </row>
    <row r="69" spans="1:24" s="650" customFormat="1" x14ac:dyDescent="0.2">
      <c r="A69" s="658"/>
      <c r="B69" s="896"/>
      <c r="C69" s="896"/>
      <c r="D69" s="896"/>
      <c r="E69" s="646"/>
      <c r="F69" s="646"/>
      <c r="G69" s="646"/>
      <c r="H69" s="646"/>
      <c r="I69" s="646"/>
      <c r="J69" s="647"/>
      <c r="K69" s="647"/>
      <c r="L69" s="647"/>
      <c r="M69" s="679"/>
      <c r="N69" s="644"/>
      <c r="O69" s="646"/>
      <c r="P69" s="649"/>
      <c r="Q69" s="465"/>
      <c r="R69" s="465"/>
      <c r="S69" s="465"/>
      <c r="T69" s="465"/>
      <c r="U69" s="465"/>
      <c r="V69" s="660"/>
      <c r="W69" s="660"/>
      <c r="X69" s="660"/>
    </row>
    <row r="70" spans="1:24" s="650" customFormat="1" x14ac:dyDescent="0.2">
      <c r="A70" s="659"/>
      <c r="B70" s="826"/>
      <c r="C70" s="826"/>
      <c r="D70" s="826"/>
      <c r="E70" s="652"/>
      <c r="F70" s="652"/>
      <c r="G70" s="652"/>
      <c r="H70" s="652"/>
      <c r="I70" s="652"/>
      <c r="J70" s="681"/>
      <c r="K70" s="456"/>
      <c r="L70" s="456"/>
      <c r="M70" s="682"/>
      <c r="N70" s="622"/>
      <c r="O70" s="652"/>
      <c r="P70" s="683"/>
      <c r="Q70" s="465"/>
      <c r="R70" s="465"/>
      <c r="S70" s="465"/>
      <c r="T70" s="465"/>
      <c r="U70" s="465"/>
      <c r="V70" s="660"/>
      <c r="W70" s="660"/>
      <c r="X70" s="660"/>
    </row>
    <row r="71" spans="1:24" s="650" customFormat="1" x14ac:dyDescent="0.2">
      <c r="A71" s="659"/>
      <c r="B71" s="826"/>
      <c r="C71" s="826"/>
      <c r="D71" s="826"/>
      <c r="E71" s="652"/>
      <c r="F71" s="652"/>
      <c r="G71" s="652"/>
      <c r="H71" s="652"/>
      <c r="I71" s="652"/>
      <c r="J71" s="681"/>
      <c r="K71" s="456"/>
      <c r="L71" s="456"/>
      <c r="M71" s="682"/>
      <c r="N71" s="622"/>
      <c r="O71" s="652"/>
      <c r="P71" s="683"/>
      <c r="Q71" s="465"/>
      <c r="R71" s="465"/>
      <c r="S71" s="465"/>
      <c r="T71" s="465"/>
      <c r="U71" s="465"/>
      <c r="V71" s="660"/>
      <c r="W71" s="660"/>
      <c r="X71" s="660"/>
    </row>
    <row r="72" spans="1:24" s="650" customFormat="1" ht="13.5" thickBot="1" x14ac:dyDescent="0.25">
      <c r="A72" s="684"/>
      <c r="B72" s="827"/>
      <c r="C72" s="827"/>
      <c r="D72" s="827"/>
      <c r="E72" s="654"/>
      <c r="F72" s="654"/>
      <c r="G72" s="654"/>
      <c r="H72" s="654"/>
      <c r="I72" s="654"/>
      <c r="J72" s="686"/>
      <c r="K72" s="461"/>
      <c r="L72" s="461"/>
      <c r="M72" s="687"/>
      <c r="N72" s="623"/>
      <c r="O72" s="460"/>
      <c r="P72" s="463"/>
      <c r="Q72" s="465"/>
      <c r="R72" s="465"/>
      <c r="S72" s="465"/>
      <c r="T72" s="465"/>
      <c r="U72" s="465"/>
      <c r="V72" s="660"/>
      <c r="W72" s="660"/>
      <c r="X72" s="660"/>
    </row>
    <row r="73" spans="1:24" x14ac:dyDescent="0.2">
      <c r="A73" s="655"/>
      <c r="B73" s="655"/>
      <c r="E73" s="655"/>
      <c r="J73" s="655"/>
      <c r="K73" s="655"/>
      <c r="L73" s="655"/>
      <c r="M73" s="655"/>
      <c r="O73" s="453"/>
      <c r="P73" s="453"/>
      <c r="Q73" s="453"/>
      <c r="R73" s="453"/>
      <c r="S73" s="453"/>
      <c r="T73" s="453"/>
      <c r="U73" s="453"/>
      <c r="V73" s="655"/>
      <c r="W73" s="655"/>
      <c r="X73" s="655"/>
    </row>
    <row r="74" spans="1:24" ht="13.5" thickBot="1" x14ac:dyDescent="0.25">
      <c r="A74" s="464"/>
      <c r="B74" s="464"/>
      <c r="C74" s="464"/>
      <c r="D74" s="464"/>
      <c r="E74" s="464"/>
      <c r="F74" s="464"/>
      <c r="G74" s="464"/>
      <c r="H74" s="464"/>
      <c r="I74" s="453"/>
      <c r="J74" s="453"/>
      <c r="K74" s="453"/>
      <c r="L74" s="453"/>
      <c r="M74" s="453"/>
      <c r="N74" s="655"/>
      <c r="O74" s="655"/>
      <c r="P74" s="655"/>
      <c r="Q74" s="655"/>
      <c r="R74" s="655"/>
      <c r="S74" s="655"/>
      <c r="T74" s="655"/>
      <c r="U74" s="655"/>
      <c r="V74" s="655"/>
      <c r="W74" s="453"/>
    </row>
    <row r="75" spans="1:24" ht="13.5" thickBot="1" x14ac:dyDescent="0.25">
      <c r="A75" s="840" t="s">
        <v>34</v>
      </c>
      <c r="B75" s="899"/>
      <c r="C75" s="900"/>
      <c r="D75" s="481"/>
      <c r="E75" s="464"/>
      <c r="F75" s="464"/>
      <c r="G75" s="464"/>
      <c r="H75" s="464"/>
      <c r="I75" s="453"/>
      <c r="J75" s="453"/>
      <c r="K75" s="453"/>
      <c r="L75" s="453"/>
      <c r="M75" s="453"/>
      <c r="N75" s="655"/>
      <c r="O75" s="655"/>
      <c r="P75" s="655"/>
      <c r="Q75" s="655"/>
      <c r="R75" s="655"/>
      <c r="S75" s="655"/>
      <c r="T75" s="655"/>
      <c r="U75" s="655"/>
      <c r="V75" s="655"/>
      <c r="W75" s="453"/>
    </row>
    <row r="76" spans="1:24" ht="13.5" thickBot="1" x14ac:dyDescent="0.25">
      <c r="A76" s="851" t="s">
        <v>579</v>
      </c>
      <c r="B76" s="852"/>
      <c r="C76" s="853"/>
      <c r="D76" s="613"/>
      <c r="E76" s="613"/>
      <c r="F76" s="613"/>
      <c r="G76" s="613"/>
      <c r="H76" s="614"/>
      <c r="I76" s="614"/>
      <c r="J76" s="613"/>
      <c r="K76" s="614"/>
      <c r="L76" s="613"/>
      <c r="M76" s="453"/>
      <c r="N76" s="655"/>
      <c r="O76" s="655"/>
      <c r="P76" s="655"/>
      <c r="Q76" s="655"/>
      <c r="R76" s="655"/>
      <c r="S76" s="655"/>
      <c r="T76" s="655"/>
      <c r="U76" s="655"/>
      <c r="V76" s="655"/>
      <c r="W76" s="453"/>
    </row>
    <row r="77" spans="1:24" x14ac:dyDescent="0.2">
      <c r="A77" s="664" t="s">
        <v>30</v>
      </c>
      <c r="B77" s="630"/>
      <c r="C77" s="474" t="s">
        <v>151</v>
      </c>
      <c r="D77" s="474"/>
      <c r="E77" s="665"/>
      <c r="F77" s="665"/>
      <c r="G77" s="665"/>
      <c r="H77" s="666"/>
      <c r="I77" s="666"/>
      <c r="J77" s="665"/>
      <c r="K77" s="666"/>
      <c r="L77" s="688"/>
      <c r="M77" s="453"/>
      <c r="N77" s="655"/>
      <c r="O77" s="655"/>
      <c r="P77" s="655"/>
      <c r="Q77" s="655"/>
      <c r="R77" s="655"/>
      <c r="S77" s="655"/>
      <c r="T77" s="655"/>
      <c r="U77" s="655"/>
      <c r="V77" s="655"/>
      <c r="W77" s="453"/>
    </row>
    <row r="78" spans="1:24" x14ac:dyDescent="0.2">
      <c r="A78" s="631" t="s">
        <v>35</v>
      </c>
      <c r="B78" s="668"/>
      <c r="C78" s="668"/>
      <c r="D78" s="668"/>
      <c r="E78" s="668"/>
      <c r="F78" s="668"/>
      <c r="G78" s="668"/>
      <c r="H78" s="669"/>
      <c r="I78" s="669"/>
      <c r="J78" s="668"/>
      <c r="K78" s="669"/>
      <c r="L78" s="689"/>
      <c r="M78" s="453"/>
      <c r="N78" s="655"/>
      <c r="O78" s="655"/>
      <c r="P78" s="655"/>
      <c r="Q78" s="655"/>
      <c r="R78" s="655"/>
      <c r="S78" s="655"/>
      <c r="T78" s="655"/>
      <c r="U78" s="655"/>
      <c r="V78" s="655"/>
      <c r="W78" s="453"/>
    </row>
    <row r="79" spans="1:24" x14ac:dyDescent="0.2">
      <c r="A79" s="631" t="s">
        <v>168</v>
      </c>
      <c r="B79" s="668"/>
      <c r="C79" s="668"/>
      <c r="D79" s="668"/>
      <c r="E79" s="668"/>
      <c r="F79" s="668"/>
      <c r="G79" s="668"/>
      <c r="H79" s="669"/>
      <c r="I79" s="669"/>
      <c r="J79" s="668"/>
      <c r="K79" s="669"/>
      <c r="L79" s="689"/>
      <c r="M79" s="453"/>
      <c r="N79" s="655"/>
      <c r="O79" s="655"/>
      <c r="P79" s="655"/>
      <c r="Q79" s="655"/>
      <c r="R79" s="655"/>
      <c r="S79" s="655"/>
      <c r="T79" s="655"/>
      <c r="U79" s="655"/>
      <c r="V79" s="655"/>
      <c r="W79" s="453"/>
    </row>
    <row r="80" spans="1:24" x14ac:dyDescent="0.2">
      <c r="A80" s="631" t="s">
        <v>904</v>
      </c>
      <c r="B80" s="668"/>
      <c r="C80" s="668"/>
      <c r="D80" s="668"/>
      <c r="E80" s="668"/>
      <c r="F80" s="668"/>
      <c r="G80" s="668"/>
      <c r="H80" s="669"/>
      <c r="I80" s="669"/>
      <c r="J80" s="668"/>
      <c r="K80" s="669"/>
      <c r="L80" s="689"/>
      <c r="M80" s="453"/>
      <c r="N80" s="655"/>
      <c r="O80" s="655"/>
      <c r="P80" s="655"/>
      <c r="Q80" s="655"/>
      <c r="R80" s="655"/>
      <c r="S80" s="655"/>
      <c r="T80" s="655"/>
      <c r="U80" s="655"/>
      <c r="V80" s="655"/>
      <c r="W80" s="453"/>
    </row>
    <row r="81" spans="1:23" ht="13.5" thickBot="1" x14ac:dyDescent="0.25">
      <c r="A81" s="612" t="s">
        <v>905</v>
      </c>
      <c r="B81" s="671"/>
      <c r="C81" s="671"/>
      <c r="D81" s="671"/>
      <c r="E81" s="671"/>
      <c r="F81" s="671"/>
      <c r="G81" s="671"/>
      <c r="H81" s="672"/>
      <c r="I81" s="672"/>
      <c r="J81" s="671"/>
      <c r="K81" s="672"/>
      <c r="L81" s="690"/>
      <c r="M81" s="453"/>
      <c r="N81" s="655"/>
      <c r="O81" s="655"/>
      <c r="P81" s="655"/>
      <c r="Q81" s="655"/>
      <c r="R81" s="655"/>
      <c r="S81" s="655"/>
      <c r="T81" s="655"/>
      <c r="U81" s="655"/>
      <c r="V81" s="655"/>
      <c r="W81" s="453"/>
    </row>
    <row r="82" spans="1:23" ht="13.5" thickBot="1" x14ac:dyDescent="0.25">
      <c r="A82" s="691"/>
      <c r="E82" s="613"/>
      <c r="F82" s="613"/>
      <c r="G82" s="613"/>
      <c r="H82" s="614"/>
      <c r="I82" s="615"/>
      <c r="J82" s="613"/>
      <c r="K82" s="614"/>
      <c r="L82" s="613"/>
      <c r="M82" s="453"/>
      <c r="N82" s="655"/>
      <c r="O82" s="655"/>
      <c r="P82" s="655"/>
      <c r="Q82" s="655"/>
      <c r="R82" s="453"/>
      <c r="V82" s="482"/>
      <c r="W82" s="482"/>
    </row>
    <row r="83" spans="1:23" s="638" customFormat="1" ht="26.25" thickBot="1" x14ac:dyDescent="0.25">
      <c r="A83" s="675" t="s">
        <v>31</v>
      </c>
      <c r="B83" s="897" t="s">
        <v>13</v>
      </c>
      <c r="C83" s="897"/>
      <c r="D83" s="898"/>
      <c r="E83" s="676" t="s">
        <v>12</v>
      </c>
      <c r="F83" s="676" t="s">
        <v>14</v>
      </c>
      <c r="G83" s="676" t="s">
        <v>264</v>
      </c>
      <c r="H83" s="676" t="s">
        <v>32</v>
      </c>
      <c r="I83" s="676" t="s">
        <v>16</v>
      </c>
      <c r="J83" s="676" t="s">
        <v>17</v>
      </c>
      <c r="K83" s="676" t="s">
        <v>18</v>
      </c>
      <c r="L83" s="676" t="s">
        <v>19</v>
      </c>
      <c r="M83" s="676" t="s">
        <v>20</v>
      </c>
      <c r="N83" s="480" t="s">
        <v>119</v>
      </c>
      <c r="O83" s="676" t="s">
        <v>91</v>
      </c>
      <c r="P83" s="677" t="s">
        <v>752</v>
      </c>
      <c r="W83" s="483"/>
    </row>
    <row r="84" spans="1:23" s="650" customFormat="1" x14ac:dyDescent="0.2">
      <c r="A84" s="658"/>
      <c r="B84" s="896"/>
      <c r="C84" s="896"/>
      <c r="D84" s="896"/>
      <c r="E84" s="646"/>
      <c r="F84" s="646"/>
      <c r="G84" s="646"/>
      <c r="H84" s="646"/>
      <c r="I84" s="646"/>
      <c r="J84" s="647"/>
      <c r="K84" s="647"/>
      <c r="L84" s="647"/>
      <c r="M84" s="647"/>
      <c r="N84" s="644"/>
      <c r="O84" s="646"/>
      <c r="P84" s="649"/>
      <c r="Q84" s="660"/>
      <c r="R84" s="660"/>
      <c r="S84" s="660"/>
      <c r="T84" s="660"/>
      <c r="U84" s="660"/>
      <c r="V84" s="660"/>
      <c r="W84" s="465"/>
    </row>
    <row r="85" spans="1:23" s="650" customFormat="1" x14ac:dyDescent="0.2">
      <c r="A85" s="659"/>
      <c r="B85" s="826"/>
      <c r="C85" s="826"/>
      <c r="D85" s="826"/>
      <c r="E85" s="652"/>
      <c r="F85" s="652"/>
      <c r="G85" s="652"/>
      <c r="H85" s="652"/>
      <c r="I85" s="652"/>
      <c r="J85" s="456"/>
      <c r="K85" s="456"/>
      <c r="L85" s="456"/>
      <c r="M85" s="456"/>
      <c r="N85" s="622"/>
      <c r="O85" s="652"/>
      <c r="P85" s="683"/>
      <c r="Q85" s="660"/>
      <c r="R85" s="660"/>
      <c r="S85" s="660"/>
      <c r="T85" s="660"/>
      <c r="U85" s="660"/>
      <c r="V85" s="660"/>
      <c r="W85" s="465"/>
    </row>
    <row r="86" spans="1:23" s="650" customFormat="1" x14ac:dyDescent="0.2">
      <c r="A86" s="659"/>
      <c r="B86" s="826"/>
      <c r="C86" s="826"/>
      <c r="D86" s="826"/>
      <c r="E86" s="652"/>
      <c r="F86" s="652"/>
      <c r="G86" s="652"/>
      <c r="H86" s="652"/>
      <c r="I86" s="652"/>
      <c r="J86" s="456"/>
      <c r="K86" s="456"/>
      <c r="L86" s="456"/>
      <c r="M86" s="456"/>
      <c r="N86" s="622"/>
      <c r="O86" s="652"/>
      <c r="P86" s="683"/>
      <c r="Q86" s="660"/>
      <c r="R86" s="660"/>
      <c r="S86" s="660"/>
      <c r="T86" s="660"/>
      <c r="U86" s="660"/>
      <c r="V86" s="660"/>
      <c r="W86" s="465"/>
    </row>
    <row r="87" spans="1:23" s="650" customFormat="1" ht="13.5" thickBot="1" x14ac:dyDescent="0.25">
      <c r="A87" s="684"/>
      <c r="B87" s="827"/>
      <c r="C87" s="827"/>
      <c r="D87" s="827"/>
      <c r="E87" s="654"/>
      <c r="F87" s="654"/>
      <c r="G87" s="654"/>
      <c r="H87" s="654"/>
      <c r="I87" s="654"/>
      <c r="J87" s="461"/>
      <c r="K87" s="461"/>
      <c r="L87" s="461"/>
      <c r="M87" s="461"/>
      <c r="N87" s="623"/>
      <c r="O87" s="460"/>
      <c r="P87" s="463"/>
      <c r="Q87" s="660"/>
      <c r="R87" s="660"/>
      <c r="S87" s="660"/>
      <c r="T87" s="660"/>
      <c r="U87" s="660"/>
      <c r="V87" s="660"/>
      <c r="W87" s="465"/>
    </row>
    <row r="88" spans="1:23" ht="13.5" thickBot="1" x14ac:dyDescent="0.25">
      <c r="A88" s="464"/>
      <c r="B88" s="464"/>
      <c r="C88" s="464"/>
      <c r="D88" s="464"/>
      <c r="E88" s="464"/>
      <c r="F88" s="464"/>
      <c r="G88" s="464"/>
      <c r="H88" s="453"/>
      <c r="I88" s="453"/>
      <c r="J88" s="453"/>
      <c r="K88" s="453"/>
      <c r="L88" s="453"/>
      <c r="M88" s="655"/>
      <c r="N88" s="655"/>
      <c r="O88" s="655"/>
      <c r="P88" s="655"/>
      <c r="Q88" s="655"/>
      <c r="R88" s="655"/>
      <c r="S88" s="655"/>
      <c r="T88" s="655"/>
      <c r="U88" s="655"/>
      <c r="V88" s="453"/>
    </row>
    <row r="89" spans="1:23" ht="13.5" thickBot="1" x14ac:dyDescent="0.25">
      <c r="A89" s="840" t="s">
        <v>36</v>
      </c>
      <c r="B89" s="841"/>
      <c r="C89" s="841"/>
      <c r="D89" s="841"/>
      <c r="E89" s="841"/>
      <c r="F89" s="841"/>
      <c r="G89" s="841"/>
      <c r="H89" s="841"/>
      <c r="I89" s="842"/>
      <c r="K89" s="453"/>
      <c r="L89" s="655"/>
      <c r="M89" s="655"/>
      <c r="N89" s="655"/>
      <c r="O89" s="655"/>
      <c r="P89" s="655"/>
      <c r="Q89" s="655"/>
      <c r="R89" s="655"/>
      <c r="S89" s="453"/>
      <c r="T89" s="453"/>
      <c r="U89" s="453"/>
    </row>
    <row r="90" spans="1:23" ht="13.5" thickBot="1" x14ac:dyDescent="0.25">
      <c r="A90" s="959" t="s">
        <v>37</v>
      </c>
      <c r="B90" s="960"/>
      <c r="C90" s="960"/>
      <c r="D90" s="960"/>
      <c r="E90" s="960"/>
      <c r="F90" s="960"/>
      <c r="G90" s="960"/>
      <c r="H90" s="960"/>
      <c r="I90" s="961"/>
      <c r="J90" s="614"/>
      <c r="K90" s="453"/>
      <c r="L90" s="655"/>
      <c r="M90" s="655"/>
      <c r="N90" s="655"/>
      <c r="O90" s="655"/>
      <c r="P90" s="655"/>
      <c r="Q90" s="655"/>
      <c r="R90" s="655"/>
      <c r="S90" s="453"/>
      <c r="T90" s="453"/>
      <c r="U90" s="453"/>
    </row>
    <row r="91" spans="1:23" s="611" customFormat="1" ht="15.75" customHeight="1" thickBot="1" x14ac:dyDescent="0.25">
      <c r="A91" s="692" t="s">
        <v>282</v>
      </c>
      <c r="B91" s="893" t="s">
        <v>1024</v>
      </c>
      <c r="C91" s="894"/>
      <c r="D91" s="894"/>
      <c r="E91" s="894"/>
      <c r="F91" s="894"/>
      <c r="G91" s="894"/>
      <c r="H91" s="894"/>
      <c r="I91" s="895"/>
      <c r="J91" s="693"/>
      <c r="K91" s="544"/>
      <c r="L91" s="694"/>
      <c r="M91" s="694"/>
      <c r="N91" s="694"/>
      <c r="O91" s="694"/>
      <c r="P91" s="694"/>
      <c r="Q91" s="694"/>
      <c r="R91" s="694"/>
      <c r="S91" s="544"/>
      <c r="T91" s="544"/>
      <c r="U91" s="544"/>
    </row>
    <row r="92" spans="1:23" ht="13.5" thickBot="1" x14ac:dyDescent="0.25">
      <c r="A92" s="691"/>
      <c r="J92" s="655"/>
      <c r="K92" s="453"/>
      <c r="L92" s="655"/>
      <c r="M92" s="655"/>
      <c r="N92" s="655"/>
      <c r="O92" s="655"/>
      <c r="P92" s="655"/>
      <c r="Q92" s="453"/>
    </row>
    <row r="93" spans="1:23" ht="16.5" customHeight="1" thickBot="1" x14ac:dyDescent="0.25">
      <c r="A93" s="970" t="s">
        <v>206</v>
      </c>
      <c r="B93" s="971"/>
      <c r="C93" s="971"/>
      <c r="D93" s="971"/>
      <c r="E93" s="971"/>
      <c r="F93" s="971"/>
      <c r="G93" s="971"/>
      <c r="H93" s="962" t="s">
        <v>218</v>
      </c>
      <c r="I93" s="857" t="s">
        <v>581</v>
      </c>
      <c r="J93" s="857" t="s">
        <v>207</v>
      </c>
      <c r="K93" s="857" t="s">
        <v>23</v>
      </c>
      <c r="L93" s="857" t="s">
        <v>288</v>
      </c>
      <c r="M93" s="869" t="s">
        <v>82</v>
      </c>
      <c r="N93" s="655"/>
      <c r="O93" s="453"/>
      <c r="Q93" s="482"/>
      <c r="R93" s="482"/>
    </row>
    <row r="94" spans="1:23" s="419" customFormat="1" ht="13.5" thickBot="1" x14ac:dyDescent="0.25">
      <c r="A94" s="964" t="s">
        <v>2815</v>
      </c>
      <c r="B94" s="965"/>
      <c r="C94" s="965"/>
      <c r="D94" s="965"/>
      <c r="E94" s="965"/>
      <c r="F94" s="965"/>
      <c r="G94" s="966"/>
      <c r="H94" s="963"/>
      <c r="I94" s="957"/>
      <c r="J94" s="957"/>
      <c r="K94" s="957"/>
      <c r="L94" s="957"/>
      <c r="M94" s="958"/>
      <c r="N94" s="484"/>
      <c r="O94" s="484"/>
      <c r="P94" s="484"/>
      <c r="Q94" s="484"/>
      <c r="R94" s="484"/>
    </row>
    <row r="95" spans="1:23" s="419" customFormat="1" ht="15.75" customHeight="1" thickBot="1" x14ac:dyDescent="0.25">
      <c r="A95" s="967" t="s">
        <v>336</v>
      </c>
      <c r="B95" s="968"/>
      <c r="C95" s="968"/>
      <c r="D95" s="968"/>
      <c r="E95" s="968"/>
      <c r="F95" s="968"/>
      <c r="G95" s="969"/>
      <c r="H95" s="963"/>
      <c r="I95" s="957"/>
      <c r="J95" s="957"/>
      <c r="K95" s="957"/>
      <c r="L95" s="957"/>
      <c r="M95" s="958"/>
      <c r="N95" s="484"/>
      <c r="O95" s="484"/>
      <c r="P95" s="484"/>
      <c r="Q95" s="484"/>
      <c r="R95" s="484"/>
    </row>
    <row r="96" spans="1:23" s="650" customFormat="1" x14ac:dyDescent="0.2">
      <c r="A96" s="572" t="s">
        <v>224</v>
      </c>
      <c r="B96" s="896" t="str">
        <f>IF($A96="","",VLOOKUP($A96,Listes!$A$4:$C$200,2,FALSE))</f>
        <v>Bunker Adjustment Factor</v>
      </c>
      <c r="C96" s="896"/>
      <c r="D96" s="896"/>
      <c r="E96" s="1123" t="s">
        <v>52</v>
      </c>
      <c r="F96" s="1123"/>
      <c r="G96" s="1123"/>
      <c r="H96" s="696"/>
      <c r="I96" s="648"/>
      <c r="J96" s="648"/>
      <c r="K96" s="648"/>
      <c r="L96" s="648"/>
      <c r="M96" s="697"/>
      <c r="N96" s="660"/>
      <c r="O96" s="660"/>
      <c r="P96" s="660"/>
      <c r="Q96" s="660"/>
      <c r="R96" s="465"/>
    </row>
    <row r="97" spans="1:18" s="650" customFormat="1" x14ac:dyDescent="0.2">
      <c r="A97" s="574" t="s">
        <v>1101</v>
      </c>
      <c r="B97" s="826" t="str">
        <f>IF($A97="","",VLOOKUP($A97,Listes!$A$4:$C$200,2,FALSE))</f>
        <v>Import BL Documentation Fee - Brazil only</v>
      </c>
      <c r="C97" s="826"/>
      <c r="D97" s="826"/>
      <c r="E97" s="1119" t="s">
        <v>50</v>
      </c>
      <c r="F97" s="1119"/>
      <c r="G97" s="1119"/>
      <c r="H97" s="699"/>
      <c r="I97" s="700"/>
      <c r="J97" s="700"/>
      <c r="K97" s="700"/>
      <c r="L97" s="700"/>
      <c r="M97" s="701"/>
      <c r="N97" s="660"/>
      <c r="O97" s="660"/>
      <c r="P97" s="660"/>
      <c r="Q97" s="660"/>
      <c r="R97" s="465"/>
    </row>
    <row r="98" spans="1:18" s="650" customFormat="1" x14ac:dyDescent="0.2">
      <c r="A98" s="574" t="s">
        <v>520</v>
      </c>
      <c r="B98" s="826" t="str">
        <f>IF($A98="","",VLOOKUP($A98,Listes!$A$4:$C$200,2,FALSE))</f>
        <v>Cargo Facility Charge</v>
      </c>
      <c r="C98" s="826"/>
      <c r="D98" s="826"/>
      <c r="E98" s="1119" t="s">
        <v>50</v>
      </c>
      <c r="F98" s="1119"/>
      <c r="G98" s="1119"/>
      <c r="H98" s="699"/>
      <c r="I98" s="700"/>
      <c r="J98" s="700"/>
      <c r="K98" s="700"/>
      <c r="L98" s="700"/>
      <c r="M98" s="701"/>
      <c r="N98" s="660"/>
      <c r="O98" s="660"/>
      <c r="P98" s="660"/>
      <c r="Q98" s="660"/>
      <c r="R98" s="465"/>
    </row>
    <row r="99" spans="1:18" s="650" customFormat="1" x14ac:dyDescent="0.2">
      <c r="A99" s="574" t="s">
        <v>1110</v>
      </c>
      <c r="B99" s="826" t="str">
        <f>IF($A99="","",VLOOKUP($A99,Listes!$A$4:$C$200,2,FALSE))</f>
        <v>Container Cleaning Surcharge Destination</v>
      </c>
      <c r="C99" s="826"/>
      <c r="D99" s="826"/>
      <c r="E99" s="1119" t="s">
        <v>50</v>
      </c>
      <c r="F99" s="1119"/>
      <c r="G99" s="1119"/>
      <c r="H99" s="699"/>
      <c r="I99" s="700"/>
      <c r="J99" s="700"/>
      <c r="K99" s="700"/>
      <c r="L99" s="700"/>
      <c r="M99" s="701"/>
      <c r="N99" s="660"/>
      <c r="O99" s="660"/>
      <c r="P99" s="660"/>
      <c r="Q99" s="660"/>
      <c r="R99" s="465"/>
    </row>
    <row r="100" spans="1:18" s="650" customFormat="1" x14ac:dyDescent="0.2">
      <c r="A100" s="574" t="s">
        <v>514</v>
      </c>
      <c r="B100" s="826" t="str">
        <f>IF($A100="","",VLOOKUP($A100,Listes!$A$4:$C$200,2,FALSE))</f>
        <v>Chassis Provision Charge</v>
      </c>
      <c r="C100" s="826"/>
      <c r="D100" s="826"/>
      <c r="E100" s="1119" t="s">
        <v>50</v>
      </c>
      <c r="F100" s="1119"/>
      <c r="G100" s="1119"/>
      <c r="H100" s="699"/>
      <c r="I100" s="700"/>
      <c r="J100" s="700"/>
      <c r="K100" s="700"/>
      <c r="L100" s="700"/>
      <c r="M100" s="701"/>
      <c r="N100" s="660"/>
      <c r="O100" s="660"/>
      <c r="P100" s="660"/>
      <c r="Q100" s="660"/>
      <c r="R100" s="465"/>
    </row>
    <row r="101" spans="1:18" s="650" customFormat="1" x14ac:dyDescent="0.2">
      <c r="A101" s="574" t="s">
        <v>251</v>
      </c>
      <c r="B101" s="826" t="str">
        <f>IF($A101="","",VLOOKUP($A101,Listes!$A$4:$C$200,2,FALSE))</f>
        <v>Carrier Security Charge</v>
      </c>
      <c r="C101" s="826"/>
      <c r="D101" s="826"/>
      <c r="E101" s="1119" t="s">
        <v>52</v>
      </c>
      <c r="F101" s="1119"/>
      <c r="G101" s="1119"/>
      <c r="H101" s="699"/>
      <c r="I101" s="700"/>
      <c r="J101" s="700"/>
      <c r="K101" s="700"/>
      <c r="L101" s="700"/>
      <c r="M101" s="701"/>
      <c r="N101" s="660"/>
      <c r="O101" s="660"/>
      <c r="P101" s="660"/>
      <c r="Q101" s="660"/>
      <c r="R101" s="465"/>
    </row>
    <row r="102" spans="1:18" s="650" customFormat="1" x14ac:dyDescent="0.2">
      <c r="A102" s="574" t="s">
        <v>1048</v>
      </c>
      <c r="B102" s="826" t="str">
        <f>IF($A102="","",VLOOKUP($A102,Listes!$A$4:$C$200,2,FALSE))</f>
        <v>Container Maintenance Charge Destination</v>
      </c>
      <c r="C102" s="826"/>
      <c r="D102" s="826"/>
      <c r="E102" s="1119" t="s">
        <v>50</v>
      </c>
      <c r="F102" s="1119"/>
      <c r="G102" s="1119"/>
      <c r="H102" s="699"/>
      <c r="I102" s="700"/>
      <c r="J102" s="700"/>
      <c r="K102" s="700"/>
      <c r="L102" s="700"/>
      <c r="M102" s="701"/>
      <c r="N102" s="660"/>
      <c r="O102" s="660"/>
      <c r="P102" s="660"/>
      <c r="Q102" s="660"/>
      <c r="R102" s="465"/>
    </row>
    <row r="103" spans="1:18" s="650" customFormat="1" x14ac:dyDescent="0.2">
      <c r="A103" s="574" t="s">
        <v>298</v>
      </c>
      <c r="B103" s="826" t="str">
        <f>IF($A103="","",VLOOKUP($A103,Listes!$A$4:$C$200,2,FALSE))</f>
        <v>Chassis Usage Charge (Carrier-haulage)</v>
      </c>
      <c r="C103" s="826"/>
      <c r="D103" s="826"/>
      <c r="E103" s="1119" t="s">
        <v>50</v>
      </c>
      <c r="F103" s="1119"/>
      <c r="G103" s="1119"/>
      <c r="H103" s="699"/>
      <c r="I103" s="700"/>
      <c r="J103" s="700"/>
      <c r="K103" s="700"/>
      <c r="L103" s="700"/>
      <c r="M103" s="701"/>
      <c r="N103" s="660"/>
      <c r="O103" s="660"/>
      <c r="P103" s="660"/>
      <c r="Q103" s="660"/>
      <c r="R103" s="465"/>
    </row>
    <row r="104" spans="1:18" s="650" customFormat="1" x14ac:dyDescent="0.2">
      <c r="A104" s="574" t="s">
        <v>298</v>
      </c>
      <c r="B104" s="826" t="str">
        <f>IF($A104="","",VLOOKUP($A104,Listes!$A$4:$C$200,2,FALSE))</f>
        <v>Chassis Usage Charge (Carrier-haulage)</v>
      </c>
      <c r="C104" s="826"/>
      <c r="D104" s="826"/>
      <c r="E104" s="1119" t="s">
        <v>50</v>
      </c>
      <c r="F104" s="1119"/>
      <c r="G104" s="1119"/>
      <c r="H104" s="699"/>
      <c r="I104" s="700"/>
      <c r="J104" s="700"/>
      <c r="K104" s="700"/>
      <c r="L104" s="700"/>
      <c r="M104" s="701"/>
      <c r="N104" s="660"/>
      <c r="O104" s="660"/>
      <c r="P104" s="660"/>
      <c r="Q104" s="660"/>
      <c r="R104" s="465"/>
    </row>
    <row r="105" spans="1:18" s="650" customFormat="1" x14ac:dyDescent="0.2">
      <c r="A105" s="574" t="s">
        <v>298</v>
      </c>
      <c r="B105" s="826" t="str">
        <f>IF($A105="","",VLOOKUP($A105,Listes!$A$4:$C$200,2,FALSE))</f>
        <v>Chassis Usage Charge (Carrier-haulage)</v>
      </c>
      <c r="C105" s="826"/>
      <c r="D105" s="826"/>
      <c r="E105" s="1119" t="s">
        <v>50</v>
      </c>
      <c r="F105" s="1119"/>
      <c r="G105" s="1119"/>
      <c r="H105" s="699"/>
      <c r="I105" s="700"/>
      <c r="J105" s="700"/>
      <c r="K105" s="700"/>
      <c r="L105" s="700"/>
      <c r="M105" s="701"/>
      <c r="N105" s="660"/>
      <c r="O105" s="660"/>
      <c r="P105" s="660"/>
      <c r="Q105" s="660"/>
      <c r="R105" s="465"/>
    </row>
    <row r="106" spans="1:18" s="650" customFormat="1" x14ac:dyDescent="0.2">
      <c r="A106" s="574" t="s">
        <v>298</v>
      </c>
      <c r="B106" s="826" t="str">
        <f>IF($A106="","",VLOOKUP($A106,Listes!$A$4:$C$200,2,FALSE))</f>
        <v>Chassis Usage Charge (Carrier-haulage)</v>
      </c>
      <c r="C106" s="826"/>
      <c r="D106" s="826"/>
      <c r="E106" s="1119" t="s">
        <v>50</v>
      </c>
      <c r="F106" s="1119"/>
      <c r="G106" s="1119"/>
      <c r="H106" s="699"/>
      <c r="I106" s="700"/>
      <c r="J106" s="700"/>
      <c r="K106" s="700"/>
      <c r="L106" s="700"/>
      <c r="M106" s="701"/>
      <c r="N106" s="660"/>
      <c r="O106" s="660"/>
      <c r="P106" s="660"/>
      <c r="Q106" s="660"/>
      <c r="R106" s="465"/>
    </row>
    <row r="107" spans="1:18" s="650" customFormat="1" x14ac:dyDescent="0.2">
      <c r="A107" s="574" t="s">
        <v>298</v>
      </c>
      <c r="B107" s="826" t="str">
        <f>IF($A107="","",VLOOKUP($A107,Listes!$A$4:$C$200,2,FALSE))</f>
        <v>Chassis Usage Charge (Carrier-haulage)</v>
      </c>
      <c r="C107" s="826"/>
      <c r="D107" s="826"/>
      <c r="E107" s="1119" t="s">
        <v>50</v>
      </c>
      <c r="F107" s="1119"/>
      <c r="G107" s="1119"/>
      <c r="H107" s="699"/>
      <c r="I107" s="700"/>
      <c r="J107" s="700"/>
      <c r="K107" s="700"/>
      <c r="L107" s="700"/>
      <c r="M107" s="701"/>
      <c r="N107" s="660"/>
      <c r="O107" s="660"/>
      <c r="P107" s="660"/>
      <c r="Q107" s="660"/>
      <c r="R107" s="465"/>
    </row>
    <row r="108" spans="1:18" s="650" customFormat="1" x14ac:dyDescent="0.2">
      <c r="A108" s="574" t="s">
        <v>298</v>
      </c>
      <c r="B108" s="826" t="str">
        <f>IF($A108="","",VLOOKUP($A108,Listes!$A$4:$C$200,2,FALSE))</f>
        <v>Chassis Usage Charge (Carrier-haulage)</v>
      </c>
      <c r="C108" s="826"/>
      <c r="D108" s="826"/>
      <c r="E108" s="1119" t="s">
        <v>50</v>
      </c>
      <c r="F108" s="1119"/>
      <c r="G108" s="1119"/>
      <c r="H108" s="699"/>
      <c r="I108" s="700"/>
      <c r="J108" s="700"/>
      <c r="K108" s="700"/>
      <c r="L108" s="700"/>
      <c r="M108" s="701"/>
      <c r="N108" s="660"/>
      <c r="O108" s="660"/>
      <c r="P108" s="660"/>
      <c r="Q108" s="660"/>
      <c r="R108" s="465"/>
    </row>
    <row r="109" spans="1:18" s="650" customFormat="1" x14ac:dyDescent="0.2">
      <c r="A109" s="574" t="s">
        <v>222</v>
      </c>
      <c r="B109" s="826" t="str">
        <f>IF($A109="","",VLOOKUP($A109,Listes!$A$4:$C$200,2,FALSE))</f>
        <v>Destination THC / Destination Receiving Charge</v>
      </c>
      <c r="C109" s="826"/>
      <c r="D109" s="826"/>
      <c r="E109" s="1119" t="s">
        <v>50</v>
      </c>
      <c r="F109" s="1119"/>
      <c r="G109" s="1119"/>
      <c r="H109" s="699"/>
      <c r="I109" s="700"/>
      <c r="J109" s="700"/>
      <c r="K109" s="700"/>
      <c r="L109" s="700"/>
      <c r="M109" s="701"/>
      <c r="N109" s="660"/>
      <c r="O109" s="660"/>
      <c r="P109" s="660"/>
      <c r="Q109" s="660"/>
      <c r="R109" s="465"/>
    </row>
    <row r="110" spans="1:18" s="650" customFormat="1" x14ac:dyDescent="0.2">
      <c r="A110" s="574" t="s">
        <v>982</v>
      </c>
      <c r="B110" s="826" t="str">
        <f>IF($A110="","",VLOOKUP($A110,Listes!$A$4:$C$200,2,FALSE))</f>
        <v>Equipment Imbalance Surcharge at Origin</v>
      </c>
      <c r="C110" s="826"/>
      <c r="D110" s="826"/>
      <c r="E110" s="1119" t="s">
        <v>50</v>
      </c>
      <c r="F110" s="1119"/>
      <c r="G110" s="1119"/>
      <c r="H110" s="699"/>
      <c r="I110" s="700"/>
      <c r="J110" s="700"/>
      <c r="K110" s="700"/>
      <c r="L110" s="700"/>
      <c r="M110" s="701"/>
      <c r="N110" s="660"/>
      <c r="O110" s="660"/>
      <c r="P110" s="660"/>
      <c r="Q110" s="660"/>
      <c r="R110" s="465"/>
    </row>
    <row r="111" spans="1:18" s="650" customFormat="1" x14ac:dyDescent="0.2">
      <c r="A111" s="574" t="s">
        <v>983</v>
      </c>
      <c r="B111" s="826" t="str">
        <f>IF($A111="","",VLOOKUP($A111,Listes!$A$4:$C$200,2,FALSE))</f>
        <v>Equipment Imbalance Surcharge at Destination</v>
      </c>
      <c r="C111" s="826"/>
      <c r="D111" s="826"/>
      <c r="E111" s="1119" t="s">
        <v>50</v>
      </c>
      <c r="F111" s="1119"/>
      <c r="G111" s="1119"/>
      <c r="H111" s="699"/>
      <c r="I111" s="700"/>
      <c r="J111" s="700"/>
      <c r="K111" s="700"/>
      <c r="L111" s="700"/>
      <c r="M111" s="701"/>
      <c r="N111" s="660"/>
      <c r="O111" s="660"/>
      <c r="P111" s="660"/>
      <c r="Q111" s="660"/>
      <c r="R111" s="465"/>
    </row>
    <row r="112" spans="1:18" s="650" customFormat="1" ht="25.5" x14ac:dyDescent="0.2">
      <c r="A112" s="574" t="s">
        <v>447</v>
      </c>
      <c r="B112" s="826" t="str">
        <f>IF($A112="","",VLOOKUP($A112,Listes!$A$4:$C$200,2,FALSE))</f>
        <v>Emergency Terminal Congestion Surcharge / Emergency Port Surcharge</v>
      </c>
      <c r="C112" s="826"/>
      <c r="D112" s="826"/>
      <c r="E112" s="1119" t="s">
        <v>50</v>
      </c>
      <c r="F112" s="1119"/>
      <c r="G112" s="1119"/>
      <c r="H112" s="699"/>
      <c r="I112" s="700"/>
      <c r="J112" s="700"/>
      <c r="K112" s="700"/>
      <c r="L112" s="700"/>
      <c r="M112" s="701"/>
      <c r="N112" s="660"/>
      <c r="O112" s="660"/>
      <c r="P112" s="660"/>
      <c r="Q112" s="660"/>
      <c r="R112" s="465"/>
    </row>
    <row r="113" spans="1:18" s="650" customFormat="1" x14ac:dyDescent="0.2">
      <c r="A113" s="574" t="s">
        <v>813</v>
      </c>
      <c r="B113" s="826" t="str">
        <f>IF($A113="","",VLOOKUP($A113,Listes!$A$4:$C$200,2,FALSE))</f>
        <v>Export Documentation Fees - Carrier</v>
      </c>
      <c r="C113" s="826"/>
      <c r="D113" s="826"/>
      <c r="E113" s="1119" t="s">
        <v>50</v>
      </c>
      <c r="F113" s="1119"/>
      <c r="G113" s="1119"/>
      <c r="H113" s="699"/>
      <c r="I113" s="700"/>
      <c r="J113" s="700"/>
      <c r="K113" s="700"/>
      <c r="L113" s="700"/>
      <c r="M113" s="701"/>
      <c r="N113" s="660"/>
      <c r="O113" s="660"/>
      <c r="P113" s="660"/>
      <c r="Q113" s="660"/>
      <c r="R113" s="465"/>
    </row>
    <row r="114" spans="1:18" s="650" customFormat="1" x14ac:dyDescent="0.2">
      <c r="A114" s="574" t="s">
        <v>796</v>
      </c>
      <c r="B114" s="826" t="str">
        <f>IF($A114="","",VLOOKUP($A114,Listes!$A$4:$C$200,2,FALSE))</f>
        <v>Export Declaration Surcharge</v>
      </c>
      <c r="C114" s="826"/>
      <c r="D114" s="826"/>
      <c r="E114" s="1119" t="s">
        <v>50</v>
      </c>
      <c r="F114" s="1119"/>
      <c r="G114" s="1119"/>
      <c r="H114" s="699"/>
      <c r="I114" s="700"/>
      <c r="J114" s="700"/>
      <c r="K114" s="700"/>
      <c r="L114" s="700"/>
      <c r="M114" s="701"/>
      <c r="N114" s="660"/>
      <c r="O114" s="660"/>
      <c r="P114" s="660"/>
      <c r="Q114" s="660"/>
      <c r="R114" s="465"/>
    </row>
    <row r="115" spans="1:18" s="650" customFormat="1" x14ac:dyDescent="0.2">
      <c r="A115" s="574" t="s">
        <v>81</v>
      </c>
      <c r="B115" s="826" t="str">
        <f>IF($A115="","",VLOOKUP($A115,Listes!$A$4:$C$200,2,FALSE))</f>
        <v>General Rate Increase</v>
      </c>
      <c r="C115" s="826"/>
      <c r="D115" s="826"/>
      <c r="E115" s="1119" t="s">
        <v>50</v>
      </c>
      <c r="F115" s="1119"/>
      <c r="G115" s="1119"/>
      <c r="H115" s="699"/>
      <c r="I115" s="700"/>
      <c r="J115" s="700"/>
      <c r="K115" s="700"/>
      <c r="L115" s="700"/>
      <c r="M115" s="701"/>
      <c r="N115" s="660"/>
      <c r="O115" s="660"/>
      <c r="P115" s="660"/>
      <c r="Q115" s="660"/>
      <c r="R115" s="465"/>
    </row>
    <row r="116" spans="1:18" s="650" customFormat="1" x14ac:dyDescent="0.2">
      <c r="A116" s="574" t="s">
        <v>248</v>
      </c>
      <c r="B116" s="826" t="str">
        <f>IF($A116="","",VLOOKUP($A116,Listes!$A$4:$C$200,2,FALSE))</f>
        <v>Hazardous Fees (Ocean)</v>
      </c>
      <c r="C116" s="826"/>
      <c r="D116" s="826"/>
      <c r="E116" s="1119" t="s">
        <v>50</v>
      </c>
      <c r="F116" s="1119"/>
      <c r="G116" s="1119"/>
      <c r="H116" s="699"/>
      <c r="I116" s="700"/>
      <c r="J116" s="700"/>
      <c r="K116" s="700"/>
      <c r="L116" s="700"/>
      <c r="M116" s="701"/>
      <c r="N116" s="660"/>
      <c r="O116" s="660"/>
      <c r="P116" s="660"/>
      <c r="Q116" s="660"/>
      <c r="R116" s="465"/>
    </row>
    <row r="117" spans="1:18" s="650" customFormat="1" x14ac:dyDescent="0.2">
      <c r="A117" s="574" t="s">
        <v>828</v>
      </c>
      <c r="B117" s="826" t="str">
        <f>IF($A117="","",VLOOKUP($A117,Listes!$A$4:$C$200,2,FALSE))</f>
        <v xml:space="preserve">Intermodal Door Precarriage Additional for </v>
      </c>
      <c r="C117" s="826"/>
      <c r="D117" s="826"/>
      <c r="E117" s="1119" t="s">
        <v>50</v>
      </c>
      <c r="F117" s="1119"/>
      <c r="G117" s="1119"/>
      <c r="H117" s="699"/>
      <c r="I117" s="700"/>
      <c r="J117" s="700"/>
      <c r="K117" s="700"/>
      <c r="L117" s="700"/>
      <c r="M117" s="701"/>
      <c r="N117" s="660"/>
      <c r="O117" s="660"/>
      <c r="P117" s="660"/>
      <c r="Q117" s="660"/>
      <c r="R117" s="465"/>
    </row>
    <row r="118" spans="1:18" s="650" customFormat="1" ht="16.5" customHeight="1" x14ac:dyDescent="0.2">
      <c r="A118" s="574" t="s">
        <v>816</v>
      </c>
      <c r="B118" s="826" t="str">
        <f>IF($A118="","",VLOOKUP($A118,Listes!$A$4:$C$200,2,FALSE))</f>
        <v>Import Documentation / BL fee - Carrier</v>
      </c>
      <c r="C118" s="826"/>
      <c r="D118" s="826"/>
      <c r="E118" s="1119" t="s">
        <v>50</v>
      </c>
      <c r="F118" s="1119"/>
      <c r="G118" s="1119"/>
      <c r="H118" s="699"/>
      <c r="I118" s="700"/>
      <c r="J118" s="700"/>
      <c r="K118" s="700"/>
      <c r="L118" s="700"/>
      <c r="M118" s="701"/>
      <c r="N118" s="660"/>
      <c r="O118" s="660"/>
      <c r="P118" s="660"/>
      <c r="Q118" s="660"/>
      <c r="R118" s="465"/>
    </row>
    <row r="119" spans="1:18" s="650" customFormat="1" ht="15.75" customHeight="1" x14ac:dyDescent="0.2">
      <c r="A119" s="574" t="s">
        <v>93</v>
      </c>
      <c r="B119" s="826" t="str">
        <f>IF($A119="","",VLOOKUP($A119,Listes!$A$4:$C$200,2,FALSE))</f>
        <v xml:space="preserve">Precarriage Inland Fuel Charge </v>
      </c>
      <c r="C119" s="826"/>
      <c r="D119" s="826"/>
      <c r="E119" s="1119" t="s">
        <v>50</v>
      </c>
      <c r="F119" s="1119"/>
      <c r="G119" s="1119"/>
      <c r="H119" s="699"/>
      <c r="I119" s="700"/>
      <c r="J119" s="700"/>
      <c r="K119" s="700"/>
      <c r="L119" s="700"/>
      <c r="M119" s="701"/>
      <c r="N119" s="660"/>
      <c r="O119" s="660"/>
      <c r="P119" s="660"/>
      <c r="Q119" s="660"/>
      <c r="R119" s="465"/>
    </row>
    <row r="120" spans="1:18" s="650" customFormat="1" ht="15.75" customHeight="1" x14ac:dyDescent="0.2">
      <c r="A120" s="574" t="s">
        <v>1070</v>
      </c>
      <c r="B120" s="826" t="str">
        <f>IF($A120="","",VLOOKUP($A120,Listes!$A$4:$C$200,2,FALSE))</f>
        <v>Local Port Charge Destination Sanitary Fee</v>
      </c>
      <c r="C120" s="826"/>
      <c r="D120" s="826"/>
      <c r="E120" s="1119" t="s">
        <v>50</v>
      </c>
      <c r="F120" s="1119"/>
      <c r="G120" s="1119"/>
      <c r="H120" s="699"/>
      <c r="I120" s="700"/>
      <c r="J120" s="700"/>
      <c r="K120" s="700"/>
      <c r="L120" s="700"/>
      <c r="M120" s="701"/>
      <c r="N120" s="660"/>
      <c r="O120" s="660"/>
      <c r="P120" s="660"/>
      <c r="Q120" s="660"/>
      <c r="R120" s="465"/>
    </row>
    <row r="121" spans="1:18" s="650" customFormat="1" ht="16.5" customHeight="1" x14ac:dyDescent="0.2">
      <c r="A121" s="574" t="s">
        <v>1072</v>
      </c>
      <c r="B121" s="826" t="str">
        <f>IF($A121="","",VLOOKUP($A121,Listes!$A$4:$C$200,2,FALSE))</f>
        <v>Local Port Charge Origin Sanitary Fee</v>
      </c>
      <c r="C121" s="826"/>
      <c r="D121" s="826"/>
      <c r="E121" s="1119" t="s">
        <v>50</v>
      </c>
      <c r="F121" s="1119"/>
      <c r="G121" s="1119"/>
      <c r="H121" s="699"/>
      <c r="I121" s="700"/>
      <c r="J121" s="700"/>
      <c r="K121" s="700"/>
      <c r="L121" s="700"/>
      <c r="M121" s="701"/>
      <c r="N121" s="660"/>
      <c r="O121" s="660"/>
      <c r="P121" s="660"/>
      <c r="Q121" s="660"/>
      <c r="R121" s="465"/>
    </row>
    <row r="122" spans="1:18" s="650" customFormat="1" ht="15.75" customHeight="1" x14ac:dyDescent="0.2">
      <c r="A122" s="574" t="s">
        <v>464</v>
      </c>
      <c r="B122" s="826" t="str">
        <f>IF($A122="","",VLOOKUP($A122,Listes!$A$4:$C$200,2,FALSE))</f>
        <v>Inland Hazardous Charge Oncarriage</v>
      </c>
      <c r="C122" s="826"/>
      <c r="D122" s="826"/>
      <c r="E122" s="1119" t="s">
        <v>50</v>
      </c>
      <c r="F122" s="1119"/>
      <c r="G122" s="1119"/>
      <c r="H122" s="699"/>
      <c r="I122" s="700"/>
      <c r="J122" s="700"/>
      <c r="K122" s="700"/>
      <c r="L122" s="700"/>
      <c r="M122" s="701"/>
      <c r="N122" s="660"/>
      <c r="O122" s="660"/>
      <c r="P122" s="660"/>
      <c r="Q122" s="660"/>
      <c r="R122" s="465"/>
    </row>
    <row r="123" spans="1:18" s="650" customFormat="1" ht="15.75" customHeight="1" x14ac:dyDescent="0.2">
      <c r="A123" s="574" t="s">
        <v>88</v>
      </c>
      <c r="B123" s="826" t="str">
        <f>IF($A123="","",VLOOKUP($A123,Listes!$A$4:$C$200,2,FALSE))</f>
        <v>Origin THC / Origin Receiving Charge</v>
      </c>
      <c r="C123" s="826"/>
      <c r="D123" s="826"/>
      <c r="E123" s="1119" t="s">
        <v>50</v>
      </c>
      <c r="F123" s="1119"/>
      <c r="G123" s="1119"/>
      <c r="H123" s="699"/>
      <c r="I123" s="700"/>
      <c r="J123" s="700"/>
      <c r="K123" s="700"/>
      <c r="L123" s="700"/>
      <c r="M123" s="701"/>
      <c r="N123" s="660"/>
      <c r="O123" s="660"/>
      <c r="P123" s="660"/>
      <c r="Q123" s="660"/>
      <c r="R123" s="465"/>
    </row>
    <row r="124" spans="1:18" s="650" customFormat="1" ht="15.75" customHeight="1" x14ac:dyDescent="0.2">
      <c r="A124" s="574" t="s">
        <v>1124</v>
      </c>
      <c r="B124" s="826" t="str">
        <f>IF($A124="","",VLOOKUP($A124,Listes!$A$4:$C$200,2,FALSE))</f>
        <v>Port Access Fee Destination</v>
      </c>
      <c r="C124" s="826"/>
      <c r="D124" s="826"/>
      <c r="E124" s="1119" t="s">
        <v>50</v>
      </c>
      <c r="F124" s="1119"/>
      <c r="G124" s="1119"/>
      <c r="H124" s="699"/>
      <c r="I124" s="700"/>
      <c r="J124" s="700"/>
      <c r="K124" s="700"/>
      <c r="L124" s="700"/>
      <c r="M124" s="701"/>
      <c r="N124" s="660"/>
      <c r="O124" s="660"/>
      <c r="P124" s="660"/>
      <c r="Q124" s="660"/>
      <c r="R124" s="465"/>
    </row>
    <row r="125" spans="1:18" s="650" customFormat="1" ht="15.75" customHeight="1" x14ac:dyDescent="0.2">
      <c r="A125" s="574" t="s">
        <v>966</v>
      </c>
      <c r="B125" s="826" t="str">
        <f>IF($A125="","",VLOOKUP($A125,Listes!$A$4:$C$200,2,FALSE))</f>
        <v>Pre-Carriage Emergency Inland Fuel Surcharge</v>
      </c>
      <c r="C125" s="826"/>
      <c r="D125" s="826"/>
      <c r="E125" s="1119" t="s">
        <v>50</v>
      </c>
      <c r="F125" s="1119"/>
      <c r="G125" s="1119"/>
      <c r="H125" s="699"/>
      <c r="I125" s="700"/>
      <c r="J125" s="700"/>
      <c r="K125" s="700"/>
      <c r="L125" s="700"/>
      <c r="M125" s="701"/>
      <c r="N125" s="660"/>
      <c r="O125" s="660"/>
      <c r="P125" s="660"/>
      <c r="Q125" s="660"/>
      <c r="R125" s="465"/>
    </row>
    <row r="126" spans="1:18" s="650" customFormat="1" ht="15.75" customHeight="1" x14ac:dyDescent="0.2">
      <c r="A126" s="574" t="s">
        <v>953</v>
      </c>
      <c r="B126" s="826" t="str">
        <f>IF($A126="","",VLOOKUP($A126,Listes!$A$4:$C$200,2,FALSE))</f>
        <v>Pre-Carriage Emergency Intermodal Surcharge</v>
      </c>
      <c r="C126" s="826"/>
      <c r="D126" s="826"/>
      <c r="E126" s="1119" t="s">
        <v>50</v>
      </c>
      <c r="F126" s="1119"/>
      <c r="G126" s="1119"/>
      <c r="H126" s="699"/>
      <c r="I126" s="700"/>
      <c r="J126" s="700"/>
      <c r="K126" s="700"/>
      <c r="L126" s="700"/>
      <c r="M126" s="701"/>
      <c r="N126" s="660"/>
      <c r="O126" s="660"/>
      <c r="P126" s="660"/>
      <c r="Q126" s="660"/>
      <c r="R126" s="465"/>
    </row>
    <row r="127" spans="1:18" s="650" customFormat="1" ht="15.75" customHeight="1" x14ac:dyDescent="0.2">
      <c r="A127" s="574" t="s">
        <v>467</v>
      </c>
      <c r="B127" s="826" t="str">
        <f>IF($A127="","",VLOOKUP($A127,Listes!$A$4:$C$200,2,FALSE))</f>
        <v>Inland Hazardous Charge Precarriage</v>
      </c>
      <c r="C127" s="826"/>
      <c r="D127" s="826"/>
      <c r="E127" s="1119" t="s">
        <v>50</v>
      </c>
      <c r="F127" s="1119"/>
      <c r="G127" s="1119"/>
      <c r="H127" s="699"/>
      <c r="I127" s="700"/>
      <c r="J127" s="700"/>
      <c r="K127" s="700"/>
      <c r="L127" s="700"/>
      <c r="M127" s="701"/>
      <c r="N127" s="660"/>
      <c r="O127" s="660"/>
      <c r="P127" s="660"/>
      <c r="Q127" s="660"/>
      <c r="R127" s="465"/>
    </row>
    <row r="128" spans="1:18" s="650" customFormat="1" ht="15.75" customHeight="1" x14ac:dyDescent="0.2">
      <c r="A128" s="574" t="s">
        <v>768</v>
      </c>
      <c r="B128" s="826" t="str">
        <f>IF($A128="","",VLOOKUP($A128,Listes!$A$4:$C$200,2,FALSE))</f>
        <v>Port Service Charge / Port Additional Surcharge Destination</v>
      </c>
      <c r="C128" s="826"/>
      <c r="D128" s="826"/>
      <c r="E128" s="1119" t="s">
        <v>50</v>
      </c>
      <c r="F128" s="1119"/>
      <c r="G128" s="1119"/>
      <c r="H128" s="699"/>
      <c r="I128" s="700"/>
      <c r="J128" s="700"/>
      <c r="K128" s="700"/>
      <c r="L128" s="700"/>
      <c r="M128" s="701"/>
      <c r="N128" s="660"/>
      <c r="O128" s="660"/>
      <c r="P128" s="660"/>
      <c r="Q128" s="660"/>
      <c r="R128" s="465"/>
    </row>
    <row r="129" spans="1:21" s="650" customFormat="1" ht="15.75" customHeight="1" x14ac:dyDescent="0.2">
      <c r="A129" s="574" t="s">
        <v>768</v>
      </c>
      <c r="B129" s="826" t="str">
        <f>IF($A129="","",VLOOKUP($A129,Listes!$A$4:$C$200,2,FALSE))</f>
        <v>Port Service Charge / Port Additional Surcharge Destination</v>
      </c>
      <c r="C129" s="826"/>
      <c r="D129" s="826"/>
      <c r="E129" s="1119" t="s">
        <v>50</v>
      </c>
      <c r="F129" s="1119"/>
      <c r="G129" s="1119"/>
      <c r="H129" s="699"/>
      <c r="I129" s="700"/>
      <c r="J129" s="700"/>
      <c r="K129" s="700"/>
      <c r="L129" s="700"/>
      <c r="M129" s="701"/>
      <c r="N129" s="660"/>
      <c r="O129" s="660"/>
      <c r="P129" s="660"/>
      <c r="Q129" s="660"/>
      <c r="R129" s="465"/>
    </row>
    <row r="130" spans="1:21" s="650" customFormat="1" ht="15.75" customHeight="1" x14ac:dyDescent="0.2">
      <c r="A130" s="574" t="s">
        <v>86</v>
      </c>
      <c r="B130" s="826" t="str">
        <f>IF($A130="","",VLOOKUP($A130,Listes!$A$4:$C$200,2,FALSE))</f>
        <v>Peak Season</v>
      </c>
      <c r="C130" s="826"/>
      <c r="D130" s="826"/>
      <c r="E130" s="1119" t="s">
        <v>50</v>
      </c>
      <c r="F130" s="1119"/>
      <c r="G130" s="1119"/>
      <c r="H130" s="699"/>
      <c r="I130" s="700"/>
      <c r="J130" s="700"/>
      <c r="K130" s="700"/>
      <c r="L130" s="700"/>
      <c r="M130" s="701"/>
      <c r="N130" s="660"/>
      <c r="O130" s="660"/>
      <c r="P130" s="660"/>
      <c r="Q130" s="660"/>
      <c r="R130" s="465"/>
    </row>
    <row r="131" spans="1:21" s="650" customFormat="1" ht="15.75" customHeight="1" x14ac:dyDescent="0.2">
      <c r="A131" s="574" t="s">
        <v>762</v>
      </c>
      <c r="B131" s="826" t="str">
        <f>IF($A131="","",VLOOKUP($A131,Listes!$A$4:$C$200,2,FALSE))</f>
        <v>Reefer PTI</v>
      </c>
      <c r="C131" s="826"/>
      <c r="D131" s="826"/>
      <c r="E131" s="1119" t="s">
        <v>50</v>
      </c>
      <c r="F131" s="1119"/>
      <c r="G131" s="1119"/>
      <c r="H131" s="699"/>
      <c r="I131" s="700"/>
      <c r="J131" s="700"/>
      <c r="K131" s="700"/>
      <c r="L131" s="700"/>
      <c r="M131" s="701"/>
      <c r="N131" s="660"/>
      <c r="O131" s="660"/>
      <c r="P131" s="660"/>
      <c r="Q131" s="660"/>
      <c r="R131" s="465"/>
    </row>
    <row r="132" spans="1:21" s="650" customFormat="1" ht="15.75" customHeight="1" x14ac:dyDescent="0.2">
      <c r="A132" s="574" t="s">
        <v>266</v>
      </c>
      <c r="B132" s="826" t="str">
        <f>IF($A132="","",VLOOKUP($A132,Listes!$A$4:$C$200,2,FALSE))</f>
        <v>Destination Terminal Security Charge</v>
      </c>
      <c r="C132" s="826"/>
      <c r="D132" s="826"/>
      <c r="E132" s="1119" t="s">
        <v>50</v>
      </c>
      <c r="F132" s="1119"/>
      <c r="G132" s="1119"/>
      <c r="H132" s="699"/>
      <c r="I132" s="700"/>
      <c r="J132" s="700"/>
      <c r="K132" s="700"/>
      <c r="L132" s="700"/>
      <c r="M132" s="701"/>
      <c r="N132" s="660"/>
      <c r="O132" s="660"/>
      <c r="P132" s="660"/>
      <c r="Q132" s="660"/>
      <c r="R132" s="465"/>
    </row>
    <row r="133" spans="1:21" s="650" customFormat="1" ht="15.75" customHeight="1" x14ac:dyDescent="0.2">
      <c r="A133" s="574" t="s">
        <v>265</v>
      </c>
      <c r="B133" s="826" t="str">
        <f>IF($A133="","",VLOOKUP($A133,Listes!$A$4:$C$200,2,FALSE))</f>
        <v>Origin Terminal Security Charge</v>
      </c>
      <c r="C133" s="826"/>
      <c r="D133" s="826"/>
      <c r="E133" s="1119" t="s">
        <v>52</v>
      </c>
      <c r="F133" s="1119"/>
      <c r="G133" s="1119"/>
      <c r="H133" s="699"/>
      <c r="I133" s="700"/>
      <c r="J133" s="700"/>
      <c r="K133" s="700"/>
      <c r="L133" s="700"/>
      <c r="M133" s="701"/>
      <c r="N133" s="660"/>
      <c r="O133" s="660"/>
      <c r="P133" s="660"/>
      <c r="Q133" s="660"/>
      <c r="R133" s="465"/>
    </row>
    <row r="134" spans="1:21" s="650" customFormat="1" ht="15.75" customHeight="1" x14ac:dyDescent="0.2">
      <c r="A134" s="574" t="s">
        <v>456</v>
      </c>
      <c r="B134" s="826" t="str">
        <f>IF($A134="","",VLOOKUP($A134,Listes!$A$4:$C$200,2,FALSE))</f>
        <v>Shipper Owned Container Surcharge</v>
      </c>
      <c r="C134" s="826"/>
      <c r="D134" s="826"/>
      <c r="E134" s="1119" t="s">
        <v>50</v>
      </c>
      <c r="F134" s="1119"/>
      <c r="G134" s="1119"/>
      <c r="H134" s="699"/>
      <c r="I134" s="700"/>
      <c r="J134" s="700"/>
      <c r="K134" s="700"/>
      <c r="L134" s="700"/>
      <c r="M134" s="701"/>
      <c r="N134" s="660"/>
      <c r="O134" s="660"/>
      <c r="P134" s="660"/>
      <c r="Q134" s="660"/>
      <c r="R134" s="465"/>
    </row>
    <row r="135" spans="1:21" s="650" customFormat="1" ht="15.75" customHeight="1" x14ac:dyDescent="0.2">
      <c r="A135" s="574" t="s">
        <v>958</v>
      </c>
      <c r="B135" s="826" t="str">
        <f>IF($A135="","",VLOOKUP($A135,Listes!$A$4:$C$200,2,FALSE))</f>
        <v>Terminal Gate In Fee</v>
      </c>
      <c r="C135" s="826"/>
      <c r="D135" s="826"/>
      <c r="E135" s="1119" t="s">
        <v>50</v>
      </c>
      <c r="F135" s="1119"/>
      <c r="G135" s="1119"/>
      <c r="H135" s="699"/>
      <c r="I135" s="700"/>
      <c r="J135" s="700"/>
      <c r="K135" s="700"/>
      <c r="L135" s="700"/>
      <c r="M135" s="701"/>
      <c r="N135" s="660"/>
      <c r="O135" s="660"/>
      <c r="P135" s="660"/>
      <c r="Q135" s="660"/>
      <c r="R135" s="465"/>
    </row>
    <row r="136" spans="1:21" s="650" customFormat="1" ht="15.75" customHeight="1" x14ac:dyDescent="0.2">
      <c r="A136" s="574" t="s">
        <v>351</v>
      </c>
      <c r="B136" s="826" t="str">
        <f>IF($A136="","",VLOOKUP($A136,Listes!$A$4:$C$200,2,FALSE))</f>
        <v>Tri-Axle / Super Chassis Precarriage Surcharge</v>
      </c>
      <c r="C136" s="826"/>
      <c r="D136" s="826"/>
      <c r="E136" s="1119" t="s">
        <v>50</v>
      </c>
      <c r="F136" s="1119"/>
      <c r="G136" s="1119"/>
      <c r="H136" s="699"/>
      <c r="I136" s="700"/>
      <c r="J136" s="700"/>
      <c r="K136" s="700"/>
      <c r="L136" s="700"/>
      <c r="M136" s="701"/>
      <c r="N136" s="660"/>
      <c r="O136" s="660"/>
      <c r="P136" s="660"/>
      <c r="Q136" s="660"/>
      <c r="R136" s="465"/>
    </row>
    <row r="137" spans="1:21" s="650" customFormat="1" ht="15.75" customHeight="1" x14ac:dyDescent="0.2">
      <c r="A137" s="574" t="s">
        <v>775</v>
      </c>
      <c r="B137" s="826" t="str">
        <f>IF($A137="","",VLOOKUP($A137,Listes!$A$4:$C$200,2,FALSE))</f>
        <v>Wharfage (Origin)</v>
      </c>
      <c r="C137" s="826"/>
      <c r="D137" s="826"/>
      <c r="E137" s="1119" t="s">
        <v>50</v>
      </c>
      <c r="F137" s="1119"/>
      <c r="G137" s="1119"/>
      <c r="H137" s="699"/>
      <c r="I137" s="700"/>
      <c r="J137" s="700"/>
      <c r="K137" s="700"/>
      <c r="L137" s="700"/>
      <c r="M137" s="701"/>
      <c r="N137" s="660"/>
      <c r="O137" s="660"/>
      <c r="P137" s="660"/>
      <c r="Q137" s="660"/>
      <c r="R137" s="465"/>
    </row>
    <row r="138" spans="1:21" s="650" customFormat="1" ht="15.75" customHeight="1" x14ac:dyDescent="0.2">
      <c r="A138" s="574" t="s">
        <v>809</v>
      </c>
      <c r="B138" s="826" t="str">
        <f>IF($A138="","",VLOOKUP($A138,Listes!$A$4:$C$200,2,FALSE))</f>
        <v>Scanning by Customs, incl other examination charges</v>
      </c>
      <c r="C138" s="826"/>
      <c r="D138" s="826"/>
      <c r="E138" s="1119" t="s">
        <v>50</v>
      </c>
      <c r="F138" s="1119"/>
      <c r="G138" s="1119"/>
      <c r="H138" s="699"/>
      <c r="I138" s="700"/>
      <c r="J138" s="700"/>
      <c r="K138" s="700"/>
      <c r="L138" s="700"/>
      <c r="M138" s="701"/>
      <c r="N138" s="660"/>
      <c r="O138" s="660"/>
      <c r="P138" s="660"/>
      <c r="Q138" s="660"/>
      <c r="R138" s="465"/>
    </row>
    <row r="139" spans="1:21" s="730" customFormat="1" ht="15.75" customHeight="1" thickBot="1" x14ac:dyDescent="0.25">
      <c r="A139" s="750"/>
      <c r="B139" s="1169"/>
      <c r="C139" s="1169"/>
      <c r="D139" s="1169"/>
      <c r="E139" s="1170"/>
      <c r="F139" s="1170"/>
      <c r="G139" s="1170"/>
      <c r="H139" s="751"/>
      <c r="I139" s="752"/>
      <c r="J139" s="752"/>
      <c r="K139" s="752"/>
      <c r="L139" s="752"/>
      <c r="M139" s="753"/>
      <c r="N139" s="731"/>
      <c r="O139" s="731"/>
      <c r="P139" s="731"/>
      <c r="Q139" s="731"/>
      <c r="R139" s="731"/>
    </row>
    <row r="140" spans="1:21" ht="13.5" thickBot="1" x14ac:dyDescent="0.25">
      <c r="A140" s="872" t="s">
        <v>208</v>
      </c>
      <c r="B140" s="873"/>
      <c r="C140" s="873"/>
      <c r="D140" s="873"/>
      <c r="E140" s="873"/>
      <c r="F140" s="873"/>
      <c r="G140" s="873"/>
      <c r="H140" s="873"/>
      <c r="I140" s="874"/>
      <c r="K140" s="453"/>
      <c r="L140" s="655"/>
      <c r="M140" s="655"/>
      <c r="N140" s="655"/>
      <c r="O140" s="655"/>
      <c r="P140" s="655"/>
      <c r="Q140" s="453"/>
    </row>
    <row r="141" spans="1:21" ht="13.5" thickBot="1" x14ac:dyDescent="0.25">
      <c r="A141" s="871" t="s">
        <v>554</v>
      </c>
      <c r="B141" s="835"/>
      <c r="C141" s="835"/>
      <c r="D141" s="835"/>
      <c r="E141" s="835"/>
      <c r="F141" s="835"/>
      <c r="G141" s="835"/>
      <c r="H141" s="835"/>
      <c r="I141" s="836"/>
      <c r="K141" s="655"/>
      <c r="L141" s="655"/>
      <c r="M141" s="655"/>
      <c r="N141" s="655"/>
      <c r="O141" s="453"/>
    </row>
    <row r="142" spans="1:21" ht="13.5" thickBot="1" x14ac:dyDescent="0.25">
      <c r="A142" s="615"/>
      <c r="B142" s="615"/>
      <c r="C142" s="707"/>
      <c r="D142" s="613"/>
      <c r="E142" s="614"/>
      <c r="F142" s="614"/>
      <c r="G142" s="614"/>
      <c r="H142" s="614"/>
      <c r="I142" s="614"/>
      <c r="J142" s="613"/>
      <c r="L142" s="453"/>
      <c r="M142" s="655"/>
      <c r="N142" s="655"/>
      <c r="O142" s="655"/>
      <c r="P142" s="655"/>
      <c r="Q142" s="655"/>
      <c r="R142" s="453"/>
    </row>
    <row r="143" spans="1:21" ht="15.6" customHeight="1" x14ac:dyDescent="0.2">
      <c r="A143" s="878" t="s">
        <v>488</v>
      </c>
      <c r="B143" s="879"/>
      <c r="C143" s="879"/>
      <c r="D143" s="879"/>
      <c r="E143" s="877" t="s">
        <v>276</v>
      </c>
      <c r="F143" s="877">
        <v>20</v>
      </c>
      <c r="G143" s="877">
        <v>40</v>
      </c>
      <c r="H143" s="877" t="s">
        <v>19</v>
      </c>
      <c r="I143" s="877" t="s">
        <v>20</v>
      </c>
      <c r="J143" s="875" t="s">
        <v>283</v>
      </c>
      <c r="K143" s="875" t="s">
        <v>33</v>
      </c>
      <c r="L143" s="891" t="s">
        <v>209</v>
      </c>
      <c r="M143" s="613"/>
      <c r="N143" s="655"/>
      <c r="O143" s="655"/>
      <c r="P143" s="655"/>
      <c r="Q143" s="655"/>
      <c r="R143" s="655"/>
      <c r="S143" s="655"/>
      <c r="T143" s="655"/>
      <c r="U143" s="655"/>
    </row>
    <row r="144" spans="1:21" x14ac:dyDescent="0.2">
      <c r="A144" s="708" t="s">
        <v>210</v>
      </c>
      <c r="B144" s="709" t="s">
        <v>11</v>
      </c>
      <c r="C144" s="709" t="s">
        <v>12</v>
      </c>
      <c r="D144" s="709" t="s">
        <v>211</v>
      </c>
      <c r="E144" s="876"/>
      <c r="F144" s="876"/>
      <c r="G144" s="876"/>
      <c r="H144" s="876"/>
      <c r="I144" s="876"/>
      <c r="J144" s="876"/>
      <c r="K144" s="876"/>
      <c r="L144" s="892"/>
      <c r="M144" s="613"/>
      <c r="N144" s="655"/>
      <c r="O144" s="655"/>
      <c r="P144" s="655"/>
      <c r="Q144" s="655"/>
      <c r="R144" s="655"/>
      <c r="S144" s="655"/>
      <c r="T144" s="655"/>
      <c r="U144" s="655"/>
    </row>
    <row r="145" spans="1:23" s="650" customFormat="1" x14ac:dyDescent="0.2">
      <c r="A145" s="710"/>
      <c r="B145" s="680"/>
      <c r="C145" s="680"/>
      <c r="D145" s="680"/>
      <c r="E145" s="680"/>
      <c r="F145" s="681"/>
      <c r="G145" s="681"/>
      <c r="H145" s="681"/>
      <c r="I145" s="681"/>
      <c r="J145" s="680"/>
      <c r="K145" s="622"/>
      <c r="L145" s="711"/>
      <c r="M145" s="712"/>
      <c r="N145" s="660"/>
      <c r="O145" s="660"/>
      <c r="P145" s="660"/>
      <c r="Q145" s="660"/>
      <c r="R145" s="660"/>
      <c r="S145" s="660"/>
      <c r="T145" s="660"/>
      <c r="U145" s="660"/>
    </row>
    <row r="146" spans="1:23" s="650" customFormat="1" x14ac:dyDescent="0.2">
      <c r="A146" s="710"/>
      <c r="B146" s="680"/>
      <c r="C146" s="680"/>
      <c r="D146" s="680"/>
      <c r="E146" s="680"/>
      <c r="F146" s="456"/>
      <c r="G146" s="456"/>
      <c r="H146" s="456"/>
      <c r="I146" s="456"/>
      <c r="J146" s="680"/>
      <c r="K146" s="622"/>
      <c r="L146" s="711"/>
      <c r="M146" s="660"/>
      <c r="N146" s="660"/>
      <c r="O146" s="660"/>
      <c r="P146" s="660"/>
      <c r="Q146" s="660"/>
      <c r="R146" s="660"/>
      <c r="S146" s="660"/>
      <c r="T146" s="660"/>
      <c r="U146" s="660"/>
    </row>
    <row r="147" spans="1:23" s="650" customFormat="1" x14ac:dyDescent="0.2">
      <c r="A147" s="710"/>
      <c r="B147" s="680"/>
      <c r="C147" s="680"/>
      <c r="D147" s="680"/>
      <c r="E147" s="680"/>
      <c r="F147" s="456"/>
      <c r="G147" s="456"/>
      <c r="H147" s="456"/>
      <c r="I147" s="456"/>
      <c r="J147" s="680"/>
      <c r="K147" s="622"/>
      <c r="L147" s="711"/>
      <c r="M147" s="660"/>
      <c r="N147" s="660"/>
      <c r="O147" s="660"/>
      <c r="P147" s="660"/>
      <c r="Q147" s="660"/>
      <c r="R147" s="660"/>
      <c r="S147" s="660"/>
      <c r="T147" s="660"/>
      <c r="U147" s="660"/>
    </row>
    <row r="148" spans="1:23" s="650" customFormat="1" ht="13.5" thickBot="1" x14ac:dyDescent="0.25">
      <c r="A148" s="713"/>
      <c r="B148" s="685"/>
      <c r="C148" s="685"/>
      <c r="D148" s="685"/>
      <c r="E148" s="685"/>
      <c r="F148" s="461"/>
      <c r="G148" s="461"/>
      <c r="H148" s="461"/>
      <c r="I148" s="461"/>
      <c r="J148" s="685"/>
      <c r="K148" s="623"/>
      <c r="L148" s="714"/>
      <c r="M148" s="660"/>
      <c r="N148" s="660"/>
      <c r="O148" s="660"/>
      <c r="P148" s="660"/>
      <c r="Q148" s="660"/>
      <c r="R148" s="660"/>
      <c r="S148" s="660"/>
      <c r="T148" s="660"/>
      <c r="U148" s="660"/>
    </row>
    <row r="149" spans="1:23" s="650" customFormat="1" x14ac:dyDescent="0.2">
      <c r="A149" s="694"/>
      <c r="B149" s="694"/>
      <c r="C149" s="694"/>
      <c r="D149" s="694"/>
      <c r="E149" s="694"/>
      <c r="F149" s="694"/>
      <c r="G149" s="694"/>
      <c r="H149" s="694"/>
      <c r="I149" s="694"/>
      <c r="J149" s="694"/>
      <c r="K149" s="694"/>
      <c r="L149" s="715"/>
      <c r="M149" s="660"/>
      <c r="N149" s="660"/>
      <c r="O149" s="660"/>
      <c r="P149" s="660"/>
      <c r="Q149" s="660"/>
      <c r="R149" s="660"/>
      <c r="S149" s="660"/>
      <c r="T149" s="660"/>
      <c r="U149" s="660"/>
    </row>
    <row r="150" spans="1:23" ht="15.6" customHeight="1" x14ac:dyDescent="0.2">
      <c r="A150" s="846" t="s">
        <v>553</v>
      </c>
      <c r="B150" s="846"/>
      <c r="C150" s="846"/>
      <c r="D150" s="846"/>
      <c r="E150" s="846" t="s">
        <v>276</v>
      </c>
      <c r="F150" s="846">
        <v>20</v>
      </c>
      <c r="G150" s="846">
        <v>40</v>
      </c>
      <c r="H150" s="846" t="s">
        <v>19</v>
      </c>
      <c r="I150" s="846" t="s">
        <v>20</v>
      </c>
      <c r="J150" s="890" t="s">
        <v>283</v>
      </c>
      <c r="K150" s="890" t="s">
        <v>33</v>
      </c>
      <c r="L150" s="846" t="s">
        <v>209</v>
      </c>
      <c r="M150" s="846" t="s">
        <v>23</v>
      </c>
      <c r="O150" s="453"/>
      <c r="P150" s="655"/>
      <c r="Q150" s="655"/>
      <c r="R150" s="655"/>
      <c r="S150" s="655"/>
      <c r="T150" s="655"/>
      <c r="U150" s="655"/>
      <c r="V150" s="655"/>
      <c r="W150" s="655"/>
    </row>
    <row r="151" spans="1:23" x14ac:dyDescent="0.2">
      <c r="A151" s="504" t="s">
        <v>210</v>
      </c>
      <c r="B151" s="504" t="s">
        <v>11</v>
      </c>
      <c r="C151" s="504" t="s">
        <v>12</v>
      </c>
      <c r="D151" s="504" t="s">
        <v>211</v>
      </c>
      <c r="E151" s="846"/>
      <c r="F151" s="846"/>
      <c r="G151" s="846"/>
      <c r="H151" s="846"/>
      <c r="I151" s="846"/>
      <c r="J151" s="846"/>
      <c r="K151" s="846"/>
      <c r="L151" s="846"/>
      <c r="M151" s="846"/>
      <c r="O151" s="453"/>
      <c r="P151" s="655"/>
      <c r="Q151" s="655"/>
      <c r="R151" s="655"/>
      <c r="S151" s="655"/>
      <c r="T151" s="655"/>
      <c r="U151" s="655"/>
      <c r="V151" s="655"/>
      <c r="W151" s="655"/>
    </row>
    <row r="152" spans="1:23" s="650" customFormat="1" x14ac:dyDescent="0.2">
      <c r="A152" s="411"/>
      <c r="B152" s="411"/>
      <c r="C152" s="411"/>
      <c r="D152" s="411"/>
      <c r="E152" s="411"/>
      <c r="F152" s="485"/>
      <c r="G152" s="485"/>
      <c r="H152" s="485"/>
      <c r="I152" s="485"/>
      <c r="J152" s="411"/>
      <c r="K152" s="486"/>
      <c r="L152" s="412"/>
      <c r="M152" s="412"/>
      <c r="O152" s="465"/>
      <c r="P152" s="660"/>
      <c r="Q152" s="660"/>
      <c r="R152" s="660"/>
      <c r="S152" s="660"/>
      <c r="T152" s="660"/>
      <c r="U152" s="660"/>
      <c r="V152" s="660"/>
      <c r="W152" s="660"/>
    </row>
    <row r="153" spans="1:23" s="650" customFormat="1" x14ac:dyDescent="0.2">
      <c r="A153" s="411"/>
      <c r="B153" s="411"/>
      <c r="C153" s="411"/>
      <c r="D153" s="411"/>
      <c r="E153" s="411"/>
      <c r="F153" s="485"/>
      <c r="G153" s="485"/>
      <c r="H153" s="485"/>
      <c r="I153" s="485"/>
      <c r="J153" s="411"/>
      <c r="K153" s="486"/>
      <c r="L153" s="412"/>
      <c r="M153" s="412"/>
      <c r="O153" s="465"/>
      <c r="P153" s="660"/>
      <c r="Q153" s="660"/>
      <c r="R153" s="660"/>
      <c r="S153" s="660"/>
      <c r="T153" s="660"/>
      <c r="U153" s="660"/>
      <c r="V153" s="660"/>
      <c r="W153" s="660"/>
    </row>
    <row r="154" spans="1:23" s="650" customFormat="1" x14ac:dyDescent="0.2">
      <c r="A154" s="411"/>
      <c r="B154" s="411"/>
      <c r="C154" s="411"/>
      <c r="D154" s="411"/>
      <c r="E154" s="411"/>
      <c r="F154" s="485"/>
      <c r="G154" s="485"/>
      <c r="H154" s="485"/>
      <c r="I154" s="485"/>
      <c r="J154" s="411"/>
      <c r="K154" s="486"/>
      <c r="L154" s="412"/>
      <c r="M154" s="412"/>
      <c r="O154" s="465"/>
      <c r="P154" s="660"/>
      <c r="Q154" s="660"/>
      <c r="R154" s="660"/>
      <c r="S154" s="660"/>
      <c r="T154" s="660"/>
      <c r="U154" s="660"/>
      <c r="V154" s="660"/>
      <c r="W154" s="660"/>
    </row>
    <row r="155" spans="1:23" s="650" customFormat="1" x14ac:dyDescent="0.2">
      <c r="A155" s="411"/>
      <c r="B155" s="411"/>
      <c r="C155" s="411"/>
      <c r="D155" s="411"/>
      <c r="E155" s="411"/>
      <c r="F155" s="485"/>
      <c r="G155" s="485"/>
      <c r="H155" s="485"/>
      <c r="I155" s="485"/>
      <c r="J155" s="411"/>
      <c r="K155" s="486"/>
      <c r="L155" s="412"/>
      <c r="M155" s="412"/>
      <c r="N155" s="660"/>
      <c r="O155" s="465"/>
      <c r="P155" s="660"/>
      <c r="Q155" s="660"/>
      <c r="R155" s="660"/>
      <c r="S155" s="660"/>
      <c r="T155" s="660"/>
      <c r="U155" s="660"/>
      <c r="V155" s="660"/>
      <c r="W155" s="660"/>
    </row>
    <row r="156" spans="1:23" x14ac:dyDescent="0.2">
      <c r="F156" s="614"/>
      <c r="G156" s="610"/>
      <c r="H156" s="638"/>
      <c r="I156" s="638"/>
      <c r="J156" s="655"/>
      <c r="K156" s="453"/>
      <c r="L156" s="655"/>
      <c r="M156" s="655"/>
      <c r="N156" s="655"/>
      <c r="O156" s="655"/>
      <c r="P156" s="655"/>
      <c r="Q156" s="655"/>
    </row>
    <row r="157" spans="1:23" ht="13.5" thickBot="1" x14ac:dyDescent="0.25">
      <c r="A157" s="691"/>
      <c r="B157" s="487"/>
      <c r="C157" s="488"/>
      <c r="D157" s="488"/>
      <c r="J157" s="614"/>
      <c r="K157" s="453"/>
      <c r="L157" s="655"/>
      <c r="M157" s="655"/>
      <c r="N157" s="655"/>
      <c r="O157" s="655"/>
      <c r="P157" s="655"/>
      <c r="Q157" s="655"/>
      <c r="R157" s="655"/>
      <c r="S157" s="453"/>
      <c r="T157" s="453"/>
      <c r="U157" s="453"/>
    </row>
    <row r="158" spans="1:23" ht="13.5" thickBot="1" x14ac:dyDescent="0.25">
      <c r="A158" s="840" t="s">
        <v>212</v>
      </c>
      <c r="B158" s="841"/>
      <c r="C158" s="841"/>
      <c r="D158" s="841"/>
      <c r="E158" s="842"/>
      <c r="J158" s="614"/>
      <c r="K158" s="453"/>
      <c r="L158" s="655"/>
      <c r="M158" s="655"/>
      <c r="N158" s="655"/>
      <c r="O158" s="655"/>
      <c r="P158" s="655"/>
      <c r="Q158" s="655"/>
      <c r="R158" s="655"/>
      <c r="S158" s="453"/>
      <c r="T158" s="453"/>
      <c r="U158" s="453"/>
    </row>
    <row r="159" spans="1:23" ht="13.5" thickBot="1" x14ac:dyDescent="0.25">
      <c r="A159" s="707"/>
      <c r="F159" s="614"/>
      <c r="G159" s="610"/>
      <c r="H159" s="613"/>
      <c r="I159" s="614"/>
      <c r="J159" s="614"/>
      <c r="K159" s="453"/>
      <c r="L159" s="655"/>
      <c r="M159" s="655"/>
      <c r="N159" s="655"/>
      <c r="O159" s="655"/>
      <c r="P159" s="655"/>
      <c r="Q159" s="655"/>
      <c r="R159" s="655"/>
      <c r="S159" s="453"/>
      <c r="T159" s="453"/>
      <c r="U159" s="453"/>
    </row>
    <row r="160" spans="1:23" ht="13.5" thickBot="1" x14ac:dyDescent="0.25">
      <c r="A160" s="831" t="s">
        <v>213</v>
      </c>
      <c r="B160" s="832"/>
      <c r="C160" s="832"/>
      <c r="D160" s="832"/>
      <c r="E160" s="832"/>
      <c r="F160" s="833"/>
      <c r="G160" s="610"/>
      <c r="H160" s="613"/>
      <c r="I160" s="614"/>
      <c r="J160" s="614"/>
      <c r="K160" s="453"/>
      <c r="L160" s="655"/>
      <c r="M160" s="655"/>
      <c r="N160" s="655"/>
      <c r="O160" s="655"/>
      <c r="P160" s="655"/>
      <c r="Q160" s="655"/>
      <c r="R160" s="655"/>
      <c r="S160" s="453"/>
      <c r="T160" s="453"/>
      <c r="U160" s="453"/>
    </row>
    <row r="161" spans="1:21" ht="16.5" customHeight="1" x14ac:dyDescent="0.2">
      <c r="A161" s="837" t="s">
        <v>214</v>
      </c>
      <c r="B161" s="838"/>
      <c r="C161" s="838"/>
      <c r="D161" s="838"/>
      <c r="E161" s="838"/>
      <c r="F161" s="839"/>
      <c r="G161" s="610"/>
      <c r="H161" s="716"/>
      <c r="I161" s="614"/>
      <c r="J161" s="614"/>
      <c r="K161" s="453"/>
      <c r="L161" s="655"/>
      <c r="M161" s="655"/>
      <c r="N161" s="655"/>
      <c r="O161" s="655"/>
      <c r="P161" s="655"/>
      <c r="Q161" s="655"/>
      <c r="R161" s="655"/>
      <c r="S161" s="453"/>
      <c r="T161" s="453"/>
      <c r="U161" s="453"/>
    </row>
    <row r="162" spans="1:21" ht="13.5" thickBot="1" x14ac:dyDescent="0.25">
      <c r="A162" s="834" t="s">
        <v>215</v>
      </c>
      <c r="B162" s="835"/>
      <c r="C162" s="835"/>
      <c r="D162" s="835"/>
      <c r="E162" s="835"/>
      <c r="F162" s="836"/>
    </row>
    <row r="163" spans="1:21" x14ac:dyDescent="0.2">
      <c r="A163" s="717" t="s">
        <v>216</v>
      </c>
      <c r="B163" s="618" t="s">
        <v>217</v>
      </c>
      <c r="C163" s="619" t="s">
        <v>218</v>
      </c>
      <c r="D163" s="718" t="s">
        <v>219</v>
      </c>
      <c r="E163" s="655"/>
      <c r="H163" s="610"/>
      <c r="I163" s="610"/>
    </row>
    <row r="164" spans="1:21" s="650" customFormat="1" x14ac:dyDescent="0.2">
      <c r="A164" s="719"/>
      <c r="B164" s="720" t="s">
        <v>329</v>
      </c>
      <c r="C164" s="621" t="s">
        <v>400</v>
      </c>
      <c r="D164" s="408">
        <v>1</v>
      </c>
      <c r="E164" s="660"/>
      <c r="F164" s="660"/>
      <c r="G164" s="660"/>
    </row>
    <row r="165" spans="1:21" s="650" customFormat="1" x14ac:dyDescent="0.2">
      <c r="A165" s="719"/>
      <c r="B165" s="720" t="s">
        <v>329</v>
      </c>
      <c r="C165" s="621" t="s">
        <v>401</v>
      </c>
      <c r="D165" s="408">
        <v>1.2</v>
      </c>
      <c r="E165" s="660"/>
      <c r="F165" s="660"/>
      <c r="G165" s="660"/>
    </row>
    <row r="166" spans="1:21" s="650" customFormat="1" ht="13.5" thickBot="1" x14ac:dyDescent="0.25">
      <c r="A166" s="721"/>
      <c r="B166" s="722"/>
      <c r="C166" s="723"/>
      <c r="D166" s="249"/>
      <c r="E166" s="660"/>
      <c r="F166" s="660"/>
      <c r="G166" s="660"/>
    </row>
    <row r="167" spans="1:21" ht="13.5" thickBot="1" x14ac:dyDescent="0.25"/>
    <row r="168" spans="1:21" ht="13.5" thickBot="1" x14ac:dyDescent="0.25">
      <c r="A168" s="840" t="s">
        <v>220</v>
      </c>
      <c r="B168" s="841"/>
      <c r="C168" s="841"/>
      <c r="D168" s="841"/>
      <c r="E168" s="841"/>
      <c r="F168" s="841"/>
      <c r="G168" s="841"/>
      <c r="H168" s="841"/>
      <c r="I168" s="842"/>
      <c r="K168" s="453"/>
      <c r="L168" s="655"/>
      <c r="M168" s="655"/>
      <c r="N168" s="655"/>
      <c r="O168" s="655"/>
      <c r="P168" s="655"/>
      <c r="Q168" s="655"/>
      <c r="R168" s="655"/>
      <c r="S168" s="453"/>
      <c r="T168" s="453"/>
      <c r="U168" s="453"/>
    </row>
    <row r="169" spans="1:21" ht="13.5" thickBot="1" x14ac:dyDescent="0.25">
      <c r="A169" s="724" t="s">
        <v>221</v>
      </c>
      <c r="B169" s="489"/>
      <c r="C169" s="632"/>
      <c r="D169" s="632"/>
      <c r="E169" s="632"/>
      <c r="F169" s="632"/>
      <c r="G169" s="669"/>
      <c r="H169" s="632"/>
      <c r="I169" s="725"/>
      <c r="J169" s="614"/>
      <c r="K169" s="453"/>
      <c r="L169" s="655"/>
      <c r="M169" s="655"/>
      <c r="N169" s="655"/>
      <c r="O169" s="655"/>
      <c r="P169" s="655"/>
      <c r="Q169" s="655"/>
      <c r="R169" s="655"/>
      <c r="S169" s="453"/>
      <c r="T169" s="453"/>
      <c r="U169" s="453"/>
    </row>
    <row r="170" spans="1:21" s="650" customFormat="1" ht="158.25" customHeight="1" x14ac:dyDescent="0.2">
      <c r="A170" s="727" t="s">
        <v>450</v>
      </c>
      <c r="B170" s="847" t="s">
        <v>2861</v>
      </c>
      <c r="C170" s="848"/>
      <c r="D170" s="848"/>
      <c r="E170" s="848"/>
      <c r="F170" s="848"/>
      <c r="G170" s="848"/>
      <c r="H170" s="848"/>
      <c r="I170" s="849"/>
    </row>
    <row r="171" spans="1:21" s="650" customFormat="1" x14ac:dyDescent="0.2">
      <c r="A171" s="727"/>
      <c r="B171" s="828"/>
      <c r="C171" s="829"/>
      <c r="D171" s="829"/>
      <c r="E171" s="829"/>
      <c r="F171" s="829"/>
      <c r="G171" s="829"/>
      <c r="H171" s="829"/>
      <c r="I171" s="830"/>
    </row>
    <row r="172" spans="1:21" s="650" customFormat="1" x14ac:dyDescent="0.2">
      <c r="A172" s="727"/>
      <c r="B172" s="828"/>
      <c r="C172" s="829"/>
      <c r="D172" s="829"/>
      <c r="E172" s="829"/>
      <c r="F172" s="829"/>
      <c r="G172" s="829"/>
      <c r="H172" s="829"/>
      <c r="I172" s="830"/>
    </row>
    <row r="173" spans="1:21" s="650" customFormat="1" x14ac:dyDescent="0.2">
      <c r="A173" s="727"/>
      <c r="B173" s="828"/>
      <c r="C173" s="829"/>
      <c r="D173" s="829"/>
      <c r="E173" s="829"/>
      <c r="F173" s="829"/>
      <c r="G173" s="829"/>
      <c r="H173" s="829"/>
      <c r="I173" s="830"/>
    </row>
    <row r="174" spans="1:21" s="650" customFormat="1" x14ac:dyDescent="0.2">
      <c r="A174" s="727"/>
      <c r="B174" s="828"/>
      <c r="C174" s="829"/>
      <c r="D174" s="829"/>
      <c r="E174" s="829"/>
      <c r="F174" s="829"/>
      <c r="G174" s="829"/>
      <c r="H174" s="829"/>
      <c r="I174" s="830"/>
    </row>
    <row r="175" spans="1:21" s="650" customFormat="1" x14ac:dyDescent="0.2">
      <c r="A175" s="727"/>
      <c r="B175" s="828"/>
      <c r="C175" s="829"/>
      <c r="D175" s="829"/>
      <c r="E175" s="829"/>
      <c r="F175" s="829"/>
      <c r="G175" s="829"/>
      <c r="H175" s="829"/>
      <c r="I175" s="830"/>
    </row>
    <row r="176" spans="1:21" s="650" customFormat="1" x14ac:dyDescent="0.2">
      <c r="A176" s="727"/>
      <c r="B176" s="828"/>
      <c r="C176" s="829"/>
      <c r="D176" s="829"/>
      <c r="E176" s="829"/>
      <c r="F176" s="829"/>
      <c r="G176" s="829"/>
      <c r="H176" s="829"/>
      <c r="I176" s="830"/>
    </row>
    <row r="177" spans="1:14" s="650" customFormat="1" x14ac:dyDescent="0.2">
      <c r="A177" s="727"/>
      <c r="B177" s="828"/>
      <c r="C177" s="829"/>
      <c r="D177" s="829"/>
      <c r="E177" s="829"/>
      <c r="F177" s="829"/>
      <c r="G177" s="829"/>
      <c r="H177" s="829"/>
      <c r="I177" s="830"/>
    </row>
    <row r="178" spans="1:14" s="650" customFormat="1" x14ac:dyDescent="0.2">
      <c r="A178" s="727"/>
      <c r="B178" s="828"/>
      <c r="C178" s="829"/>
      <c r="D178" s="829"/>
      <c r="E178" s="829"/>
      <c r="F178" s="829"/>
      <c r="G178" s="829"/>
      <c r="H178" s="829"/>
      <c r="I178" s="830"/>
    </row>
    <row r="179" spans="1:14" s="650" customFormat="1" x14ac:dyDescent="0.2">
      <c r="A179" s="727"/>
      <c r="B179" s="828"/>
      <c r="C179" s="829"/>
      <c r="D179" s="829"/>
      <c r="E179" s="829"/>
      <c r="F179" s="829"/>
      <c r="G179" s="829"/>
      <c r="H179" s="829"/>
      <c r="I179" s="830"/>
    </row>
    <row r="180" spans="1:14" s="650" customFormat="1" x14ac:dyDescent="0.2">
      <c r="A180" s="727"/>
      <c r="B180" s="828"/>
      <c r="C180" s="829"/>
      <c r="D180" s="829"/>
      <c r="E180" s="829"/>
      <c r="F180" s="829"/>
      <c r="G180" s="829"/>
      <c r="H180" s="829"/>
      <c r="I180" s="830"/>
    </row>
    <row r="181" spans="1:14" s="650" customFormat="1" x14ac:dyDescent="0.2">
      <c r="A181" s="727"/>
      <c r="B181" s="828"/>
      <c r="C181" s="829"/>
      <c r="D181" s="829"/>
      <c r="E181" s="829"/>
      <c r="F181" s="829"/>
      <c r="G181" s="829"/>
      <c r="H181" s="829"/>
      <c r="I181" s="830"/>
    </row>
    <row r="182" spans="1:14" s="650" customFormat="1" x14ac:dyDescent="0.2">
      <c r="A182" s="727"/>
      <c r="B182" s="828"/>
      <c r="C182" s="829"/>
      <c r="D182" s="829"/>
      <c r="E182" s="829"/>
      <c r="F182" s="829"/>
      <c r="G182" s="829"/>
      <c r="H182" s="829"/>
      <c r="I182" s="830"/>
    </row>
    <row r="183" spans="1:14" s="650" customFormat="1" ht="13.5" thickBot="1" x14ac:dyDescent="0.25">
      <c r="A183" s="728"/>
      <c r="B183" s="854"/>
      <c r="C183" s="855"/>
      <c r="D183" s="855"/>
      <c r="E183" s="855"/>
      <c r="F183" s="855"/>
      <c r="G183" s="855"/>
      <c r="H183" s="855"/>
      <c r="I183" s="856"/>
    </row>
    <row r="185" spans="1:14" s="650" customFormat="1" x14ac:dyDescent="0.2">
      <c r="F185" s="660"/>
      <c r="G185" s="660"/>
      <c r="H185" s="660"/>
      <c r="I185" s="660"/>
    </row>
    <row r="186" spans="1:14" s="650" customFormat="1" ht="13.5" thickBot="1" x14ac:dyDescent="0.25">
      <c r="F186" s="660"/>
      <c r="G186" s="660"/>
      <c r="H186" s="660"/>
      <c r="I186" s="660"/>
    </row>
    <row r="187" spans="1:14" s="650" customFormat="1" ht="13.5" thickBot="1" x14ac:dyDescent="0.25">
      <c r="A187" s="831" t="s">
        <v>3</v>
      </c>
      <c r="B187" s="850"/>
      <c r="F187" s="660"/>
      <c r="G187" s="660"/>
      <c r="H187" s="660"/>
      <c r="I187" s="660"/>
    </row>
    <row r="188" spans="1:14" s="730" customFormat="1" ht="13.5" thickBot="1" x14ac:dyDescent="0.25">
      <c r="A188" s="729"/>
      <c r="B188" s="729"/>
      <c r="F188" s="731"/>
      <c r="G188" s="731"/>
      <c r="H188" s="731"/>
      <c r="I188" s="731"/>
    </row>
    <row r="189" spans="1:14" s="650" customFormat="1" ht="15.75" customHeight="1" thickBot="1" x14ac:dyDescent="0.25">
      <c r="A189" s="851" t="s">
        <v>2</v>
      </c>
      <c r="B189" s="852"/>
      <c r="C189" s="852"/>
      <c r="D189" s="852"/>
      <c r="E189" s="852"/>
      <c r="F189" s="852"/>
      <c r="G189" s="853"/>
      <c r="H189" s="660"/>
      <c r="I189" s="660"/>
    </row>
    <row r="190" spans="1:14" s="730" customFormat="1" ht="15.75" customHeight="1" thickBot="1" x14ac:dyDescent="0.25">
      <c r="A190" s="729"/>
      <c r="B190" s="729"/>
      <c r="C190" s="729"/>
      <c r="D190" s="729"/>
      <c r="E190" s="729"/>
      <c r="F190" s="729"/>
      <c r="G190" s="729"/>
      <c r="H190" s="731"/>
      <c r="I190" s="731"/>
    </row>
    <row r="191" spans="1:14" s="650" customFormat="1" ht="15.75" customHeight="1" thickBot="1" x14ac:dyDescent="0.25">
      <c r="A191" s="880" t="s">
        <v>1</v>
      </c>
      <c r="B191" s="881"/>
      <c r="C191" s="881"/>
      <c r="D191" s="881"/>
      <c r="E191" s="882"/>
      <c r="F191" s="732"/>
      <c r="G191" s="732"/>
      <c r="H191" s="660"/>
      <c r="I191" s="660"/>
    </row>
    <row r="192" spans="1:14" s="650" customFormat="1" x14ac:dyDescent="0.2">
      <c r="A192" s="888" t="s">
        <v>581</v>
      </c>
      <c r="B192" s="861" t="s">
        <v>2816</v>
      </c>
      <c r="C192" s="857" t="s">
        <v>0</v>
      </c>
      <c r="D192" s="857" t="s">
        <v>564</v>
      </c>
      <c r="E192" s="861" t="s">
        <v>2817</v>
      </c>
      <c r="F192" s="857" t="s">
        <v>416</v>
      </c>
      <c r="G192" s="857" t="s">
        <v>403</v>
      </c>
      <c r="H192" s="857" t="s">
        <v>582</v>
      </c>
      <c r="I192" s="857" t="s">
        <v>11</v>
      </c>
      <c r="J192" s="857" t="s">
        <v>12</v>
      </c>
      <c r="K192" s="857" t="s">
        <v>13</v>
      </c>
      <c r="L192" s="857" t="s">
        <v>428</v>
      </c>
      <c r="M192" s="857" t="s">
        <v>565</v>
      </c>
      <c r="N192" s="869"/>
    </row>
    <row r="193" spans="1:23" s="650" customFormat="1" ht="32.25" customHeight="1" thickBot="1" x14ac:dyDescent="0.25">
      <c r="A193" s="889"/>
      <c r="B193" s="862"/>
      <c r="C193" s="858"/>
      <c r="D193" s="858"/>
      <c r="E193" s="862"/>
      <c r="F193" s="858"/>
      <c r="G193" s="858"/>
      <c r="H193" s="858"/>
      <c r="I193" s="858"/>
      <c r="J193" s="858"/>
      <c r="K193" s="858"/>
      <c r="L193" s="858"/>
      <c r="M193" s="858"/>
      <c r="N193" s="870"/>
    </row>
    <row r="194" spans="1:23" s="650" customFormat="1" x14ac:dyDescent="0.2">
      <c r="A194" s="658"/>
      <c r="B194" s="646"/>
      <c r="C194" s="678"/>
      <c r="D194" s="646"/>
      <c r="E194" s="646"/>
      <c r="F194" s="646"/>
      <c r="G194" s="646"/>
      <c r="H194" s="646"/>
      <c r="I194" s="646"/>
      <c r="J194" s="646"/>
      <c r="K194" s="646"/>
      <c r="L194" s="733"/>
      <c r="M194" s="884"/>
      <c r="N194" s="885"/>
    </row>
    <row r="195" spans="1:23" s="650" customFormat="1" x14ac:dyDescent="0.2">
      <c r="A195" s="659"/>
      <c r="B195" s="652"/>
      <c r="C195" s="680"/>
      <c r="D195" s="652"/>
      <c r="E195" s="652"/>
      <c r="F195" s="652"/>
      <c r="G195" s="652"/>
      <c r="H195" s="652"/>
      <c r="I195" s="652"/>
      <c r="J195" s="652"/>
      <c r="K195" s="652"/>
      <c r="L195" s="734"/>
      <c r="M195" s="886"/>
      <c r="N195" s="887"/>
    </row>
    <row r="196" spans="1:23" s="650" customFormat="1" x14ac:dyDescent="0.2">
      <c r="A196" s="659"/>
      <c r="B196" s="652"/>
      <c r="C196" s="680"/>
      <c r="D196" s="652"/>
      <c r="E196" s="652"/>
      <c r="F196" s="652"/>
      <c r="G196" s="652"/>
      <c r="H196" s="652"/>
      <c r="I196" s="652"/>
      <c r="J196" s="652"/>
      <c r="K196" s="652"/>
      <c r="L196" s="734"/>
      <c r="M196" s="886"/>
      <c r="N196" s="887"/>
    </row>
    <row r="197" spans="1:23" s="650" customFormat="1" x14ac:dyDescent="0.2">
      <c r="A197" s="659"/>
      <c r="B197" s="652"/>
      <c r="C197" s="680"/>
      <c r="D197" s="652"/>
      <c r="E197" s="652"/>
      <c r="F197" s="652"/>
      <c r="G197" s="652"/>
      <c r="H197" s="652"/>
      <c r="I197" s="652"/>
      <c r="J197" s="652"/>
      <c r="K197" s="652"/>
      <c r="L197" s="734"/>
      <c r="M197" s="886"/>
      <c r="N197" s="887"/>
    </row>
    <row r="198" spans="1:23" s="650" customFormat="1" x14ac:dyDescent="0.2">
      <c r="A198" s="659"/>
      <c r="B198" s="652"/>
      <c r="C198" s="680"/>
      <c r="D198" s="652"/>
      <c r="E198" s="652"/>
      <c r="F198" s="652"/>
      <c r="G198" s="652"/>
      <c r="H198" s="652"/>
      <c r="I198" s="652"/>
      <c r="J198" s="652"/>
      <c r="K198" s="652"/>
      <c r="L198" s="734"/>
      <c r="M198" s="886"/>
      <c r="N198" s="887"/>
    </row>
    <row r="199" spans="1:23" s="650" customFormat="1" ht="13.5" thickBot="1" x14ac:dyDescent="0.25">
      <c r="A199" s="684"/>
      <c r="B199" s="654"/>
      <c r="C199" s="685"/>
      <c r="D199" s="654"/>
      <c r="E199" s="654"/>
      <c r="F199" s="654"/>
      <c r="G199" s="654"/>
      <c r="H199" s="654"/>
      <c r="I199" s="654"/>
      <c r="J199" s="654"/>
      <c r="K199" s="654"/>
      <c r="L199" s="735"/>
      <c r="M199" s="859"/>
      <c r="N199" s="860"/>
    </row>
    <row r="200" spans="1:23" s="650" customFormat="1" x14ac:dyDescent="0.2">
      <c r="F200" s="660"/>
      <c r="G200" s="660"/>
      <c r="H200" s="660"/>
      <c r="I200" s="660"/>
    </row>
    <row r="201" spans="1:23" s="650" customFormat="1" ht="13.5" thickBot="1" x14ac:dyDescent="0.25">
      <c r="F201" s="660"/>
      <c r="G201" s="660"/>
      <c r="H201" s="660"/>
      <c r="I201" s="660"/>
    </row>
    <row r="202" spans="1:23" s="650" customFormat="1" ht="13.5" thickBot="1" x14ac:dyDescent="0.25">
      <c r="A202" s="851" t="s">
        <v>736</v>
      </c>
      <c r="B202" s="852"/>
      <c r="C202" s="852"/>
      <c r="D202" s="852"/>
      <c r="E202" s="852"/>
      <c r="F202" s="852"/>
      <c r="G202" s="853"/>
      <c r="H202" s="660"/>
      <c r="I202" s="660"/>
    </row>
    <row r="203" spans="1:23" s="650" customFormat="1" ht="13.5" thickBot="1" x14ac:dyDescent="0.25">
      <c r="F203" s="660"/>
      <c r="G203" s="660"/>
      <c r="H203" s="660"/>
      <c r="I203" s="660"/>
    </row>
    <row r="204" spans="1:23" s="650" customFormat="1" ht="13.5" thickBot="1" x14ac:dyDescent="0.25">
      <c r="A204" s="880" t="s">
        <v>1</v>
      </c>
      <c r="B204" s="881"/>
      <c r="C204" s="881"/>
      <c r="D204" s="881"/>
      <c r="E204" s="881"/>
      <c r="F204" s="881"/>
      <c r="G204" s="881"/>
      <c r="H204" s="882"/>
      <c r="I204" s="660"/>
    </row>
    <row r="205" spans="1:23" s="650" customFormat="1" ht="16.5" customHeight="1" thickBot="1" x14ac:dyDescent="0.25">
      <c r="A205" s="888" t="s">
        <v>581</v>
      </c>
      <c r="B205" s="861" t="s">
        <v>2816</v>
      </c>
      <c r="C205" s="857" t="s">
        <v>0</v>
      </c>
      <c r="D205" s="857" t="s">
        <v>564</v>
      </c>
      <c r="E205" s="861" t="s">
        <v>2817</v>
      </c>
      <c r="F205" s="857" t="s">
        <v>41</v>
      </c>
      <c r="G205" s="883" t="s">
        <v>735</v>
      </c>
      <c r="H205" s="883"/>
      <c r="I205" s="883"/>
      <c r="J205" s="883"/>
      <c r="K205" s="883"/>
      <c r="L205" s="883"/>
      <c r="M205" s="883"/>
      <c r="N205" s="883"/>
      <c r="O205" s="857" t="s">
        <v>416</v>
      </c>
      <c r="P205" s="857" t="s">
        <v>403</v>
      </c>
      <c r="Q205" s="857" t="s">
        <v>582</v>
      </c>
      <c r="R205" s="857" t="s">
        <v>11</v>
      </c>
      <c r="S205" s="857" t="s">
        <v>12</v>
      </c>
      <c r="T205" s="857" t="s">
        <v>13</v>
      </c>
      <c r="U205" s="857" t="s">
        <v>428</v>
      </c>
      <c r="V205" s="857" t="s">
        <v>565</v>
      </c>
      <c r="W205" s="869"/>
    </row>
    <row r="206" spans="1:23" s="650" customFormat="1" ht="30.75" customHeight="1" thickBot="1" x14ac:dyDescent="0.25">
      <c r="A206" s="889"/>
      <c r="B206" s="862"/>
      <c r="C206" s="858"/>
      <c r="D206" s="858"/>
      <c r="E206" s="862"/>
      <c r="F206" s="858"/>
      <c r="G206" s="676" t="s">
        <v>412</v>
      </c>
      <c r="H206" s="676" t="s">
        <v>42</v>
      </c>
      <c r="I206" s="676" t="s">
        <v>413</v>
      </c>
      <c r="J206" s="676" t="s">
        <v>43</v>
      </c>
      <c r="K206" s="676" t="s">
        <v>414</v>
      </c>
      <c r="L206" s="676" t="s">
        <v>44</v>
      </c>
      <c r="M206" s="676" t="s">
        <v>415</v>
      </c>
      <c r="N206" s="676" t="s">
        <v>45</v>
      </c>
      <c r="O206" s="858"/>
      <c r="P206" s="858"/>
      <c r="Q206" s="858"/>
      <c r="R206" s="858"/>
      <c r="S206" s="858"/>
      <c r="T206" s="858"/>
      <c r="U206" s="858"/>
      <c r="V206" s="858"/>
      <c r="W206" s="870"/>
    </row>
    <row r="207" spans="1:23" s="650" customFormat="1" x14ac:dyDescent="0.2">
      <c r="A207" s="658"/>
      <c r="B207" s="646"/>
      <c r="C207" s="678"/>
      <c r="D207" s="646"/>
      <c r="E207" s="646"/>
      <c r="F207" s="645"/>
      <c r="G207" s="646"/>
      <c r="H207" s="646"/>
      <c r="I207" s="646"/>
      <c r="J207" s="646"/>
      <c r="K207" s="646"/>
      <c r="L207" s="646"/>
      <c r="M207" s="646"/>
      <c r="N207" s="646"/>
      <c r="O207" s="646"/>
      <c r="P207" s="646"/>
      <c r="Q207" s="646"/>
      <c r="R207" s="646"/>
      <c r="S207" s="646"/>
      <c r="T207" s="646"/>
      <c r="U207" s="733"/>
      <c r="V207" s="865"/>
      <c r="W207" s="866"/>
    </row>
    <row r="208" spans="1:23" s="650" customFormat="1" x14ac:dyDescent="0.2">
      <c r="A208" s="659"/>
      <c r="B208" s="652"/>
      <c r="C208" s="680"/>
      <c r="D208" s="652"/>
      <c r="E208" s="652"/>
      <c r="F208" s="736"/>
      <c r="G208" s="652"/>
      <c r="H208" s="652"/>
      <c r="I208" s="652"/>
      <c r="J208" s="652"/>
      <c r="K208" s="652"/>
      <c r="L208" s="652"/>
      <c r="M208" s="652"/>
      <c r="N208" s="652"/>
      <c r="O208" s="652"/>
      <c r="P208" s="652"/>
      <c r="Q208" s="652"/>
      <c r="R208" s="652"/>
      <c r="S208" s="652"/>
      <c r="T208" s="652"/>
      <c r="U208" s="734"/>
      <c r="V208" s="867"/>
      <c r="W208" s="868"/>
    </row>
    <row r="209" spans="1:23" s="650" customFormat="1" x14ac:dyDescent="0.2">
      <c r="A209" s="659"/>
      <c r="B209" s="652"/>
      <c r="C209" s="680"/>
      <c r="D209" s="652"/>
      <c r="E209" s="652"/>
      <c r="F209" s="736"/>
      <c r="G209" s="652"/>
      <c r="H209" s="652"/>
      <c r="I209" s="652"/>
      <c r="J209" s="652"/>
      <c r="K209" s="652"/>
      <c r="L209" s="652"/>
      <c r="M209" s="652"/>
      <c r="N209" s="652"/>
      <c r="O209" s="652"/>
      <c r="P209" s="652"/>
      <c r="Q209" s="652"/>
      <c r="R209" s="652"/>
      <c r="S209" s="652"/>
      <c r="T209" s="652"/>
      <c r="U209" s="734"/>
      <c r="V209" s="867"/>
      <c r="W209" s="868"/>
    </row>
    <row r="210" spans="1:23" s="650" customFormat="1" x14ac:dyDescent="0.2">
      <c r="A210" s="659"/>
      <c r="B210" s="652"/>
      <c r="C210" s="680"/>
      <c r="D210" s="652"/>
      <c r="E210" s="652"/>
      <c r="F210" s="736"/>
      <c r="G210" s="652"/>
      <c r="H210" s="652"/>
      <c r="I210" s="652"/>
      <c r="J210" s="652"/>
      <c r="K210" s="652"/>
      <c r="L210" s="652"/>
      <c r="M210" s="652"/>
      <c r="N210" s="652"/>
      <c r="O210" s="652"/>
      <c r="P210" s="652"/>
      <c r="Q210" s="652"/>
      <c r="R210" s="652"/>
      <c r="S210" s="652"/>
      <c r="T210" s="652"/>
      <c r="U210" s="734"/>
      <c r="V210" s="867"/>
      <c r="W210" s="868"/>
    </row>
    <row r="211" spans="1:23" s="650" customFormat="1" x14ac:dyDescent="0.2">
      <c r="A211" s="659"/>
      <c r="B211" s="652"/>
      <c r="C211" s="680"/>
      <c r="D211" s="652"/>
      <c r="E211" s="652"/>
      <c r="F211" s="736"/>
      <c r="G211" s="652"/>
      <c r="H211" s="652"/>
      <c r="I211" s="652"/>
      <c r="J211" s="652"/>
      <c r="K211" s="652"/>
      <c r="L211" s="652"/>
      <c r="M211" s="652"/>
      <c r="N211" s="652"/>
      <c r="O211" s="652"/>
      <c r="P211" s="652"/>
      <c r="Q211" s="652"/>
      <c r="R211" s="652"/>
      <c r="S211" s="652"/>
      <c r="T211" s="652"/>
      <c r="U211" s="734"/>
      <c r="V211" s="867"/>
      <c r="W211" s="868"/>
    </row>
    <row r="212" spans="1:23" s="650" customFormat="1" ht="13.5" thickBot="1" x14ac:dyDescent="0.25">
      <c r="A212" s="684"/>
      <c r="B212" s="654"/>
      <c r="C212" s="685"/>
      <c r="D212" s="654"/>
      <c r="E212" s="654"/>
      <c r="F212" s="737"/>
      <c r="G212" s="654"/>
      <c r="H212" s="654"/>
      <c r="I212" s="654"/>
      <c r="J212" s="654"/>
      <c r="K212" s="654"/>
      <c r="L212" s="654"/>
      <c r="M212" s="654"/>
      <c r="N212" s="654"/>
      <c r="O212" s="654"/>
      <c r="P212" s="654"/>
      <c r="Q212" s="654"/>
      <c r="R212" s="654"/>
      <c r="S212" s="654"/>
      <c r="T212" s="654"/>
      <c r="U212" s="735"/>
      <c r="V212" s="863"/>
      <c r="W212" s="864"/>
    </row>
    <row r="213" spans="1:23" s="650" customFormat="1" x14ac:dyDescent="0.2">
      <c r="F213" s="660"/>
      <c r="G213" s="660"/>
      <c r="H213" s="660"/>
      <c r="I213" s="660"/>
    </row>
    <row r="214" spans="1:23" s="650" customFormat="1" x14ac:dyDescent="0.2">
      <c r="F214" s="660"/>
      <c r="G214" s="660"/>
      <c r="H214" s="660"/>
      <c r="I214" s="660"/>
    </row>
    <row r="215" spans="1:23" s="650" customFormat="1" ht="13.5" thickBot="1" x14ac:dyDescent="0.25">
      <c r="F215" s="660"/>
      <c r="G215" s="660"/>
      <c r="H215" s="660"/>
      <c r="I215" s="660"/>
    </row>
    <row r="216" spans="1:23" ht="13.5" thickBot="1" x14ac:dyDescent="0.25">
      <c r="A216" s="420" t="s">
        <v>432</v>
      </c>
      <c r="B216" s="490" t="s">
        <v>433</v>
      </c>
    </row>
    <row r="217" spans="1:23" x14ac:dyDescent="0.2">
      <c r="A217" s="618" t="s">
        <v>434</v>
      </c>
      <c r="B217" s="649" t="s">
        <v>50</v>
      </c>
    </row>
    <row r="218" spans="1:23" x14ac:dyDescent="0.2">
      <c r="A218" s="738" t="s">
        <v>64</v>
      </c>
      <c r="B218" s="683" t="s">
        <v>50</v>
      </c>
    </row>
    <row r="219" spans="1:23" x14ac:dyDescent="0.2">
      <c r="A219" s="738" t="s">
        <v>245</v>
      </c>
      <c r="B219" s="683" t="s">
        <v>50</v>
      </c>
    </row>
    <row r="220" spans="1:23" x14ac:dyDescent="0.2">
      <c r="A220" s="738" t="s">
        <v>246</v>
      </c>
      <c r="B220" s="683" t="s">
        <v>50</v>
      </c>
    </row>
    <row r="221" spans="1:23" x14ac:dyDescent="0.2">
      <c r="A221" s="738" t="s">
        <v>247</v>
      </c>
      <c r="B221" s="683" t="s">
        <v>52</v>
      </c>
    </row>
    <row r="222" spans="1:23" x14ac:dyDescent="0.2">
      <c r="A222" s="738" t="s">
        <v>269</v>
      </c>
      <c r="B222" s="683" t="s">
        <v>52</v>
      </c>
    </row>
    <row r="223" spans="1:23" x14ac:dyDescent="0.2">
      <c r="A223" s="739" t="s">
        <v>267</v>
      </c>
      <c r="B223" s="683" t="s">
        <v>52</v>
      </c>
    </row>
    <row r="224" spans="1:23" x14ac:dyDescent="0.2">
      <c r="A224" s="739" t="s">
        <v>435</v>
      </c>
      <c r="B224" s="683" t="s">
        <v>52</v>
      </c>
      <c r="F224" s="610"/>
      <c r="G224" s="610"/>
      <c r="H224" s="610"/>
      <c r="I224" s="610"/>
    </row>
    <row r="225" spans="1:9" ht="13.5" thickBot="1" x14ac:dyDescent="0.25">
      <c r="A225" s="740" t="s">
        <v>438</v>
      </c>
      <c r="B225" s="741" t="s">
        <v>50</v>
      </c>
      <c r="F225" s="610"/>
      <c r="G225" s="610"/>
      <c r="H225" s="610"/>
      <c r="I225" s="610"/>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5">
    <mergeCell ref="B139:D139"/>
    <mergeCell ref="E139:G139"/>
    <mergeCell ref="B137:D137"/>
    <mergeCell ref="E137:G137"/>
    <mergeCell ref="B138:D138"/>
    <mergeCell ref="E138:G138"/>
    <mergeCell ref="A140:I140"/>
    <mergeCell ref="B174:I174"/>
    <mergeCell ref="B175:I175"/>
    <mergeCell ref="A141:I141"/>
    <mergeCell ref="I143:I144"/>
    <mergeCell ref="A150:D150"/>
    <mergeCell ref="A158:E158"/>
    <mergeCell ref="B170:I170"/>
    <mergeCell ref="B171:I171"/>
    <mergeCell ref="B172:I172"/>
    <mergeCell ref="B173:I173"/>
    <mergeCell ref="A160:F160"/>
    <mergeCell ref="H143:H144"/>
    <mergeCell ref="P205:P206"/>
    <mergeCell ref="A202:G202"/>
    <mergeCell ref="A204:H204"/>
    <mergeCell ref="A205:A206"/>
    <mergeCell ref="B205:B206"/>
    <mergeCell ref="L143:L144"/>
    <mergeCell ref="K192:K193"/>
    <mergeCell ref="M192:N193"/>
    <mergeCell ref="B180:I180"/>
    <mergeCell ref="B181:I181"/>
    <mergeCell ref="G192:G193"/>
    <mergeCell ref="H192:H193"/>
    <mergeCell ref="I192:I193"/>
    <mergeCell ref="L150:L151"/>
    <mergeCell ref="A143:D143"/>
    <mergeCell ref="E143:E144"/>
    <mergeCell ref="F143:F144"/>
    <mergeCell ref="G143:G144"/>
    <mergeCell ref="J150:J151"/>
    <mergeCell ref="K150:K151"/>
    <mergeCell ref="J143:J144"/>
    <mergeCell ref="K143:K144"/>
    <mergeCell ref="E150:E151"/>
    <mergeCell ref="F150:F151"/>
    <mergeCell ref="A191:E191"/>
    <mergeCell ref="M194:N194"/>
    <mergeCell ref="J192:J193"/>
    <mergeCell ref="M150:M151"/>
    <mergeCell ref="A161:F161"/>
    <mergeCell ref="A162:F162"/>
    <mergeCell ref="A168:I168"/>
    <mergeCell ref="B177:I177"/>
    <mergeCell ref="B178:I178"/>
    <mergeCell ref="B179:I179"/>
    <mergeCell ref="A192:A193"/>
    <mergeCell ref="B176:I176"/>
    <mergeCell ref="H150:H151"/>
    <mergeCell ref="I150:I151"/>
    <mergeCell ref="G150:G151"/>
    <mergeCell ref="B182:I182"/>
    <mergeCell ref="B183:I183"/>
    <mergeCell ref="A187:B187"/>
    <mergeCell ref="A189:G189"/>
    <mergeCell ref="V212:W212"/>
    <mergeCell ref="V205:W206"/>
    <mergeCell ref="V207:W207"/>
    <mergeCell ref="V208:W208"/>
    <mergeCell ref="V209:W209"/>
    <mergeCell ref="V210:W210"/>
    <mergeCell ref="V211:W211"/>
    <mergeCell ref="B192:B193"/>
    <mergeCell ref="C192:C193"/>
    <mergeCell ref="D192:D193"/>
    <mergeCell ref="E192:E193"/>
    <mergeCell ref="F192:F193"/>
    <mergeCell ref="L192:L193"/>
    <mergeCell ref="M197:N197"/>
    <mergeCell ref="M198:N198"/>
    <mergeCell ref="M199:N199"/>
    <mergeCell ref="M195:N195"/>
    <mergeCell ref="M196:N196"/>
    <mergeCell ref="U205:U206"/>
    <mergeCell ref="Q205:Q206"/>
    <mergeCell ref="R205:R206"/>
    <mergeCell ref="S205:S206"/>
    <mergeCell ref="T205:T206"/>
    <mergeCell ref="O205:O206"/>
    <mergeCell ref="C205:C206"/>
    <mergeCell ref="D205:D206"/>
    <mergeCell ref="E205:E206"/>
    <mergeCell ref="F205:F206"/>
    <mergeCell ref="G205:N205"/>
    <mergeCell ref="B118:D118"/>
    <mergeCell ref="E118:G118"/>
    <mergeCell ref="B123:D123"/>
    <mergeCell ref="E123:G123"/>
    <mergeCell ref="B134:D134"/>
    <mergeCell ref="E134:G134"/>
    <mergeCell ref="B136:D136"/>
    <mergeCell ref="E136:G136"/>
    <mergeCell ref="B132:D132"/>
    <mergeCell ref="E132:G132"/>
    <mergeCell ref="B133:D133"/>
    <mergeCell ref="E133:G133"/>
    <mergeCell ref="B135:D135"/>
    <mergeCell ref="E135:G135"/>
    <mergeCell ref="E127:G127"/>
    <mergeCell ref="B126:D126"/>
    <mergeCell ref="E126:G126"/>
    <mergeCell ref="B128:D128"/>
    <mergeCell ref="E128:G128"/>
    <mergeCell ref="B131:D131"/>
    <mergeCell ref="E131:G131"/>
    <mergeCell ref="B122:D122"/>
    <mergeCell ref="B125:D125"/>
    <mergeCell ref="E125:G125"/>
    <mergeCell ref="E122:G122"/>
    <mergeCell ref="B121:D121"/>
    <mergeCell ref="E121:G121"/>
    <mergeCell ref="B119:D119"/>
    <mergeCell ref="E119:G119"/>
    <mergeCell ref="B120:D120"/>
    <mergeCell ref="E120:G120"/>
    <mergeCell ref="B124:D124"/>
    <mergeCell ref="E124:G124"/>
    <mergeCell ref="B129:D129"/>
    <mergeCell ref="E129:G129"/>
    <mergeCell ref="B130:D130"/>
    <mergeCell ref="E130:G130"/>
    <mergeCell ref="B127:D127"/>
    <mergeCell ref="K93:K95"/>
    <mergeCell ref="L93:L95"/>
    <mergeCell ref="M93:M95"/>
    <mergeCell ref="A94:G94"/>
    <mergeCell ref="A95:G95"/>
    <mergeCell ref="B96:D96"/>
    <mergeCell ref="E96:G96"/>
    <mergeCell ref="I93:I95"/>
    <mergeCell ref="J93:J95"/>
    <mergeCell ref="H93:H95"/>
    <mergeCell ref="K51:K52"/>
    <mergeCell ref="F51:F52"/>
    <mergeCell ref="G51:G52"/>
    <mergeCell ref="H51:H52"/>
    <mergeCell ref="A75:C75"/>
    <mergeCell ref="A76:C76"/>
    <mergeCell ref="AB51:AB52"/>
    <mergeCell ref="AC51:AC52"/>
    <mergeCell ref="B72:D72"/>
    <mergeCell ref="L51:L52"/>
    <mergeCell ref="M51:M52"/>
    <mergeCell ref="Z51:Z52"/>
    <mergeCell ref="AA51:AA52"/>
    <mergeCell ref="A60:C60"/>
    <mergeCell ref="A61:C61"/>
    <mergeCell ref="B68:D68"/>
    <mergeCell ref="A51:A52"/>
    <mergeCell ref="B51:B52"/>
    <mergeCell ref="C51:C52"/>
    <mergeCell ref="D51:D52"/>
    <mergeCell ref="E51:E52"/>
    <mergeCell ref="X42:X43"/>
    <mergeCell ref="X30:X31"/>
    <mergeCell ref="Y30:Y31"/>
    <mergeCell ref="Z30:Z31"/>
    <mergeCell ref="AA30:AA31"/>
    <mergeCell ref="Y42:Y43"/>
    <mergeCell ref="Z42:Z43"/>
    <mergeCell ref="AA42:AA43"/>
    <mergeCell ref="K30:K31"/>
    <mergeCell ref="L30:L31"/>
    <mergeCell ref="K42:K43"/>
    <mergeCell ref="B23:H23"/>
    <mergeCell ref="G30:G31"/>
    <mergeCell ref="H30:H31"/>
    <mergeCell ref="F30:F31"/>
    <mergeCell ref="B24:H24"/>
    <mergeCell ref="I30:I31"/>
    <mergeCell ref="J42:J43"/>
    <mergeCell ref="L17:M17"/>
    <mergeCell ref="B20:H20"/>
    <mergeCell ref="B21:H21"/>
    <mergeCell ref="J30:J31"/>
    <mergeCell ref="L16:M16"/>
    <mergeCell ref="L13:M13"/>
    <mergeCell ref="B14:I14"/>
    <mergeCell ref="J14:K14"/>
    <mergeCell ref="L14:M14"/>
    <mergeCell ref="B15:I15"/>
    <mergeCell ref="J15:K15"/>
    <mergeCell ref="L15:M15"/>
    <mergeCell ref="B22:H22"/>
    <mergeCell ref="A1:B1"/>
    <mergeCell ref="C1:F1"/>
    <mergeCell ref="A2:B2"/>
    <mergeCell ref="C2:F2"/>
    <mergeCell ref="A3:B3"/>
    <mergeCell ref="C3:F3"/>
    <mergeCell ref="B16:I16"/>
    <mergeCell ref="B17:I17"/>
    <mergeCell ref="J17:K17"/>
    <mergeCell ref="C4:F4"/>
    <mergeCell ref="A5:B5"/>
    <mergeCell ref="C5:F5"/>
    <mergeCell ref="A12:J12"/>
    <mergeCell ref="B13:I13"/>
    <mergeCell ref="J13:K13"/>
    <mergeCell ref="A4:B4"/>
    <mergeCell ref="A6:B6"/>
    <mergeCell ref="C6:F6"/>
    <mergeCell ref="A7:B7"/>
    <mergeCell ref="C7:F7"/>
    <mergeCell ref="A8:B8"/>
    <mergeCell ref="C8:F8"/>
    <mergeCell ref="J16:K16"/>
    <mergeCell ref="A42:A43"/>
    <mergeCell ref="B42:B43"/>
    <mergeCell ref="C42:C43"/>
    <mergeCell ref="D42:D43"/>
    <mergeCell ref="I51:I52"/>
    <mergeCell ref="J51:J52"/>
    <mergeCell ref="B85:D85"/>
    <mergeCell ref="B91:I91"/>
    <mergeCell ref="A30:A31"/>
    <mergeCell ref="A50:D50"/>
    <mergeCell ref="G42:G43"/>
    <mergeCell ref="H42:H43"/>
    <mergeCell ref="I42:I43"/>
    <mergeCell ref="A89:I89"/>
    <mergeCell ref="B70:D70"/>
    <mergeCell ref="B71:D71"/>
    <mergeCell ref="E42:E43"/>
    <mergeCell ref="F42:F43"/>
    <mergeCell ref="B30:B31"/>
    <mergeCell ref="C30:C31"/>
    <mergeCell ref="D30:D31"/>
    <mergeCell ref="E30:E31"/>
    <mergeCell ref="B69:D69"/>
    <mergeCell ref="B83:D83"/>
    <mergeCell ref="B84:D84"/>
    <mergeCell ref="B97:D97"/>
    <mergeCell ref="E97:G97"/>
    <mergeCell ref="B98:D98"/>
    <mergeCell ref="E98:G98"/>
    <mergeCell ref="B99:D99"/>
    <mergeCell ref="E99:G99"/>
    <mergeCell ref="A93:G93"/>
    <mergeCell ref="B86:D86"/>
    <mergeCell ref="B87:D87"/>
    <mergeCell ref="A90:I90"/>
    <mergeCell ref="B103:D103"/>
    <mergeCell ref="E103:G103"/>
    <mergeCell ref="B104:D104"/>
    <mergeCell ref="E104:G104"/>
    <mergeCell ref="B105:D105"/>
    <mergeCell ref="E105:G105"/>
    <mergeCell ref="B100:D100"/>
    <mergeCell ref="E100:G100"/>
    <mergeCell ref="B101:D101"/>
    <mergeCell ref="E101:G101"/>
    <mergeCell ref="B102:D102"/>
    <mergeCell ref="E102:G102"/>
    <mergeCell ref="B109:D109"/>
    <mergeCell ref="E109:G109"/>
    <mergeCell ref="B110:D110"/>
    <mergeCell ref="E110:G110"/>
    <mergeCell ref="B111:D111"/>
    <mergeCell ref="E111:G111"/>
    <mergeCell ref="B106:D106"/>
    <mergeCell ref="E106:G106"/>
    <mergeCell ref="B107:D107"/>
    <mergeCell ref="E107:G107"/>
    <mergeCell ref="B108:D108"/>
    <mergeCell ref="E108:G108"/>
    <mergeCell ref="B115:D115"/>
    <mergeCell ref="E115:G115"/>
    <mergeCell ref="B116:D116"/>
    <mergeCell ref="E116:G116"/>
    <mergeCell ref="B117:D117"/>
    <mergeCell ref="E117:G117"/>
    <mergeCell ref="B112:D112"/>
    <mergeCell ref="E112:G112"/>
    <mergeCell ref="B113:D113"/>
    <mergeCell ref="E113:G113"/>
    <mergeCell ref="B114:D114"/>
    <mergeCell ref="E114:G114"/>
  </mergeCells>
  <dataValidations count="32">
    <dataValidation type="list" allowBlank="1" showInputMessage="1" showErrorMessage="1" sqref="B217:B225" xr:uid="{00000000-0002-0000-1A00-00001C000000}">
      <formula1>Autom</formula1>
    </dataValidation>
    <dataValidation type="list" showInputMessage="1" showErrorMessage="1" sqref="C207:C212 C194:C199" xr:uid="{00000000-0002-0000-1A00-00001B000000}">
      <formula1>IF($B194="I",DDTARIFF,DDTARIFFUSE)</formula1>
    </dataValidation>
    <dataValidation type="list" allowBlank="1" showInputMessage="1" showErrorMessage="1" sqref="B207:B212 B194:B199" xr:uid="{00000000-0002-0000-1A00-00001A000000}">
      <formula1>EXPIMP</formula1>
    </dataValidation>
    <dataValidation type="list" allowBlank="1" showInputMessage="1" showErrorMessage="1" sqref="O207:O212 F194:F199" xr:uid="{00000000-0002-0000-1A00-000019000000}">
      <formula1>EQTYPE</formula1>
    </dataValidation>
    <dataValidation type="list" allowBlank="1" showInputMessage="1" showErrorMessage="1" sqref="P207:P212 G194:G199" xr:uid="{00000000-0002-0000-1A00-000018000000}">
      <formula1>OPREEFER</formula1>
    </dataValidation>
    <dataValidation type="list" allowBlank="1" showInputMessage="1" showErrorMessage="1" sqref="F207:F212" xr:uid="{00000000-0002-0000-1A00-000017000000}">
      <formula1>CURRENCY</formula1>
    </dataValidation>
    <dataValidation type="whole" allowBlank="1" showInputMessage="1" showErrorMessage="1" error="Only whole numbers can be entered into this field" sqref="D194:D199 D207:D212" xr:uid="{00000000-0002-0000-1A00-000016000000}">
      <formula1>1</formula1>
      <formula2>99</formula2>
    </dataValidation>
    <dataValidation type="list" showInputMessage="1" showErrorMessage="1" sqref="E207:E212 E194:E199" xr:uid="{00000000-0002-0000-1A00-000015000000}">
      <formula1>DAYS</formula1>
    </dataValidation>
    <dataValidation type="whole" allowBlank="1" showInputMessage="1" showErrorMessage="1" error="Only whole numbers may be entered into this field_x000a_" sqref="G207:G212 M207:M212 K207:K212 I207:I212" xr:uid="{00000000-0002-0000-1A00-000014000000}">
      <formula1>1</formula1>
      <formula2>99</formula2>
    </dataValidation>
    <dataValidation type="decimal" allowBlank="1" showInputMessage="1" showErrorMessage="1" error="Only numbers may be entered into this field" sqref="H207:H212 N207:N212 L207:L212 J207:J212" xr:uid="{00000000-0002-0000-1A00-000013000000}">
      <formula1>1</formula1>
      <formula2>1000000000</formula2>
    </dataValidation>
    <dataValidation type="list" showInputMessage="1" showErrorMessage="1" sqref="K145:K148 K152:K155 N84:N87 A53:A56 A44:A47 N69:N72 A32:A38" xr:uid="{00000000-0002-0000-1A00-000012000000}">
      <formula1>$A$14:$A$18</formula1>
    </dataValidation>
    <dataValidation type="list" allowBlank="1" showInputMessage="1" showErrorMessage="1" sqref="J145:J148 J152:J155" xr:uid="{00000000-0002-0000-1A00-000011000000}">
      <formula1>GRIPSS</formula1>
    </dataValidation>
    <dataValidation type="decimal" allowBlank="1" showInputMessage="1" showErrorMessage="1" sqref="F152:I155 F145:I148 I53:L56 J84:M87 I44:K47 I32:L38" xr:uid="{00000000-0002-0000-1A00-000010000000}">
      <formula1>0</formula1>
      <formula2>999999999999999</formula2>
    </dataValidation>
    <dataValidation type="list" allowBlank="1" showInputMessage="1" showErrorMessage="1" sqref="E145:E148 E152:E155" xr:uid="{00000000-0002-0000-1A00-00000F000000}">
      <formula1>GRIPSS_EQ</formula1>
    </dataValidation>
    <dataValidation type="list" showInputMessage="1" showErrorMessage="1" sqref="A194:A199 A207:A212" xr:uid="{00000000-0002-0000-1A00-00000E000000}">
      <formula1>BULLET</formula1>
    </dataValidation>
    <dataValidation type="date" allowBlank="1" showInputMessage="1" showErrorMessage="1" sqref="K96:K121 K126:L139 X32:Y38 J96:J130" xr:uid="{00000000-0002-0000-1A00-00000D000000}">
      <formula1>10101</formula1>
      <formula2>311299</formula2>
    </dataValidation>
    <dataValidation type="list" showDropDown="1" showErrorMessage="1" sqref="O68:P68 O83:P83" xr:uid="{00000000-0002-0000-1A00-00000C000000}">
      <formula1>Charges</formula1>
    </dataValidation>
    <dataValidation type="list" allowBlank="1" showInputMessage="1" showErrorMessage="1" sqref="O69:P72 O84:P87" xr:uid="{00000000-0002-0000-1A00-00000B000000}">
      <formula1 xml:space="preserve"> droppull</formula1>
    </dataValidation>
    <dataValidation type="list" allowBlank="1" showInputMessage="1" showErrorMessage="1" sqref="L44:L47 G84:G87 N44:N47 P53:P56 G69:G72" xr:uid="{00000000-0002-0000-1A00-00000A000000}">
      <formula1>YesNo</formula1>
    </dataValidation>
    <dataValidation type="list" allowBlank="1" showInputMessage="1" showErrorMessage="1" sqref="M53:M56" xr:uid="{00000000-0002-0000-1A00-000009000000}">
      <formula1>Equip</formula1>
    </dataValidation>
    <dataValidation type="list" allowBlank="1" showInputMessage="1" showErrorMessage="1" sqref="F69:F72 F84:F87" xr:uid="{00000000-0002-0000-1A00-000008000000}">
      <formula1>ArbMode</formula1>
    </dataValidation>
    <dataValidation type="list" allowBlank="1" showInputMessage="1" showErrorMessage="1" sqref="G44:G47 G53:G56" xr:uid="{00000000-0002-0000-1A00-000007000000}">
      <formula1>SDD</formula1>
    </dataValidation>
    <dataValidation type="list" allowBlank="1" showInputMessage="1" showErrorMessage="1" sqref="Q52:Y52 M31:W31" xr:uid="{00000000-0002-0000-1A00-000006000000}">
      <formula1>Container</formula1>
    </dataValidation>
    <dataValidation type="list" allowBlank="1" showInputMessage="1" showErrorMessage="1" sqref="O43:W43" xr:uid="{00000000-0002-0000-1A00-000005000000}">
      <formula1>Reefer</formula1>
    </dataValidation>
    <dataValidation type="list" allowBlank="1" showInputMessage="1" showErrorMessage="1" sqref="F44:F47 F53:F56" xr:uid="{00000000-0002-0000-1A00-000004000000}">
      <formula1>Mode</formula1>
    </dataValidation>
    <dataValidation type="list" allowBlank="1" showInputMessage="1" showErrorMessage="1" sqref="M44:M47 O53:O56" xr:uid="{00000000-0002-0000-1A00-000003000000}">
      <formula1>ShipperOwn</formula1>
    </dataValidation>
    <dataValidation type="list" allowBlank="1" showInputMessage="1" showErrorMessage="1" sqref="N53:N56" xr:uid="{00000000-0002-0000-1A00-000002000000}">
      <formula1>OOG</formula1>
    </dataValidation>
    <dataValidation type="list" allowBlank="1" showErrorMessage="1" sqref="O42:W42 Q51:Y51 M30:W30" xr:uid="{00000000-0002-0000-1A00-000001000000}">
      <formula1>Exceptions</formula1>
    </dataValidation>
    <dataValidation type="list" allowBlank="1" showInputMessage="1" showErrorMessage="1" sqref="AA44:AA47 AC53:AC56" xr:uid="{00000000-0002-0000-1A00-000000000000}">
      <formula1>CST</formula1>
    </dataValidation>
    <dataValidation allowBlank="1" showInputMessage="1" showErrorMessage="1" promptTitle="Acceptable Values:" prompt="- Applicable _x000a_- Not applicable _x000a_- Included_x000a_- Amount and OSPF for cases of fixed per D40 OSPF_x000a_    (example-  &quot;375 OSPF&quot;)" sqref="F139:G139 E96:E139" xr:uid="{00000000-0002-0000-1A00-00001E000000}"/>
    <dataValidation type="list" allowBlank="1" showInputMessage="1" showErrorMessage="1" sqref="I96:I139" xr:uid="{00000000-0002-0000-1A00-000020000000}">
      <formula1>$A$14:$A$18</formula1>
    </dataValidation>
    <dataValidation type="list" allowBlank="1" showInputMessage="1" showErrorMessage="1" errorTitle="Pick up the list" promptTitle="Blank = ALL" sqref="H96:H139" xr:uid="{00000000-0002-0000-1A00-00001D000000}">
      <formula1>Type_note2</formula1>
    </dataValidation>
  </dataValidations>
  <pageMargins left="0.25" right="0.25" top="0.25" bottom="0.25" header="0.5" footer="0"/>
  <pageSetup scale="27" fitToHeight="0" orientation="landscape" r:id="rId3"/>
  <headerFooter alignWithMargins="0"/>
  <rowBreaks count="1" manualBreakCount="1">
    <brk id="91"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FB549D27-6ACF-4A4C-B10B-9D3CB4BC4F9F}">
          <x14:formula1>
            <xm:f>Listes!$B$266:$B$314</xm:f>
          </x14:formula1>
          <xm:sqref>F32:F38</xm:sqref>
        </x14:dataValidation>
        <x14:dataValidation type="list" allowBlank="1" showInputMessage="1" showErrorMessage="1" xr:uid="{241FD8C6-7714-43B2-8F66-1809869D8B49}">
          <x14:formula1>
            <xm:f>Listes!$B$204:$B$207</xm:f>
          </x14:formula1>
          <xm:sqref>G32:G38</xm:sqref>
        </x14:dataValidation>
        <x14:dataValidation type="list" allowBlank="1" showInputMessage="1" showErrorMessage="1" xr:uid="{DB12E330-606F-44BA-B4D2-68AC71CA0A1F}">
          <x14:formula1>
            <xm:f>Listes!$B$401:$B$407</xm:f>
          </x14:formula1>
          <xm:sqref>AA32:AA38</xm:sqref>
        </x14:dataValidation>
        <x14:dataValidation type="list" allowBlank="1" showErrorMessage="1" xr:uid="{00000000-0002-0000-1A00-00001F000000}">
          <x14:formula1>
            <xm:f>Listes!$A$4:$A$200</xm:f>
          </x14:formula1>
          <xm:sqref>A96:A139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BB231"/>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37.42578125" style="18" bestFit="1"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23.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x14ac:dyDescent="0.2">
      <c r="A1" s="1017" t="s">
        <v>476</v>
      </c>
      <c r="B1" s="1019"/>
      <c r="C1" s="1084" t="str">
        <f>Cover!B1</f>
        <v>23-3283</v>
      </c>
      <c r="D1" s="1085"/>
      <c r="E1" s="1085"/>
      <c r="F1" s="1086"/>
      <c r="G1" s="18"/>
      <c r="H1" s="18"/>
      <c r="I1" s="18"/>
    </row>
    <row r="2" spans="1:54" x14ac:dyDescent="0.2">
      <c r="A2" s="1087" t="s">
        <v>1034</v>
      </c>
      <c r="B2" s="1088"/>
      <c r="C2" s="1089"/>
      <c r="D2" s="1090"/>
      <c r="E2" s="1090"/>
      <c r="F2" s="1091"/>
      <c r="G2" s="18"/>
      <c r="H2" s="18"/>
      <c r="I2" s="18"/>
    </row>
    <row r="3" spans="1:54" x14ac:dyDescent="0.2">
      <c r="A3" s="1087" t="s">
        <v>487</v>
      </c>
      <c r="B3" s="1088"/>
      <c r="C3" s="1094">
        <f>Cover!B2</f>
        <v>25</v>
      </c>
      <c r="D3" s="1095"/>
      <c r="E3" s="1095"/>
      <c r="F3" s="1096"/>
      <c r="G3" s="18"/>
      <c r="H3" s="18"/>
      <c r="I3" s="18"/>
    </row>
    <row r="4" spans="1:54" x14ac:dyDescent="0.2">
      <c r="A4" s="1087" t="s">
        <v>1029</v>
      </c>
      <c r="B4" s="1088"/>
      <c r="C4" s="1097" t="str">
        <f>Cover!B7</f>
        <v>FASHION ACCESSORIES SHIPPERS ASSOCIATION, INC DBA GEMINI SHIPPERS ASSOCIATION</v>
      </c>
      <c r="D4" s="1015"/>
      <c r="E4" s="1015"/>
      <c r="F4" s="1016"/>
      <c r="G4" s="18"/>
      <c r="H4" s="18"/>
      <c r="I4" s="18"/>
    </row>
    <row r="5" spans="1:54" x14ac:dyDescent="0.2">
      <c r="A5" s="1087" t="s">
        <v>493</v>
      </c>
      <c r="B5" s="1088"/>
      <c r="C5" s="1089" t="s">
        <v>786</v>
      </c>
      <c r="D5" s="1090"/>
      <c r="E5" s="1090"/>
      <c r="F5" s="1091"/>
      <c r="G5" s="18"/>
      <c r="H5" s="18"/>
      <c r="I5" s="18"/>
    </row>
    <row r="6" spans="1:54" ht="15.75" customHeight="1" x14ac:dyDescent="0.2">
      <c r="A6" s="1087" t="s">
        <v>477</v>
      </c>
      <c r="B6" s="1088"/>
      <c r="C6" s="1089" t="s">
        <v>787</v>
      </c>
      <c r="D6" s="1090"/>
      <c r="E6" s="1090"/>
      <c r="F6" s="1091"/>
      <c r="G6" s="18"/>
      <c r="H6" s="18"/>
      <c r="I6" s="18"/>
    </row>
    <row r="7" spans="1:54" ht="15.75" customHeight="1" x14ac:dyDescent="0.2">
      <c r="A7" s="1087" t="s">
        <v>567</v>
      </c>
      <c r="B7" s="1088"/>
      <c r="C7" s="1089" t="s">
        <v>788</v>
      </c>
      <c r="D7" s="1090"/>
      <c r="E7" s="1090"/>
      <c r="F7" s="1091"/>
      <c r="G7" s="18"/>
      <c r="H7" s="18"/>
      <c r="I7" s="18"/>
    </row>
    <row r="8" spans="1:54" ht="2.25" customHeight="1" thickBot="1" x14ac:dyDescent="0.25">
      <c r="A8" s="1092"/>
      <c r="B8" s="1093"/>
      <c r="C8" s="1098"/>
      <c r="D8" s="1099"/>
      <c r="E8" s="1099"/>
      <c r="F8" s="1100"/>
      <c r="G8" s="18"/>
      <c r="H8" s="18"/>
      <c r="I8" s="18"/>
    </row>
    <row r="9" spans="1:54" x14ac:dyDescent="0.2">
      <c r="A9" s="92">
        <v>40</v>
      </c>
      <c r="B9" s="92" t="s">
        <v>569</v>
      </c>
      <c r="D9" s="93"/>
      <c r="E9" s="93"/>
      <c r="F9" s="94"/>
      <c r="G9" s="18"/>
      <c r="H9" s="18"/>
      <c r="I9" s="18"/>
    </row>
    <row r="10" spans="1:54" ht="13.5" thickBot="1" x14ac:dyDescent="0.25">
      <c r="A10" s="95"/>
      <c r="D10" s="93"/>
      <c r="E10" s="93"/>
      <c r="F10" s="94"/>
      <c r="G10" s="96"/>
      <c r="H10" s="93"/>
      <c r="I10" s="93"/>
      <c r="J10" s="93"/>
    </row>
    <row r="11" spans="1:54" ht="13.5" thickBot="1" x14ac:dyDescent="0.25">
      <c r="A11" s="97" t="s">
        <v>568</v>
      </c>
      <c r="B11" s="98"/>
      <c r="D11" s="93"/>
      <c r="E11" s="93"/>
      <c r="F11" s="94"/>
      <c r="G11" s="96"/>
      <c r="H11" s="93"/>
      <c r="I11" s="93"/>
      <c r="J11" s="93"/>
    </row>
    <row r="12" spans="1:54" s="99" customFormat="1" ht="13.5" thickBot="1" x14ac:dyDescent="0.25">
      <c r="A12" s="1072" t="s">
        <v>570</v>
      </c>
      <c r="B12" s="1073"/>
      <c r="C12" s="1073"/>
      <c r="D12" s="1073"/>
      <c r="E12" s="1073"/>
      <c r="F12" s="1073"/>
      <c r="G12" s="1073"/>
      <c r="H12" s="1073"/>
      <c r="I12" s="1073"/>
      <c r="J12" s="1074"/>
    </row>
    <row r="13" spans="1:54" ht="17.25" customHeight="1" x14ac:dyDescent="0.2">
      <c r="A13" s="100" t="s">
        <v>571</v>
      </c>
      <c r="B13" s="1101" t="s">
        <v>572</v>
      </c>
      <c r="C13" s="1101"/>
      <c r="D13" s="1101"/>
      <c r="E13" s="1101"/>
      <c r="F13" s="1101"/>
      <c r="G13" s="1101"/>
      <c r="H13" s="1101"/>
      <c r="I13" s="1101"/>
      <c r="J13" s="1055" t="s">
        <v>576</v>
      </c>
      <c r="K13" s="1056"/>
      <c r="L13" s="1068" t="s">
        <v>577</v>
      </c>
      <c r="M13" s="1069"/>
      <c r="N13" s="92"/>
    </row>
    <row r="14" spans="1:54" s="525" customFormat="1" x14ac:dyDescent="0.2">
      <c r="A14" s="571" t="s">
        <v>1434</v>
      </c>
      <c r="B14" s="1060" t="s">
        <v>470</v>
      </c>
      <c r="C14" s="1060"/>
      <c r="D14" s="1060"/>
      <c r="E14" s="1060"/>
      <c r="F14" s="1060"/>
      <c r="G14" s="1060"/>
      <c r="H14" s="1060"/>
      <c r="I14" s="1060"/>
      <c r="J14" s="1061"/>
      <c r="K14" s="1049"/>
      <c r="L14" s="1061"/>
      <c r="M14" s="1078"/>
      <c r="N14" s="102"/>
    </row>
    <row r="15" spans="1:54" s="103" customFormat="1" x14ac:dyDescent="0.2">
      <c r="A15" s="270"/>
      <c r="B15" s="1133"/>
      <c r="C15" s="1133"/>
      <c r="D15" s="1133"/>
      <c r="E15" s="1133"/>
      <c r="F15" s="1133"/>
      <c r="G15" s="1133"/>
      <c r="H15" s="1133"/>
      <c r="I15" s="1133"/>
      <c r="J15" s="1129"/>
      <c r="K15" s="1049"/>
      <c r="L15" s="1129"/>
      <c r="M15" s="1078"/>
      <c r="N15" s="102"/>
      <c r="BB15" s="525"/>
    </row>
    <row r="16" spans="1:54" s="103" customFormat="1" x14ac:dyDescent="0.2">
      <c r="A16" s="270"/>
      <c r="B16" s="1133"/>
      <c r="C16" s="1133"/>
      <c r="D16" s="1133"/>
      <c r="E16" s="1133"/>
      <c r="F16" s="1133"/>
      <c r="G16" s="1133"/>
      <c r="H16" s="1133"/>
      <c r="I16" s="1133"/>
      <c r="J16" s="1129"/>
      <c r="K16" s="1049"/>
      <c r="L16" s="1129"/>
      <c r="M16" s="1078"/>
      <c r="N16" s="102"/>
      <c r="BB16" s="525"/>
    </row>
    <row r="17" spans="1:54" s="103" customFormat="1" ht="13.5" thickBot="1" x14ac:dyDescent="0.25">
      <c r="A17" s="101"/>
      <c r="B17" s="1057"/>
      <c r="C17" s="1057"/>
      <c r="D17" s="1057"/>
      <c r="E17" s="1057"/>
      <c r="F17" s="1057"/>
      <c r="G17" s="1057"/>
      <c r="H17" s="1057"/>
      <c r="I17" s="1057"/>
      <c r="J17" s="1081"/>
      <c r="K17" s="1053"/>
      <c r="L17" s="1079"/>
      <c r="M17" s="1080"/>
      <c r="N17" s="102"/>
      <c r="BB17" s="525"/>
    </row>
    <row r="18" spans="1:54" s="110" customFormat="1" ht="13.5" thickBot="1" x14ac:dyDescent="0.25">
      <c r="A18" s="104"/>
      <c r="B18" s="18"/>
      <c r="C18" s="105"/>
      <c r="D18" s="106"/>
      <c r="E18" s="106"/>
      <c r="F18" s="107"/>
      <c r="G18" s="107"/>
      <c r="H18" s="108"/>
      <c r="I18" s="109"/>
      <c r="J18" s="109"/>
      <c r="K18" s="105"/>
      <c r="L18" s="105"/>
      <c r="M18" s="105"/>
      <c r="N18" s="102"/>
      <c r="O18" s="105"/>
      <c r="P18" s="105"/>
      <c r="Q18" s="105"/>
      <c r="BB18" s="525"/>
    </row>
    <row r="19" spans="1:54" s="110" customFormat="1" ht="13.5" thickBot="1" x14ac:dyDescent="0.25">
      <c r="A19" s="97" t="s">
        <v>402</v>
      </c>
      <c r="B19" s="111"/>
      <c r="I19" s="109"/>
      <c r="J19" s="109"/>
      <c r="K19" s="105"/>
      <c r="L19" s="105"/>
      <c r="M19" s="105"/>
      <c r="N19" s="105"/>
      <c r="O19" s="105"/>
      <c r="P19" s="105"/>
      <c r="Q19" s="105"/>
    </row>
    <row r="20" spans="1:54" s="110" customFormat="1" x14ac:dyDescent="0.2">
      <c r="A20" s="112" t="s">
        <v>402</v>
      </c>
      <c r="B20" s="1047" t="s">
        <v>572</v>
      </c>
      <c r="C20" s="1047"/>
      <c r="D20" s="1047"/>
      <c r="E20" s="1047"/>
      <c r="F20" s="1047"/>
      <c r="G20" s="1047"/>
      <c r="H20" s="1048"/>
      <c r="I20" s="109"/>
      <c r="J20" s="109"/>
      <c r="K20" s="105"/>
      <c r="L20" s="105"/>
      <c r="M20" s="105"/>
      <c r="N20" s="105"/>
      <c r="O20" s="105"/>
      <c r="P20" s="105"/>
      <c r="Q20" s="105"/>
    </row>
    <row r="21" spans="1:54" s="116" customFormat="1" x14ac:dyDescent="0.2">
      <c r="A21" s="568" t="s">
        <v>440</v>
      </c>
      <c r="B21" s="1060" t="s">
        <v>766</v>
      </c>
      <c r="C21" s="1060"/>
      <c r="D21" s="1060"/>
      <c r="E21" s="1060"/>
      <c r="F21" s="1060"/>
      <c r="G21" s="1060"/>
      <c r="H21" s="1114"/>
      <c r="I21" s="113"/>
      <c r="J21" s="114"/>
      <c r="K21" s="115"/>
      <c r="L21" s="115"/>
      <c r="M21" s="115"/>
      <c r="N21" s="115"/>
      <c r="O21" s="115"/>
      <c r="P21" s="115"/>
      <c r="Q21" s="115"/>
    </row>
    <row r="22" spans="1:54" s="116" customFormat="1" x14ac:dyDescent="0.2">
      <c r="A22" s="271" t="s">
        <v>441</v>
      </c>
      <c r="B22" s="1060" t="s">
        <v>740</v>
      </c>
      <c r="C22" s="1060"/>
      <c r="D22" s="1060"/>
      <c r="E22" s="1060"/>
      <c r="F22" s="1060"/>
      <c r="G22" s="1060"/>
      <c r="H22" s="1114"/>
      <c r="I22" s="114"/>
      <c r="J22" s="114"/>
      <c r="K22" s="115"/>
      <c r="L22" s="115"/>
      <c r="M22" s="115"/>
      <c r="N22" s="115"/>
      <c r="O22" s="115"/>
      <c r="P22" s="115"/>
      <c r="Q22" s="115"/>
    </row>
    <row r="23" spans="1:54" s="116" customFormat="1" x14ac:dyDescent="0.2">
      <c r="A23" s="271" t="s">
        <v>454</v>
      </c>
      <c r="B23" s="1137" t="s">
        <v>822</v>
      </c>
      <c r="C23" s="1049"/>
      <c r="D23" s="1049"/>
      <c r="E23" s="1049"/>
      <c r="F23" s="1049"/>
      <c r="G23" s="1049"/>
      <c r="H23" s="1050"/>
      <c r="I23" s="599"/>
      <c r="J23" s="599"/>
    </row>
    <row r="24" spans="1:54" s="116" customFormat="1" ht="13.5" thickBot="1" x14ac:dyDescent="0.25">
      <c r="A24" s="117"/>
      <c r="B24" s="1052"/>
      <c r="C24" s="1053"/>
      <c r="D24" s="1053"/>
      <c r="E24" s="1053"/>
      <c r="F24" s="1053"/>
      <c r="G24" s="1053"/>
      <c r="H24" s="1054"/>
      <c r="I24" s="114"/>
      <c r="J24" s="114"/>
      <c r="K24" s="115"/>
      <c r="L24" s="115"/>
      <c r="M24" s="115"/>
      <c r="N24" s="115"/>
      <c r="O24" s="115"/>
      <c r="P24" s="115"/>
      <c r="Q24" s="115"/>
    </row>
    <row r="25" spans="1:54" s="110" customFormat="1" ht="13.5" thickBot="1" x14ac:dyDescent="0.25">
      <c r="A25" s="18"/>
      <c r="B25" s="118"/>
      <c r="C25" s="118"/>
      <c r="D25" s="118"/>
      <c r="E25" s="118"/>
      <c r="F25" s="118"/>
      <c r="G25" s="118"/>
      <c r="H25" s="118"/>
      <c r="I25" s="109"/>
      <c r="J25" s="109"/>
      <c r="K25" s="105"/>
      <c r="L25" s="105"/>
      <c r="M25" s="105"/>
      <c r="N25" s="105"/>
      <c r="O25" s="105"/>
      <c r="P25" s="105"/>
      <c r="Q25" s="105"/>
      <c r="R25" s="105"/>
      <c r="S25" s="105"/>
      <c r="T25" s="105"/>
      <c r="U25" s="105"/>
    </row>
    <row r="26" spans="1:54" s="110" customFormat="1" ht="13.5" thickBot="1" x14ac:dyDescent="0.25">
      <c r="A26" s="97" t="s">
        <v>578</v>
      </c>
      <c r="B26" s="98"/>
      <c r="I26" s="109"/>
      <c r="J26" s="109"/>
      <c r="K26" s="105"/>
      <c r="L26" s="105"/>
      <c r="M26" s="105"/>
      <c r="N26" s="105"/>
      <c r="O26" s="105"/>
      <c r="P26" s="105"/>
      <c r="Q26" s="105"/>
      <c r="R26" s="105"/>
      <c r="S26" s="105"/>
      <c r="T26" s="105"/>
      <c r="U26" s="105"/>
    </row>
    <row r="27" spans="1:54" s="110" customFormat="1" x14ac:dyDescent="0.2">
      <c r="A27" s="119" t="s">
        <v>2814</v>
      </c>
      <c r="B27" s="120"/>
      <c r="C27" s="121"/>
      <c r="D27" s="122"/>
      <c r="E27" s="122"/>
      <c r="F27" s="123"/>
      <c r="G27" s="123"/>
      <c r="H27" s="123"/>
      <c r="I27" s="124"/>
      <c r="J27" s="125"/>
      <c r="K27" s="126"/>
      <c r="L27" s="105"/>
      <c r="M27" s="105"/>
      <c r="N27" s="105"/>
      <c r="O27" s="105"/>
      <c r="P27" s="105"/>
      <c r="Q27" s="105"/>
      <c r="R27" s="105"/>
      <c r="S27" s="105"/>
      <c r="T27" s="105"/>
      <c r="U27" s="105"/>
      <c r="V27" s="105"/>
    </row>
    <row r="28" spans="1:54" s="110" customFormat="1" x14ac:dyDescent="0.2">
      <c r="A28" s="127" t="s">
        <v>580</v>
      </c>
      <c r="B28" s="90"/>
      <c r="C28" s="128"/>
      <c r="D28" s="129"/>
      <c r="E28" s="129"/>
      <c r="F28" s="130"/>
      <c r="G28" s="130"/>
      <c r="H28" s="130"/>
      <c r="I28" s="131"/>
      <c r="J28" s="132"/>
      <c r="K28" s="133"/>
      <c r="L28" s="105"/>
      <c r="M28" s="105"/>
      <c r="N28" s="105"/>
      <c r="O28" s="105"/>
      <c r="P28" s="105"/>
      <c r="Q28" s="105"/>
      <c r="R28" s="105"/>
    </row>
    <row r="29" spans="1:54" s="110" customFormat="1" ht="13.5" thickBot="1" x14ac:dyDescent="0.25">
      <c r="A29" s="526" t="s">
        <v>166</v>
      </c>
      <c r="B29" s="134"/>
      <c r="C29" s="135"/>
      <c r="D29" s="136"/>
      <c r="E29" s="136"/>
      <c r="F29" s="137"/>
      <c r="G29" s="137"/>
      <c r="H29" s="137"/>
      <c r="I29" s="138"/>
      <c r="J29" s="139"/>
      <c r="K29" s="140"/>
      <c r="L29" s="105"/>
      <c r="M29" s="105"/>
      <c r="N29" s="105"/>
      <c r="O29" s="105"/>
      <c r="P29" s="105"/>
      <c r="Q29" s="105"/>
      <c r="R29" s="105"/>
      <c r="S29" s="141"/>
      <c r="T29" s="141"/>
      <c r="U29" s="141"/>
      <c r="V29" s="105"/>
      <c r="W29" s="105"/>
      <c r="X29" s="105"/>
    </row>
    <row r="30" spans="1:54" s="143" customFormat="1" ht="32.25" customHeight="1" x14ac:dyDescent="0.2">
      <c r="A30" s="1043" t="s">
        <v>581</v>
      </c>
      <c r="B30" s="982" t="s">
        <v>582</v>
      </c>
      <c r="C30" s="982" t="s">
        <v>11</v>
      </c>
      <c r="D30" s="982" t="s">
        <v>12</v>
      </c>
      <c r="E30" s="982" t="s">
        <v>13</v>
      </c>
      <c r="F30" s="982" t="s">
        <v>14</v>
      </c>
      <c r="G30" s="982" t="s">
        <v>15</v>
      </c>
      <c r="H30" s="982" t="s">
        <v>16</v>
      </c>
      <c r="I30" s="982" t="s">
        <v>17</v>
      </c>
      <c r="J30" s="982" t="s">
        <v>18</v>
      </c>
      <c r="K30" s="982" t="s">
        <v>19</v>
      </c>
      <c r="L30" s="982" t="s">
        <v>20</v>
      </c>
      <c r="M30" s="142" t="s">
        <v>1098</v>
      </c>
      <c r="N30" s="142" t="s">
        <v>222</v>
      </c>
      <c r="O30" s="142" t="s">
        <v>265</v>
      </c>
      <c r="P30" s="142"/>
      <c r="Q30" s="142"/>
      <c r="R30" s="142"/>
      <c r="S30" s="142"/>
      <c r="T30" s="142"/>
      <c r="U30" s="142"/>
      <c r="V30" s="142"/>
      <c r="W30" s="142"/>
      <c r="X30" s="982" t="s">
        <v>22</v>
      </c>
      <c r="Y30" s="982" t="s">
        <v>23</v>
      </c>
      <c r="Z30" s="982" t="s">
        <v>24</v>
      </c>
      <c r="AA30" s="1075" t="s">
        <v>335</v>
      </c>
    </row>
    <row r="31" spans="1:54" s="143" customFormat="1" ht="13.5" thickBot="1" x14ac:dyDescent="0.25">
      <c r="A31" s="1044"/>
      <c r="B31" s="1045"/>
      <c r="C31" s="1045"/>
      <c r="D31" s="1045"/>
      <c r="E31" s="1045"/>
      <c r="F31" s="1045"/>
      <c r="G31" s="1046"/>
      <c r="H31" s="1045"/>
      <c r="I31" s="1045"/>
      <c r="J31" s="1045"/>
      <c r="K31" s="1045"/>
      <c r="L31" s="1045"/>
      <c r="M31" s="144" t="s">
        <v>83</v>
      </c>
      <c r="N31" s="144" t="s">
        <v>83</v>
      </c>
      <c r="O31" s="144" t="s">
        <v>83</v>
      </c>
      <c r="P31" s="144"/>
      <c r="Q31" s="144"/>
      <c r="R31" s="144"/>
      <c r="S31" s="144"/>
      <c r="T31" s="144"/>
      <c r="U31" s="144"/>
      <c r="V31" s="144"/>
      <c r="W31" s="144"/>
      <c r="X31" s="1045"/>
      <c r="Y31" s="1045"/>
      <c r="Z31" s="1045"/>
      <c r="AA31" s="1076"/>
    </row>
    <row r="32" spans="1:54" s="153" customFormat="1" x14ac:dyDescent="0.2">
      <c r="A32" s="175" t="s">
        <v>1434</v>
      </c>
      <c r="B32" s="263"/>
      <c r="C32" s="263" t="s">
        <v>1504</v>
      </c>
      <c r="D32" s="263" t="s">
        <v>1505</v>
      </c>
      <c r="E32" s="263"/>
      <c r="F32" s="263" t="s">
        <v>51</v>
      </c>
      <c r="G32" s="182" t="s">
        <v>47</v>
      </c>
      <c r="H32" s="263" t="s">
        <v>1203</v>
      </c>
      <c r="I32" s="213"/>
      <c r="J32" s="213">
        <v>8610</v>
      </c>
      <c r="K32" s="213">
        <v>8610</v>
      </c>
      <c r="L32" s="213">
        <v>10332</v>
      </c>
      <c r="M32" s="182"/>
      <c r="N32" s="182"/>
      <c r="O32" s="182"/>
      <c r="P32" s="182"/>
      <c r="Q32" s="182"/>
      <c r="R32" s="182"/>
      <c r="S32" s="182"/>
      <c r="T32" s="182"/>
      <c r="U32" s="182"/>
      <c r="V32" s="182"/>
      <c r="W32" s="182"/>
      <c r="X32" s="549"/>
      <c r="Y32" s="549"/>
      <c r="Z32" s="182" t="s">
        <v>1177</v>
      </c>
      <c r="AA32" s="82" t="s">
        <v>395</v>
      </c>
    </row>
    <row r="33" spans="1:27" s="153" customFormat="1" x14ac:dyDescent="0.2">
      <c r="A33" s="175" t="s">
        <v>1434</v>
      </c>
      <c r="B33" s="263"/>
      <c r="C33" s="263" t="s">
        <v>1504</v>
      </c>
      <c r="D33" s="263" t="s">
        <v>1499</v>
      </c>
      <c r="E33" s="263"/>
      <c r="F33" s="263" t="s">
        <v>51</v>
      </c>
      <c r="G33" s="182" t="s">
        <v>47</v>
      </c>
      <c r="H33" s="263" t="s">
        <v>1203</v>
      </c>
      <c r="I33" s="213"/>
      <c r="J33" s="213">
        <v>1960</v>
      </c>
      <c r="K33" s="213">
        <v>1960</v>
      </c>
      <c r="L33" s="213">
        <v>2352</v>
      </c>
      <c r="M33" s="182"/>
      <c r="N33" s="182"/>
      <c r="O33" s="182"/>
      <c r="P33" s="182"/>
      <c r="Q33" s="182"/>
      <c r="R33" s="182"/>
      <c r="S33" s="182"/>
      <c r="T33" s="182"/>
      <c r="U33" s="182"/>
      <c r="V33" s="182"/>
      <c r="W33" s="182"/>
      <c r="X33" s="549"/>
      <c r="Y33" s="549"/>
      <c r="Z33" s="182" t="s">
        <v>1177</v>
      </c>
      <c r="AA33" s="82" t="s">
        <v>395</v>
      </c>
    </row>
    <row r="34" spans="1:27" s="153" customFormat="1" x14ac:dyDescent="0.2">
      <c r="A34" s="175" t="s">
        <v>1434</v>
      </c>
      <c r="B34" s="263"/>
      <c r="C34" s="263" t="s">
        <v>1504</v>
      </c>
      <c r="D34" s="263" t="s">
        <v>1506</v>
      </c>
      <c r="E34" s="263"/>
      <c r="F34" s="263" t="s">
        <v>51</v>
      </c>
      <c r="G34" s="182" t="s">
        <v>47</v>
      </c>
      <c r="H34" s="263" t="s">
        <v>1203</v>
      </c>
      <c r="I34" s="213"/>
      <c r="J34" s="213">
        <v>1860</v>
      </c>
      <c r="K34" s="213">
        <v>1860</v>
      </c>
      <c r="L34" s="213">
        <v>2232</v>
      </c>
      <c r="M34" s="182"/>
      <c r="N34" s="182"/>
      <c r="O34" s="182"/>
      <c r="P34" s="182"/>
      <c r="Q34" s="182"/>
      <c r="R34" s="182"/>
      <c r="S34" s="182"/>
      <c r="T34" s="182"/>
      <c r="U34" s="182"/>
      <c r="V34" s="182"/>
      <c r="W34" s="182"/>
      <c r="X34" s="549"/>
      <c r="Y34" s="549"/>
      <c r="Z34" s="182" t="s">
        <v>1177</v>
      </c>
      <c r="AA34" s="82" t="s">
        <v>395</v>
      </c>
    </row>
    <row r="35" spans="1:27" s="153" customFormat="1" x14ac:dyDescent="0.2">
      <c r="A35" s="175" t="s">
        <v>1434</v>
      </c>
      <c r="B35" s="263"/>
      <c r="C35" s="263" t="s">
        <v>1504</v>
      </c>
      <c r="D35" s="263" t="s">
        <v>1457</v>
      </c>
      <c r="E35" s="263" t="s">
        <v>1496</v>
      </c>
      <c r="F35" s="263" t="s">
        <v>53</v>
      </c>
      <c r="G35" s="182" t="s">
        <v>47</v>
      </c>
      <c r="H35" s="263" t="s">
        <v>1203</v>
      </c>
      <c r="I35" s="213"/>
      <c r="J35" s="213">
        <v>4360</v>
      </c>
      <c r="K35" s="213">
        <v>4360</v>
      </c>
      <c r="L35" s="213">
        <v>5232</v>
      </c>
      <c r="M35" s="182"/>
      <c r="N35" s="182"/>
      <c r="O35" s="182"/>
      <c r="P35" s="182"/>
      <c r="Q35" s="182"/>
      <c r="R35" s="182"/>
      <c r="S35" s="182"/>
      <c r="T35" s="182"/>
      <c r="U35" s="182"/>
      <c r="V35" s="182"/>
      <c r="W35" s="182"/>
      <c r="X35" s="549"/>
      <c r="Y35" s="549"/>
      <c r="Z35" s="182" t="s">
        <v>1177</v>
      </c>
      <c r="AA35" s="82" t="s">
        <v>395</v>
      </c>
    </row>
    <row r="36" spans="1:27" s="153" customFormat="1" x14ac:dyDescent="0.2">
      <c r="A36" s="175" t="s">
        <v>1434</v>
      </c>
      <c r="B36" s="263"/>
      <c r="C36" s="263" t="s">
        <v>1507</v>
      </c>
      <c r="D36" s="263" t="s">
        <v>1499</v>
      </c>
      <c r="E36" s="263"/>
      <c r="F36" s="263" t="s">
        <v>51</v>
      </c>
      <c r="G36" s="182" t="s">
        <v>47</v>
      </c>
      <c r="H36" s="263" t="s">
        <v>1203</v>
      </c>
      <c r="I36" s="213"/>
      <c r="J36" s="213">
        <v>1960</v>
      </c>
      <c r="K36" s="213">
        <v>1960</v>
      </c>
      <c r="L36" s="213">
        <v>2352</v>
      </c>
      <c r="M36" s="182"/>
      <c r="N36" s="182"/>
      <c r="O36" s="182"/>
      <c r="P36" s="182"/>
      <c r="Q36" s="182"/>
      <c r="R36" s="182"/>
      <c r="S36" s="182"/>
      <c r="T36" s="182"/>
      <c r="U36" s="182"/>
      <c r="V36" s="182"/>
      <c r="W36" s="182"/>
      <c r="X36" s="549"/>
      <c r="Y36" s="549"/>
      <c r="Z36" s="182" t="s">
        <v>1177</v>
      </c>
      <c r="AA36" s="82" t="s">
        <v>395</v>
      </c>
    </row>
    <row r="37" spans="1:27" s="153" customFormat="1" x14ac:dyDescent="0.2">
      <c r="A37" s="175" t="s">
        <v>1434</v>
      </c>
      <c r="B37" s="263"/>
      <c r="C37" s="263" t="s">
        <v>1507</v>
      </c>
      <c r="D37" s="263" t="s">
        <v>1457</v>
      </c>
      <c r="E37" s="263" t="s">
        <v>1496</v>
      </c>
      <c r="F37" s="263" t="s">
        <v>53</v>
      </c>
      <c r="G37" s="182" t="s">
        <v>47</v>
      </c>
      <c r="H37" s="263" t="s">
        <v>1203</v>
      </c>
      <c r="I37" s="213"/>
      <c r="J37" s="213">
        <v>4360</v>
      </c>
      <c r="K37" s="213">
        <v>4360</v>
      </c>
      <c r="L37" s="213">
        <v>5232</v>
      </c>
      <c r="M37" s="182"/>
      <c r="N37" s="182"/>
      <c r="O37" s="182"/>
      <c r="P37" s="182"/>
      <c r="Q37" s="182"/>
      <c r="R37" s="182"/>
      <c r="S37" s="182"/>
      <c r="T37" s="182"/>
      <c r="U37" s="182"/>
      <c r="V37" s="182"/>
      <c r="W37" s="182"/>
      <c r="X37" s="549"/>
      <c r="Y37" s="549"/>
      <c r="Z37" s="182" t="s">
        <v>1177</v>
      </c>
      <c r="AA37" s="82" t="s">
        <v>395</v>
      </c>
    </row>
    <row r="38" spans="1:27" s="153" customFormat="1" x14ac:dyDescent="0.2">
      <c r="A38" s="175" t="s">
        <v>1434</v>
      </c>
      <c r="B38" s="263"/>
      <c r="C38" s="263" t="s">
        <v>1507</v>
      </c>
      <c r="D38" s="263" t="s">
        <v>1508</v>
      </c>
      <c r="E38" s="263"/>
      <c r="F38" s="263" t="s">
        <v>51</v>
      </c>
      <c r="G38" s="182" t="s">
        <v>47</v>
      </c>
      <c r="H38" s="263" t="s">
        <v>1203</v>
      </c>
      <c r="I38" s="213"/>
      <c r="J38" s="213">
        <v>1960</v>
      </c>
      <c r="K38" s="213">
        <v>1960</v>
      </c>
      <c r="L38" s="213">
        <v>2352</v>
      </c>
      <c r="M38" s="182"/>
      <c r="N38" s="182"/>
      <c r="O38" s="182"/>
      <c r="P38" s="182"/>
      <c r="Q38" s="182"/>
      <c r="R38" s="182"/>
      <c r="S38" s="182"/>
      <c r="T38" s="182"/>
      <c r="U38" s="182"/>
      <c r="V38" s="182"/>
      <c r="W38" s="182"/>
      <c r="X38" s="549"/>
      <c r="Y38" s="549"/>
      <c r="Z38" s="182" t="s">
        <v>1177</v>
      </c>
      <c r="AA38" s="82" t="s">
        <v>395</v>
      </c>
    </row>
    <row r="39" spans="1:27" s="153" customFormat="1" x14ac:dyDescent="0.2">
      <c r="A39" s="175" t="s">
        <v>1434</v>
      </c>
      <c r="B39" s="263"/>
      <c r="C39" s="263" t="s">
        <v>1509</v>
      </c>
      <c r="D39" s="263" t="s">
        <v>1499</v>
      </c>
      <c r="E39" s="263"/>
      <c r="F39" s="263" t="s">
        <v>51</v>
      </c>
      <c r="G39" s="182" t="s">
        <v>47</v>
      </c>
      <c r="H39" s="263" t="s">
        <v>1203</v>
      </c>
      <c r="I39" s="213"/>
      <c r="J39" s="213">
        <v>1960</v>
      </c>
      <c r="K39" s="213">
        <v>1960</v>
      </c>
      <c r="L39" s="213">
        <v>2352</v>
      </c>
      <c r="M39" s="182"/>
      <c r="N39" s="182"/>
      <c r="O39" s="182"/>
      <c r="P39" s="182"/>
      <c r="Q39" s="182"/>
      <c r="R39" s="182"/>
      <c r="S39" s="182"/>
      <c r="T39" s="182"/>
      <c r="U39" s="182"/>
      <c r="V39" s="182"/>
      <c r="W39" s="182"/>
      <c r="X39" s="549"/>
      <c r="Y39" s="549"/>
      <c r="Z39" s="182" t="s">
        <v>1177</v>
      </c>
      <c r="AA39" s="82" t="s">
        <v>395</v>
      </c>
    </row>
    <row r="40" spans="1:27" s="153" customFormat="1" x14ac:dyDescent="0.2">
      <c r="A40" s="175" t="s">
        <v>1434</v>
      </c>
      <c r="B40" s="263"/>
      <c r="C40" s="263" t="s">
        <v>1509</v>
      </c>
      <c r="D40" s="263" t="s">
        <v>1457</v>
      </c>
      <c r="E40" s="263" t="s">
        <v>1496</v>
      </c>
      <c r="F40" s="263" t="s">
        <v>53</v>
      </c>
      <c r="G40" s="182" t="s">
        <v>47</v>
      </c>
      <c r="H40" s="263" t="s">
        <v>1203</v>
      </c>
      <c r="I40" s="213"/>
      <c r="J40" s="213">
        <v>4360</v>
      </c>
      <c r="K40" s="213">
        <v>4360</v>
      </c>
      <c r="L40" s="213">
        <v>5232</v>
      </c>
      <c r="M40" s="182"/>
      <c r="N40" s="182"/>
      <c r="O40" s="182"/>
      <c r="P40" s="182"/>
      <c r="Q40" s="182"/>
      <c r="R40" s="182"/>
      <c r="S40" s="182"/>
      <c r="T40" s="182"/>
      <c r="U40" s="182"/>
      <c r="V40" s="182"/>
      <c r="W40" s="182"/>
      <c r="X40" s="549"/>
      <c r="Y40" s="549"/>
      <c r="Z40" s="182" t="s">
        <v>1177</v>
      </c>
      <c r="AA40" s="82" t="s">
        <v>395</v>
      </c>
    </row>
    <row r="41" spans="1:27" s="153" customFormat="1" x14ac:dyDescent="0.2">
      <c r="A41" s="175" t="s">
        <v>1434</v>
      </c>
      <c r="B41" s="263"/>
      <c r="C41" s="263" t="s">
        <v>1509</v>
      </c>
      <c r="D41" s="263" t="s">
        <v>1508</v>
      </c>
      <c r="E41" s="263"/>
      <c r="F41" s="263" t="s">
        <v>51</v>
      </c>
      <c r="G41" s="182" t="s">
        <v>47</v>
      </c>
      <c r="H41" s="263" t="s">
        <v>1203</v>
      </c>
      <c r="I41" s="213"/>
      <c r="J41" s="213">
        <v>1960</v>
      </c>
      <c r="K41" s="213">
        <v>1960</v>
      </c>
      <c r="L41" s="213">
        <v>2352</v>
      </c>
      <c r="M41" s="182"/>
      <c r="N41" s="182"/>
      <c r="O41" s="182"/>
      <c r="P41" s="182"/>
      <c r="Q41" s="182"/>
      <c r="R41" s="182"/>
      <c r="S41" s="182"/>
      <c r="T41" s="182"/>
      <c r="U41" s="182"/>
      <c r="V41" s="182"/>
      <c r="W41" s="182"/>
      <c r="X41" s="549"/>
      <c r="Y41" s="549"/>
      <c r="Z41" s="182" t="s">
        <v>1177</v>
      </c>
      <c r="AA41" s="82" t="s">
        <v>395</v>
      </c>
    </row>
    <row r="42" spans="1:27" s="153" customFormat="1" x14ac:dyDescent="0.2">
      <c r="A42" s="175" t="s">
        <v>1434</v>
      </c>
      <c r="B42" s="263"/>
      <c r="C42" s="263" t="s">
        <v>1510</v>
      </c>
      <c r="D42" s="263" t="s">
        <v>1498</v>
      </c>
      <c r="E42" s="263"/>
      <c r="F42" s="263" t="s">
        <v>51</v>
      </c>
      <c r="G42" s="182" t="s">
        <v>47</v>
      </c>
      <c r="H42" s="263" t="s">
        <v>1203</v>
      </c>
      <c r="I42" s="213"/>
      <c r="J42" s="213">
        <v>1780</v>
      </c>
      <c r="K42" s="213">
        <v>1780</v>
      </c>
      <c r="L42" s="213">
        <v>2136</v>
      </c>
      <c r="M42" s="182"/>
      <c r="N42" s="182"/>
      <c r="O42" s="182"/>
      <c r="P42" s="182"/>
      <c r="Q42" s="182"/>
      <c r="R42" s="182"/>
      <c r="S42" s="182"/>
      <c r="T42" s="182"/>
      <c r="U42" s="182"/>
      <c r="V42" s="182"/>
      <c r="W42" s="182"/>
      <c r="X42" s="549"/>
      <c r="Y42" s="549"/>
      <c r="Z42" s="182" t="s">
        <v>1177</v>
      </c>
      <c r="AA42" s="82" t="s">
        <v>395</v>
      </c>
    </row>
    <row r="43" spans="1:27" s="153" customFormat="1" x14ac:dyDescent="0.2">
      <c r="A43" s="175" t="s">
        <v>1434</v>
      </c>
      <c r="B43" s="263"/>
      <c r="C43" s="263" t="s">
        <v>1510</v>
      </c>
      <c r="D43" s="263" t="s">
        <v>1511</v>
      </c>
      <c r="E43" s="263"/>
      <c r="F43" s="263" t="s">
        <v>51</v>
      </c>
      <c r="G43" s="182" t="s">
        <v>47</v>
      </c>
      <c r="H43" s="263" t="s">
        <v>1203</v>
      </c>
      <c r="I43" s="213"/>
      <c r="J43" s="213">
        <v>1080</v>
      </c>
      <c r="K43" s="213">
        <v>1080</v>
      </c>
      <c r="L43" s="213">
        <v>1296</v>
      </c>
      <c r="M43" s="182"/>
      <c r="N43" s="182"/>
      <c r="O43" s="182"/>
      <c r="P43" s="182"/>
      <c r="Q43" s="182"/>
      <c r="R43" s="182"/>
      <c r="S43" s="182"/>
      <c r="T43" s="182"/>
      <c r="U43" s="182"/>
      <c r="V43" s="182"/>
      <c r="W43" s="182"/>
      <c r="X43" s="549"/>
      <c r="Y43" s="549"/>
      <c r="Z43" s="182" t="s">
        <v>1177</v>
      </c>
      <c r="AA43" s="82" t="s">
        <v>395</v>
      </c>
    </row>
    <row r="44" spans="1:27" s="153" customFormat="1" x14ac:dyDescent="0.2">
      <c r="A44" s="175" t="s">
        <v>1434</v>
      </c>
      <c r="B44" s="263"/>
      <c r="C44" s="263" t="s">
        <v>2881</v>
      </c>
      <c r="D44" s="263" t="s">
        <v>1505</v>
      </c>
      <c r="E44" s="263"/>
      <c r="F44" s="263" t="s">
        <v>51</v>
      </c>
      <c r="G44" s="182" t="s">
        <v>47</v>
      </c>
      <c r="H44" s="263" t="s">
        <v>1203</v>
      </c>
      <c r="I44" s="213">
        <v>800</v>
      </c>
      <c r="J44" s="213">
        <v>1100</v>
      </c>
      <c r="K44" s="213">
        <v>1100</v>
      </c>
      <c r="L44" s="213">
        <v>1320</v>
      </c>
      <c r="M44" s="182" t="s">
        <v>52</v>
      </c>
      <c r="N44" s="182" t="s">
        <v>50</v>
      </c>
      <c r="O44" s="182" t="s">
        <v>52</v>
      </c>
      <c r="P44" s="182"/>
      <c r="Q44" s="182"/>
      <c r="R44" s="182"/>
      <c r="S44" s="182"/>
      <c r="T44" s="182"/>
      <c r="U44" s="182"/>
      <c r="V44" s="182"/>
      <c r="W44" s="182"/>
      <c r="X44" s="549"/>
      <c r="Y44" s="549"/>
      <c r="Z44" s="182" t="s">
        <v>1177</v>
      </c>
      <c r="AA44" s="82" t="s">
        <v>395</v>
      </c>
    </row>
    <row r="45" spans="1:27" s="153" customFormat="1" ht="13.5" thickBot="1" x14ac:dyDescent="0.25">
      <c r="A45" s="154"/>
      <c r="B45" s="155"/>
      <c r="C45" s="155"/>
      <c r="D45" s="155"/>
      <c r="E45" s="155"/>
      <c r="F45" s="155"/>
      <c r="G45" s="156"/>
      <c r="H45" s="155"/>
      <c r="I45" s="157"/>
      <c r="J45" s="157"/>
      <c r="K45" s="157"/>
      <c r="L45" s="157"/>
      <c r="M45" s="156"/>
      <c r="N45" s="156"/>
      <c r="O45" s="156"/>
      <c r="P45" s="158"/>
      <c r="Q45" s="158"/>
      <c r="R45" s="158"/>
      <c r="S45" s="156"/>
      <c r="T45" s="156"/>
      <c r="U45" s="156"/>
      <c r="V45" s="156"/>
      <c r="W45" s="156"/>
      <c r="X45" s="159"/>
      <c r="Y45" s="159"/>
      <c r="Z45" s="156"/>
      <c r="AA45" s="160"/>
    </row>
    <row r="46" spans="1:27" x14ac:dyDescent="0.2">
      <c r="A46" s="161"/>
      <c r="B46" s="161"/>
      <c r="C46" s="161"/>
      <c r="D46" s="161"/>
      <c r="E46" s="161"/>
      <c r="F46" s="161"/>
      <c r="G46" s="141"/>
      <c r="H46" s="141"/>
      <c r="I46" s="141"/>
      <c r="J46" s="141"/>
      <c r="K46" s="141"/>
      <c r="L46" s="141"/>
      <c r="M46" s="162"/>
      <c r="N46" s="141"/>
      <c r="O46" s="163"/>
      <c r="P46" s="163"/>
      <c r="Q46" s="163"/>
      <c r="R46" s="163"/>
      <c r="S46" s="163"/>
      <c r="T46" s="163"/>
      <c r="U46" s="163"/>
      <c r="V46" s="163"/>
      <c r="W46" s="115"/>
    </row>
    <row r="47" spans="1:27" ht="13.5" thickBot="1" x14ac:dyDescent="0.25">
      <c r="A47" s="161"/>
      <c r="B47" s="161"/>
      <c r="C47" s="161"/>
      <c r="D47" s="161"/>
      <c r="E47" s="161"/>
      <c r="F47" s="161"/>
      <c r="G47" s="141"/>
      <c r="H47" s="141"/>
      <c r="I47" s="141"/>
      <c r="J47" s="141"/>
      <c r="K47" s="141"/>
      <c r="N47" s="141"/>
      <c r="O47" s="163"/>
      <c r="P47" s="163"/>
      <c r="Q47" s="163"/>
      <c r="R47" s="163"/>
      <c r="S47" s="163"/>
      <c r="T47" s="163"/>
      <c r="U47" s="163"/>
      <c r="V47" s="163"/>
      <c r="W47" s="116"/>
    </row>
    <row r="48" spans="1:27" ht="13.5" thickBot="1" x14ac:dyDescent="0.25">
      <c r="A48" s="164" t="s">
        <v>25</v>
      </c>
      <c r="B48" s="161"/>
      <c r="C48" s="161"/>
      <c r="D48" s="161"/>
      <c r="E48" s="161"/>
      <c r="F48" s="161"/>
      <c r="G48" s="141"/>
      <c r="H48" s="141"/>
      <c r="I48" s="141"/>
      <c r="J48" s="141"/>
      <c r="K48" s="141"/>
      <c r="M48" s="141"/>
      <c r="N48" s="141"/>
      <c r="O48" s="163"/>
      <c r="P48" s="153"/>
      <c r="Q48" s="153"/>
      <c r="R48" s="153"/>
      <c r="S48" s="115"/>
      <c r="T48" s="115"/>
      <c r="U48" s="115"/>
      <c r="V48" s="115"/>
      <c r="W48" s="163"/>
    </row>
    <row r="49" spans="1:29" ht="15.75" customHeight="1" x14ac:dyDescent="0.2">
      <c r="A49" s="1043" t="s">
        <v>581</v>
      </c>
      <c r="B49" s="982" t="s">
        <v>582</v>
      </c>
      <c r="C49" s="982" t="s">
        <v>11</v>
      </c>
      <c r="D49" s="982" t="s">
        <v>12</v>
      </c>
      <c r="E49" s="982" t="s">
        <v>13</v>
      </c>
      <c r="F49" s="982" t="s">
        <v>14</v>
      </c>
      <c r="G49" s="982" t="s">
        <v>15</v>
      </c>
      <c r="H49" s="982" t="s">
        <v>16</v>
      </c>
      <c r="I49" s="982" t="s">
        <v>26</v>
      </c>
      <c r="J49" s="982" t="s">
        <v>27</v>
      </c>
      <c r="K49" s="1082" t="s">
        <v>281</v>
      </c>
      <c r="L49" s="516" t="s">
        <v>62</v>
      </c>
      <c r="M49" s="510" t="s">
        <v>63</v>
      </c>
      <c r="N49" s="522" t="s">
        <v>64</v>
      </c>
      <c r="O49" s="142"/>
      <c r="P49" s="142"/>
      <c r="Q49" s="142"/>
      <c r="R49" s="142"/>
      <c r="S49" s="142"/>
      <c r="T49" s="142"/>
      <c r="U49" s="142"/>
      <c r="V49" s="142"/>
      <c r="W49" s="142"/>
      <c r="X49" s="982" t="s">
        <v>22</v>
      </c>
      <c r="Y49" s="982" t="s">
        <v>23</v>
      </c>
      <c r="Z49" s="982" t="s">
        <v>24</v>
      </c>
      <c r="AA49" s="1075" t="s">
        <v>335</v>
      </c>
    </row>
    <row r="50" spans="1:29" ht="32.1" customHeight="1" thickBot="1" x14ac:dyDescent="0.25">
      <c r="A50" s="1044"/>
      <c r="B50" s="1045"/>
      <c r="C50" s="1045"/>
      <c r="D50" s="1045"/>
      <c r="E50" s="1045"/>
      <c r="F50" s="1045"/>
      <c r="G50" s="1046"/>
      <c r="H50" s="1045"/>
      <c r="I50" s="1045"/>
      <c r="J50" s="1045"/>
      <c r="K50" s="1083"/>
      <c r="L50" s="517" t="s">
        <v>65</v>
      </c>
      <c r="M50" s="518" t="s">
        <v>66</v>
      </c>
      <c r="N50" s="523" t="s">
        <v>67</v>
      </c>
      <c r="O50" s="165"/>
      <c r="P50" s="144"/>
      <c r="Q50" s="144"/>
      <c r="R50" s="144"/>
      <c r="S50" s="144"/>
      <c r="T50" s="144"/>
      <c r="U50" s="144"/>
      <c r="V50" s="144"/>
      <c r="W50" s="144"/>
      <c r="X50" s="1045"/>
      <c r="Y50" s="1045"/>
      <c r="Z50" s="1045"/>
      <c r="AA50" s="1076"/>
    </row>
    <row r="51" spans="1:29" s="153" customFormat="1" x14ac:dyDescent="0.2">
      <c r="A51" s="557"/>
      <c r="B51" s="262"/>
      <c r="C51" s="262"/>
      <c r="D51" s="262"/>
      <c r="E51" s="262"/>
      <c r="F51" s="262"/>
      <c r="G51" s="173"/>
      <c r="H51" s="262"/>
      <c r="I51" s="272"/>
      <c r="J51" s="272"/>
      <c r="K51" s="558"/>
      <c r="L51" s="172"/>
      <c r="M51" s="173"/>
      <c r="N51" s="225"/>
      <c r="O51" s="172"/>
      <c r="P51" s="173"/>
      <c r="Q51" s="173"/>
      <c r="R51" s="173"/>
      <c r="S51" s="173"/>
      <c r="T51" s="173"/>
      <c r="U51" s="173"/>
      <c r="V51" s="173"/>
      <c r="W51" s="173"/>
      <c r="X51" s="547"/>
      <c r="Y51" s="547"/>
      <c r="Z51" s="173"/>
      <c r="AA51" s="225"/>
    </row>
    <row r="52" spans="1:29" s="153" customFormat="1" x14ac:dyDescent="0.2">
      <c r="A52" s="175"/>
      <c r="B52" s="176"/>
      <c r="C52" s="176"/>
      <c r="D52" s="176"/>
      <c r="E52" s="176"/>
      <c r="F52" s="176"/>
      <c r="G52" s="177"/>
      <c r="H52" s="176"/>
      <c r="I52" s="178"/>
      <c r="J52" s="178"/>
      <c r="K52" s="179"/>
      <c r="L52" s="180"/>
      <c r="M52" s="177"/>
      <c r="N52" s="181"/>
      <c r="O52" s="80"/>
      <c r="P52" s="182"/>
      <c r="Q52" s="182"/>
      <c r="R52" s="182"/>
      <c r="S52" s="177"/>
      <c r="T52" s="177"/>
      <c r="U52" s="177"/>
      <c r="V52" s="177"/>
      <c r="W52" s="177"/>
      <c r="X52" s="183"/>
      <c r="Y52" s="183"/>
      <c r="Z52" s="177"/>
      <c r="AA52" s="181"/>
    </row>
    <row r="53" spans="1:29" s="153" customFormat="1" x14ac:dyDescent="0.2">
      <c r="A53" s="175"/>
      <c r="B53" s="176"/>
      <c r="C53" s="176"/>
      <c r="D53" s="176"/>
      <c r="E53" s="176"/>
      <c r="F53" s="176"/>
      <c r="G53" s="177"/>
      <c r="H53" s="176"/>
      <c r="I53" s="178"/>
      <c r="J53" s="178"/>
      <c r="K53" s="179"/>
      <c r="L53" s="180"/>
      <c r="M53" s="177"/>
      <c r="N53" s="181"/>
      <c r="O53" s="80"/>
      <c r="P53" s="182"/>
      <c r="Q53" s="182"/>
      <c r="R53" s="182"/>
      <c r="S53" s="177"/>
      <c r="T53" s="177"/>
      <c r="U53" s="177"/>
      <c r="V53" s="177"/>
      <c r="W53" s="177"/>
      <c r="X53" s="183"/>
      <c r="Y53" s="183"/>
      <c r="Z53" s="177"/>
      <c r="AA53" s="181"/>
    </row>
    <row r="54" spans="1:29" s="153" customFormat="1" ht="13.5" thickBot="1" x14ac:dyDescent="0.25">
      <c r="A54" s="154"/>
      <c r="B54" s="155"/>
      <c r="C54" s="155"/>
      <c r="D54" s="155"/>
      <c r="E54" s="155"/>
      <c r="F54" s="155"/>
      <c r="G54" s="156"/>
      <c r="H54" s="155"/>
      <c r="I54" s="157"/>
      <c r="J54" s="157"/>
      <c r="K54" s="184"/>
      <c r="L54" s="185"/>
      <c r="M54" s="156"/>
      <c r="N54" s="160"/>
      <c r="O54" s="185"/>
      <c r="P54" s="156"/>
      <c r="Q54" s="156"/>
      <c r="R54" s="156"/>
      <c r="S54" s="156"/>
      <c r="T54" s="156"/>
      <c r="U54" s="156"/>
      <c r="V54" s="156"/>
      <c r="W54" s="156"/>
      <c r="X54" s="159"/>
      <c r="Y54" s="159"/>
      <c r="Z54" s="156"/>
      <c r="AA54" s="160"/>
    </row>
    <row r="55" spans="1:29" x14ac:dyDescent="0.2">
      <c r="A55" s="161"/>
      <c r="B55" s="161"/>
      <c r="C55" s="161"/>
      <c r="D55" s="161"/>
      <c r="E55" s="161"/>
      <c r="F55" s="161"/>
      <c r="G55" s="141"/>
      <c r="H55" s="141"/>
      <c r="I55" s="141"/>
      <c r="J55" s="141"/>
      <c r="K55" s="141"/>
      <c r="L55" s="141"/>
      <c r="M55" s="141"/>
      <c r="N55" s="141"/>
      <c r="O55" s="186"/>
      <c r="P55" s="163"/>
      <c r="Q55" s="163"/>
      <c r="R55" s="163"/>
      <c r="S55" s="153"/>
      <c r="T55" s="153"/>
      <c r="U55" s="153"/>
      <c r="V55" s="153"/>
      <c r="W55" s="153"/>
      <c r="X55" s="141"/>
    </row>
    <row r="56" spans="1:29" ht="13.5" thickBot="1" x14ac:dyDescent="0.25">
      <c r="A56" s="161"/>
      <c r="B56" s="161"/>
      <c r="C56" s="161"/>
      <c r="D56" s="161"/>
      <c r="E56" s="161"/>
      <c r="F56" s="161"/>
      <c r="G56" s="141"/>
      <c r="H56" s="141"/>
      <c r="I56" s="141"/>
      <c r="J56" s="141"/>
      <c r="K56" s="141"/>
      <c r="L56" s="141"/>
      <c r="M56" s="141"/>
      <c r="N56" s="141"/>
      <c r="O56" s="186"/>
      <c r="P56" s="163"/>
      <c r="Q56" s="163"/>
      <c r="R56" s="163"/>
      <c r="S56" s="153"/>
      <c r="T56" s="153"/>
      <c r="U56" s="153"/>
      <c r="V56" s="153"/>
      <c r="W56" s="153"/>
      <c r="X56" s="141"/>
    </row>
    <row r="57" spans="1:29" ht="13.5" thickBot="1" x14ac:dyDescent="0.25">
      <c r="A57" s="1011" t="s">
        <v>293</v>
      </c>
      <c r="B57" s="1102"/>
      <c r="C57" s="1102"/>
      <c r="D57" s="1103"/>
      <c r="E57" s="161"/>
      <c r="F57" s="161"/>
      <c r="G57" s="141"/>
      <c r="H57" s="141"/>
      <c r="I57" s="141"/>
      <c r="J57" s="141"/>
      <c r="K57" s="141"/>
      <c r="L57" s="141"/>
      <c r="M57" s="141"/>
      <c r="N57" s="141"/>
      <c r="O57" s="153"/>
      <c r="P57" s="163"/>
      <c r="Q57" s="163"/>
      <c r="R57" s="163"/>
      <c r="S57" s="115"/>
      <c r="T57" s="115"/>
      <c r="U57" s="115"/>
      <c r="V57" s="115"/>
      <c r="W57" s="163"/>
      <c r="X57" s="141"/>
      <c r="Y57" s="141"/>
    </row>
    <row r="58" spans="1:29" ht="15.75" customHeight="1" x14ac:dyDescent="0.2">
      <c r="A58" s="1043" t="s">
        <v>581</v>
      </c>
      <c r="B58" s="982" t="s">
        <v>582</v>
      </c>
      <c r="C58" s="982" t="s">
        <v>11</v>
      </c>
      <c r="D58" s="982" t="s">
        <v>12</v>
      </c>
      <c r="E58" s="982" t="s">
        <v>13</v>
      </c>
      <c r="F58" s="982" t="s">
        <v>14</v>
      </c>
      <c r="G58" s="982" t="s">
        <v>15</v>
      </c>
      <c r="H58" s="982" t="s">
        <v>16</v>
      </c>
      <c r="I58" s="982">
        <v>20</v>
      </c>
      <c r="J58" s="982">
        <v>40</v>
      </c>
      <c r="K58" s="982" t="s">
        <v>19</v>
      </c>
      <c r="L58" s="1075" t="s">
        <v>20</v>
      </c>
      <c r="M58" s="1070" t="s">
        <v>28</v>
      </c>
      <c r="N58" s="187" t="s">
        <v>68</v>
      </c>
      <c r="O58" s="510" t="s">
        <v>63</v>
      </c>
      <c r="P58" s="522" t="s">
        <v>64</v>
      </c>
      <c r="Q58" s="142" t="s">
        <v>143</v>
      </c>
      <c r="R58" s="142" t="s">
        <v>70</v>
      </c>
      <c r="S58" s="142"/>
      <c r="T58" s="142"/>
      <c r="U58" s="142"/>
      <c r="V58" s="142"/>
      <c r="W58" s="142"/>
      <c r="X58" s="142"/>
      <c r="Y58" s="142"/>
      <c r="Z58" s="982" t="s">
        <v>22</v>
      </c>
      <c r="AA58" s="982" t="s">
        <v>23</v>
      </c>
      <c r="AB58" s="982" t="s">
        <v>24</v>
      </c>
      <c r="AC58" s="1075" t="s">
        <v>335</v>
      </c>
    </row>
    <row r="59" spans="1:29" ht="39" thickBot="1" x14ac:dyDescent="0.25">
      <c r="A59" s="1044"/>
      <c r="B59" s="1045"/>
      <c r="C59" s="1045"/>
      <c r="D59" s="1045"/>
      <c r="E59" s="1045"/>
      <c r="F59" s="1045"/>
      <c r="G59" s="1046"/>
      <c r="H59" s="1045"/>
      <c r="I59" s="1045"/>
      <c r="J59" s="1045"/>
      <c r="K59" s="1045"/>
      <c r="L59" s="1076"/>
      <c r="M59" s="1071"/>
      <c r="N59" s="188" t="s">
        <v>69</v>
      </c>
      <c r="O59" s="518" t="s">
        <v>66</v>
      </c>
      <c r="P59" s="523" t="s">
        <v>67</v>
      </c>
      <c r="Q59" s="165" t="s">
        <v>83</v>
      </c>
      <c r="R59" s="144" t="s">
        <v>83</v>
      </c>
      <c r="S59" s="144"/>
      <c r="T59" s="144"/>
      <c r="U59" s="144"/>
      <c r="V59" s="144"/>
      <c r="W59" s="144"/>
      <c r="X59" s="144"/>
      <c r="Y59" s="144"/>
      <c r="Z59" s="1046"/>
      <c r="AA59" s="1046"/>
      <c r="AB59" s="1046"/>
      <c r="AC59" s="1076"/>
    </row>
    <row r="60" spans="1:29" s="153" customFormat="1" x14ac:dyDescent="0.2">
      <c r="A60" s="557"/>
      <c r="B60" s="262"/>
      <c r="C60" s="262"/>
      <c r="D60" s="262"/>
      <c r="E60" s="262"/>
      <c r="F60" s="262"/>
      <c r="G60" s="173"/>
      <c r="H60" s="262"/>
      <c r="I60" s="272"/>
      <c r="J60" s="272"/>
      <c r="K60" s="272"/>
      <c r="L60" s="558"/>
      <c r="M60" s="559"/>
      <c r="N60" s="172"/>
      <c r="O60" s="173"/>
      <c r="P60" s="225"/>
      <c r="Q60" s="172"/>
      <c r="R60" s="173"/>
      <c r="S60" s="173"/>
      <c r="T60" s="173"/>
      <c r="U60" s="173"/>
      <c r="V60" s="173"/>
      <c r="W60" s="173"/>
      <c r="X60" s="173"/>
      <c r="Y60" s="173"/>
      <c r="Z60" s="547"/>
      <c r="AA60" s="547"/>
      <c r="AB60" s="173"/>
      <c r="AC60" s="225"/>
    </row>
    <row r="61" spans="1:29" s="153" customFormat="1" x14ac:dyDescent="0.2">
      <c r="A61" s="175"/>
      <c r="B61" s="176"/>
      <c r="C61" s="176"/>
      <c r="D61" s="176"/>
      <c r="E61" s="176"/>
      <c r="F61" s="176"/>
      <c r="G61" s="177"/>
      <c r="H61" s="176"/>
      <c r="I61" s="178"/>
      <c r="J61" s="178"/>
      <c r="K61" s="178"/>
      <c r="L61" s="179"/>
      <c r="M61" s="190"/>
      <c r="N61" s="180"/>
      <c r="O61" s="177"/>
      <c r="P61" s="181"/>
      <c r="Q61" s="80"/>
      <c r="R61" s="182"/>
      <c r="S61" s="182"/>
      <c r="T61" s="182"/>
      <c r="U61" s="182"/>
      <c r="V61" s="182"/>
      <c r="W61" s="177"/>
      <c r="X61" s="177"/>
      <c r="Y61" s="177"/>
      <c r="Z61" s="183"/>
      <c r="AA61" s="183"/>
      <c r="AB61" s="177"/>
      <c r="AC61" s="181"/>
    </row>
    <row r="62" spans="1:29" s="153" customFormat="1" x14ac:dyDescent="0.2">
      <c r="A62" s="175"/>
      <c r="B62" s="176"/>
      <c r="C62" s="176"/>
      <c r="D62" s="176"/>
      <c r="E62" s="176"/>
      <c r="F62" s="176"/>
      <c r="G62" s="177"/>
      <c r="H62" s="176"/>
      <c r="I62" s="178"/>
      <c r="J62" s="178"/>
      <c r="K62" s="178"/>
      <c r="L62" s="179"/>
      <c r="M62" s="190"/>
      <c r="N62" s="180"/>
      <c r="O62" s="177"/>
      <c r="P62" s="181"/>
      <c r="Q62" s="80"/>
      <c r="R62" s="182"/>
      <c r="S62" s="182"/>
      <c r="T62" s="182"/>
      <c r="U62" s="182"/>
      <c r="V62" s="182"/>
      <c r="W62" s="177"/>
      <c r="X62" s="177"/>
      <c r="Y62" s="177"/>
      <c r="Z62" s="183"/>
      <c r="AA62" s="183"/>
      <c r="AB62" s="177"/>
      <c r="AC62" s="181"/>
    </row>
    <row r="63" spans="1:29" s="153" customFormat="1" ht="13.5" thickBot="1" x14ac:dyDescent="0.25">
      <c r="A63" s="154"/>
      <c r="B63" s="155"/>
      <c r="C63" s="155"/>
      <c r="D63" s="155"/>
      <c r="E63" s="155"/>
      <c r="F63" s="155"/>
      <c r="G63" s="156"/>
      <c r="H63" s="155"/>
      <c r="I63" s="157"/>
      <c r="J63" s="157"/>
      <c r="K63" s="157"/>
      <c r="L63" s="184"/>
      <c r="M63" s="191"/>
      <c r="N63" s="185"/>
      <c r="O63" s="156"/>
      <c r="P63" s="160"/>
      <c r="Q63" s="185"/>
      <c r="R63" s="156"/>
      <c r="S63" s="156"/>
      <c r="T63" s="156"/>
      <c r="U63" s="156"/>
      <c r="V63" s="156"/>
      <c r="W63" s="156"/>
      <c r="X63" s="156"/>
      <c r="Y63" s="156"/>
      <c r="Z63" s="159"/>
      <c r="AA63" s="159"/>
      <c r="AB63" s="156"/>
      <c r="AC63" s="160"/>
    </row>
    <row r="64" spans="1:29" x14ac:dyDescent="0.2">
      <c r="A64" s="161"/>
      <c r="B64" s="161"/>
      <c r="C64" s="161"/>
      <c r="D64" s="161"/>
      <c r="E64" s="161"/>
      <c r="F64" s="161"/>
      <c r="G64" s="141"/>
      <c r="H64" s="141"/>
      <c r="I64" s="141"/>
      <c r="J64" s="141"/>
      <c r="K64" s="141"/>
      <c r="M64" s="141"/>
      <c r="V64" s="141"/>
      <c r="W64" s="141"/>
    </row>
    <row r="65" spans="1:24" x14ac:dyDescent="0.2">
      <c r="A65" s="161"/>
      <c r="B65" s="161"/>
      <c r="C65" s="161"/>
      <c r="D65" s="161"/>
      <c r="E65" s="161"/>
      <c r="F65" s="141"/>
      <c r="G65" s="141"/>
      <c r="H65" s="141"/>
      <c r="I65" s="141"/>
      <c r="J65" s="141"/>
      <c r="K65" s="162"/>
      <c r="L65" s="141"/>
      <c r="M65" s="141"/>
      <c r="N65" s="141"/>
      <c r="S65" s="141"/>
      <c r="T65" s="141"/>
      <c r="U65" s="141"/>
    </row>
    <row r="66" spans="1:24" ht="13.5" thickBot="1" x14ac:dyDescent="0.25">
      <c r="A66" s="161"/>
      <c r="B66" s="161"/>
      <c r="C66" s="161"/>
      <c r="D66" s="161"/>
      <c r="E66" s="141"/>
      <c r="F66" s="141"/>
      <c r="G66" s="141"/>
      <c r="H66" s="141"/>
      <c r="I66" s="141"/>
      <c r="J66" s="162"/>
      <c r="K66" s="162"/>
      <c r="L66" s="162"/>
      <c r="M66" s="162"/>
      <c r="R66" s="162"/>
    </row>
    <row r="67" spans="1:24" ht="13.5" thickBot="1" x14ac:dyDescent="0.25">
      <c r="A67" s="1011" t="s">
        <v>29</v>
      </c>
      <c r="B67" s="1102"/>
      <c r="C67" s="1103"/>
      <c r="D67" s="161"/>
      <c r="E67" s="161"/>
      <c r="F67" s="141"/>
      <c r="G67" s="141"/>
      <c r="H67" s="141"/>
      <c r="I67" s="141"/>
      <c r="J67" s="141"/>
      <c r="K67" s="162"/>
      <c r="L67" s="162"/>
      <c r="M67" s="162"/>
      <c r="N67" s="162"/>
      <c r="S67" s="162"/>
      <c r="T67" s="162"/>
      <c r="U67" s="162"/>
    </row>
    <row r="68" spans="1:24" ht="13.5" thickBot="1" x14ac:dyDescent="0.25">
      <c r="A68" s="1002" t="s">
        <v>579</v>
      </c>
      <c r="B68" s="1003"/>
      <c r="C68" s="1004"/>
      <c r="D68" s="161"/>
      <c r="E68" s="161"/>
      <c r="F68" s="161"/>
      <c r="G68" s="141"/>
      <c r="H68" s="141"/>
      <c r="I68" s="141"/>
      <c r="J68" s="141"/>
      <c r="K68" s="141"/>
      <c r="L68" s="162"/>
      <c r="N68" s="162"/>
      <c r="O68" s="162"/>
      <c r="V68" s="162"/>
    </row>
    <row r="69" spans="1:24" x14ac:dyDescent="0.2">
      <c r="A69" s="192" t="s">
        <v>30</v>
      </c>
      <c r="B69" s="193"/>
      <c r="C69" s="194" t="s">
        <v>151</v>
      </c>
      <c r="D69" s="195"/>
      <c r="E69" s="195"/>
      <c r="F69" s="196"/>
      <c r="G69" s="196"/>
      <c r="H69" s="195"/>
      <c r="I69" s="196"/>
      <c r="J69" s="195"/>
      <c r="K69" s="197"/>
      <c r="L69" s="198"/>
      <c r="N69" s="162"/>
      <c r="O69" s="162"/>
      <c r="P69" s="162"/>
    </row>
    <row r="70" spans="1:24" x14ac:dyDescent="0.2">
      <c r="A70" s="127" t="s">
        <v>580</v>
      </c>
      <c r="B70" s="199"/>
      <c r="C70" s="199"/>
      <c r="D70" s="200"/>
      <c r="E70" s="200"/>
      <c r="F70" s="201"/>
      <c r="G70" s="201"/>
      <c r="H70" s="200"/>
      <c r="I70" s="201"/>
      <c r="J70" s="200"/>
      <c r="K70" s="202"/>
      <c r="L70" s="203"/>
      <c r="N70" s="162"/>
      <c r="O70" s="162"/>
      <c r="P70" s="162"/>
    </row>
    <row r="71" spans="1:24" x14ac:dyDescent="0.2">
      <c r="A71" s="127" t="s">
        <v>167</v>
      </c>
      <c r="B71" s="199"/>
      <c r="C71" s="199"/>
      <c r="D71" s="200"/>
      <c r="E71" s="200"/>
      <c r="F71" s="201"/>
      <c r="G71" s="201"/>
      <c r="H71" s="200"/>
      <c r="I71" s="201"/>
      <c r="J71" s="200"/>
      <c r="K71" s="202"/>
      <c r="L71" s="203"/>
      <c r="N71" s="162"/>
      <c r="O71" s="162"/>
      <c r="P71" s="162"/>
    </row>
    <row r="72" spans="1:24" x14ac:dyDescent="0.2">
      <c r="A72" s="127" t="s">
        <v>904</v>
      </c>
      <c r="B72" s="199"/>
      <c r="C72" s="199"/>
      <c r="D72" s="200"/>
      <c r="E72" s="200"/>
      <c r="F72" s="201"/>
      <c r="G72" s="201"/>
      <c r="H72" s="200"/>
      <c r="I72" s="201"/>
      <c r="J72" s="200"/>
      <c r="K72" s="202"/>
      <c r="L72" s="203"/>
      <c r="N72" s="162"/>
      <c r="O72" s="162"/>
      <c r="P72" s="162"/>
    </row>
    <row r="73" spans="1:24" ht="13.5" thickBot="1" x14ac:dyDescent="0.25">
      <c r="A73" s="526" t="s">
        <v>905</v>
      </c>
      <c r="B73" s="204"/>
      <c r="C73" s="204"/>
      <c r="D73" s="205"/>
      <c r="E73" s="205"/>
      <c r="F73" s="206"/>
      <c r="G73" s="206"/>
      <c r="H73" s="205"/>
      <c r="I73" s="206"/>
      <c r="J73" s="205"/>
      <c r="K73" s="207"/>
      <c r="L73" s="208"/>
      <c r="N73" s="162"/>
      <c r="O73" s="162"/>
      <c r="P73" s="162"/>
    </row>
    <row r="74" spans="1:24" ht="13.5" thickBot="1" x14ac:dyDescent="0.25">
      <c r="A74" s="209"/>
      <c r="B74" s="96"/>
      <c r="C74" s="162"/>
      <c r="D74" s="161"/>
      <c r="E74" s="161"/>
      <c r="F74" s="161"/>
      <c r="G74" s="161"/>
      <c r="H74" s="141"/>
      <c r="I74" s="141"/>
      <c r="J74" s="141"/>
      <c r="K74" s="141"/>
      <c r="L74" s="141"/>
      <c r="M74" s="162"/>
      <c r="O74" s="162"/>
      <c r="P74" s="162"/>
      <c r="Q74" s="141"/>
    </row>
    <row r="75" spans="1:24" s="143" customFormat="1" ht="26.25" thickBot="1" x14ac:dyDescent="0.25">
      <c r="A75" s="210" t="s">
        <v>31</v>
      </c>
      <c r="B75" s="1112" t="s">
        <v>582</v>
      </c>
      <c r="C75" s="1112"/>
      <c r="D75" s="1113"/>
      <c r="E75" s="528" t="s">
        <v>11</v>
      </c>
      <c r="F75" s="528" t="s">
        <v>14</v>
      </c>
      <c r="G75" s="528" t="s">
        <v>275</v>
      </c>
      <c r="H75" s="528" t="s">
        <v>32</v>
      </c>
      <c r="I75" s="528" t="s">
        <v>16</v>
      </c>
      <c r="J75" s="528" t="s">
        <v>17</v>
      </c>
      <c r="K75" s="528" t="s">
        <v>18</v>
      </c>
      <c r="L75" s="528" t="s">
        <v>19</v>
      </c>
      <c r="M75" s="528" t="s">
        <v>20</v>
      </c>
      <c r="N75" s="211" t="s">
        <v>119</v>
      </c>
      <c r="O75" s="528" t="s">
        <v>93</v>
      </c>
      <c r="P75" s="212" t="s">
        <v>754</v>
      </c>
    </row>
    <row r="76" spans="1:24" s="153" customFormat="1" x14ac:dyDescent="0.2">
      <c r="A76" s="172"/>
      <c r="B76" s="977"/>
      <c r="C76" s="977"/>
      <c r="D76" s="977"/>
      <c r="E76" s="173"/>
      <c r="F76" s="173"/>
      <c r="G76" s="173"/>
      <c r="H76" s="173"/>
      <c r="I76" s="173"/>
      <c r="J76" s="272"/>
      <c r="K76" s="272"/>
      <c r="L76" s="272"/>
      <c r="M76" s="273"/>
      <c r="N76" s="224"/>
      <c r="O76" s="173"/>
      <c r="P76" s="225"/>
      <c r="Q76" s="163"/>
      <c r="R76" s="163"/>
      <c r="S76" s="163"/>
      <c r="T76" s="163"/>
      <c r="U76" s="163"/>
      <c r="V76" s="186"/>
      <c r="W76" s="186"/>
      <c r="X76" s="186"/>
    </row>
    <row r="77" spans="1:24" s="153" customFormat="1" x14ac:dyDescent="0.2">
      <c r="A77" s="80"/>
      <c r="B77" s="972"/>
      <c r="C77" s="972"/>
      <c r="D77" s="972"/>
      <c r="E77" s="182"/>
      <c r="F77" s="182"/>
      <c r="G77" s="182"/>
      <c r="H77" s="182"/>
      <c r="I77" s="182"/>
      <c r="J77" s="213"/>
      <c r="K77" s="178"/>
      <c r="L77" s="178"/>
      <c r="M77" s="214"/>
      <c r="N77" s="519"/>
      <c r="O77" s="182"/>
      <c r="P77" s="82"/>
      <c r="Q77" s="163"/>
      <c r="R77" s="163"/>
      <c r="S77" s="163"/>
      <c r="T77" s="163"/>
      <c r="U77" s="163"/>
      <c r="V77" s="186"/>
      <c r="W77" s="186"/>
      <c r="X77" s="186"/>
    </row>
    <row r="78" spans="1:24" s="153" customFormat="1" x14ac:dyDescent="0.2">
      <c r="A78" s="80"/>
      <c r="B78" s="972"/>
      <c r="C78" s="972"/>
      <c r="D78" s="972"/>
      <c r="E78" s="182"/>
      <c r="F78" s="182"/>
      <c r="G78" s="182"/>
      <c r="H78" s="182"/>
      <c r="I78" s="182"/>
      <c r="J78" s="213"/>
      <c r="K78" s="178"/>
      <c r="L78" s="178"/>
      <c r="M78" s="214"/>
      <c r="N78" s="519"/>
      <c r="O78" s="182"/>
      <c r="P78" s="82"/>
      <c r="Q78" s="163"/>
      <c r="R78" s="163"/>
      <c r="S78" s="163"/>
      <c r="T78" s="163"/>
      <c r="U78" s="163"/>
      <c r="V78" s="186"/>
      <c r="W78" s="186"/>
      <c r="X78" s="186"/>
    </row>
    <row r="79" spans="1:24" s="153" customFormat="1" ht="13.5" thickBot="1" x14ac:dyDescent="0.25">
      <c r="A79" s="83"/>
      <c r="B79" s="1104"/>
      <c r="C79" s="1104"/>
      <c r="D79" s="1104"/>
      <c r="E79" s="158"/>
      <c r="F79" s="158"/>
      <c r="G79" s="158"/>
      <c r="H79" s="158"/>
      <c r="I79" s="158"/>
      <c r="J79" s="215"/>
      <c r="K79" s="157"/>
      <c r="L79" s="157"/>
      <c r="M79" s="216"/>
      <c r="N79" s="520"/>
      <c r="O79" s="156"/>
      <c r="P79" s="160"/>
      <c r="Q79" s="163"/>
      <c r="R79" s="163"/>
      <c r="S79" s="163"/>
      <c r="T79" s="163"/>
      <c r="U79" s="163"/>
      <c r="V79" s="186"/>
      <c r="W79" s="186"/>
      <c r="X79" s="186"/>
    </row>
    <row r="80" spans="1:24" x14ac:dyDescent="0.2">
      <c r="A80" s="162"/>
      <c r="B80" s="162"/>
      <c r="E80" s="162"/>
      <c r="J80" s="162"/>
      <c r="K80" s="162"/>
      <c r="L80" s="162"/>
      <c r="M80" s="162"/>
      <c r="O80" s="141"/>
      <c r="P80" s="141"/>
      <c r="Q80" s="141"/>
      <c r="R80" s="141"/>
      <c r="S80" s="141"/>
      <c r="T80" s="141"/>
      <c r="U80" s="141"/>
      <c r="V80" s="162"/>
      <c r="W80" s="162"/>
      <c r="X80" s="162"/>
    </row>
    <row r="81" spans="1:23" ht="13.5" thickBot="1" x14ac:dyDescent="0.25">
      <c r="A81" s="161"/>
      <c r="B81" s="161"/>
      <c r="C81" s="161"/>
      <c r="D81" s="161"/>
      <c r="E81" s="161"/>
      <c r="F81" s="161"/>
      <c r="G81" s="161"/>
      <c r="H81" s="161"/>
      <c r="I81" s="141"/>
      <c r="J81" s="141"/>
      <c r="K81" s="141"/>
      <c r="L81" s="141"/>
      <c r="M81" s="141"/>
      <c r="N81" s="162"/>
      <c r="O81" s="162"/>
      <c r="P81" s="162"/>
      <c r="Q81" s="162"/>
      <c r="R81" s="162"/>
      <c r="S81" s="162"/>
      <c r="T81" s="162"/>
      <c r="U81" s="162"/>
      <c r="V81" s="162"/>
      <c r="W81" s="141"/>
    </row>
    <row r="82" spans="1:23" ht="13.5" thickBot="1" x14ac:dyDescent="0.25">
      <c r="A82" s="1011" t="s">
        <v>34</v>
      </c>
      <c r="B82" s="1102"/>
      <c r="C82" s="1103"/>
      <c r="D82" s="217"/>
      <c r="E82" s="161"/>
      <c r="F82" s="161"/>
      <c r="G82" s="161"/>
      <c r="H82" s="161"/>
      <c r="I82" s="141"/>
      <c r="J82" s="141"/>
      <c r="K82" s="141"/>
      <c r="L82" s="141"/>
      <c r="M82" s="141"/>
      <c r="N82" s="162"/>
      <c r="O82" s="162"/>
      <c r="P82" s="162"/>
      <c r="Q82" s="162"/>
      <c r="R82" s="162"/>
      <c r="S82" s="162"/>
      <c r="T82" s="162"/>
      <c r="U82" s="162"/>
      <c r="V82" s="162"/>
      <c r="W82" s="141"/>
    </row>
    <row r="83" spans="1:23" ht="13.5" thickBot="1" x14ac:dyDescent="0.25">
      <c r="A83" s="1002" t="s">
        <v>579</v>
      </c>
      <c r="B83" s="1003"/>
      <c r="C83" s="1004"/>
      <c r="D83" s="93"/>
      <c r="E83" s="93"/>
      <c r="F83" s="93"/>
      <c r="G83" s="93"/>
      <c r="H83" s="94"/>
      <c r="I83" s="94"/>
      <c r="J83" s="93"/>
      <c r="K83" s="94"/>
      <c r="L83" s="93"/>
      <c r="M83" s="141"/>
      <c r="N83" s="162"/>
      <c r="O83" s="162"/>
      <c r="P83" s="162"/>
      <c r="Q83" s="162"/>
      <c r="R83" s="162"/>
      <c r="S83" s="162"/>
      <c r="T83" s="162"/>
      <c r="U83" s="162"/>
      <c r="V83" s="162"/>
      <c r="W83" s="141"/>
    </row>
    <row r="84" spans="1:23" x14ac:dyDescent="0.2">
      <c r="A84" s="192" t="s">
        <v>30</v>
      </c>
      <c r="B84" s="120"/>
      <c r="C84" s="194" t="s">
        <v>151</v>
      </c>
      <c r="D84" s="194"/>
      <c r="E84" s="195"/>
      <c r="F84" s="195"/>
      <c r="G84" s="195"/>
      <c r="H84" s="196"/>
      <c r="I84" s="196"/>
      <c r="J84" s="195"/>
      <c r="K84" s="196"/>
      <c r="L84" s="218"/>
      <c r="M84" s="141"/>
      <c r="N84" s="162"/>
      <c r="O84" s="162"/>
      <c r="P84" s="162"/>
      <c r="Q84" s="162"/>
      <c r="R84" s="162"/>
      <c r="S84" s="162"/>
      <c r="T84" s="162"/>
      <c r="U84" s="162"/>
      <c r="V84" s="162"/>
      <c r="W84" s="141"/>
    </row>
    <row r="85" spans="1:23" x14ac:dyDescent="0.2">
      <c r="A85" s="127" t="s">
        <v>35</v>
      </c>
      <c r="B85" s="200"/>
      <c r="C85" s="200"/>
      <c r="D85" s="200"/>
      <c r="E85" s="200"/>
      <c r="F85" s="200"/>
      <c r="G85" s="200"/>
      <c r="H85" s="201"/>
      <c r="I85" s="201"/>
      <c r="J85" s="200"/>
      <c r="K85" s="201"/>
      <c r="L85" s="219"/>
      <c r="M85" s="141"/>
      <c r="N85" s="162"/>
      <c r="O85" s="162"/>
      <c r="P85" s="162"/>
      <c r="Q85" s="162"/>
      <c r="R85" s="162"/>
      <c r="S85" s="162"/>
      <c r="T85" s="162"/>
      <c r="U85" s="162"/>
      <c r="V85" s="162"/>
      <c r="W85" s="141"/>
    </row>
    <row r="86" spans="1:23" x14ac:dyDescent="0.2">
      <c r="A86" s="127" t="s">
        <v>168</v>
      </c>
      <c r="B86" s="200"/>
      <c r="C86" s="200"/>
      <c r="D86" s="200"/>
      <c r="E86" s="200"/>
      <c r="F86" s="200"/>
      <c r="G86" s="200"/>
      <c r="H86" s="201"/>
      <c r="I86" s="201"/>
      <c r="J86" s="200"/>
      <c r="K86" s="201"/>
      <c r="L86" s="219"/>
      <c r="M86" s="141"/>
      <c r="N86" s="162"/>
      <c r="O86" s="162"/>
      <c r="P86" s="162"/>
      <c r="Q86" s="162"/>
      <c r="R86" s="162"/>
      <c r="S86" s="162"/>
      <c r="T86" s="162"/>
      <c r="U86" s="162"/>
      <c r="V86" s="162"/>
      <c r="W86" s="141"/>
    </row>
    <row r="87" spans="1:23" x14ac:dyDescent="0.2">
      <c r="A87" s="127" t="s">
        <v>904</v>
      </c>
      <c r="B87" s="200"/>
      <c r="C87" s="200"/>
      <c r="D87" s="200"/>
      <c r="E87" s="200"/>
      <c r="F87" s="200"/>
      <c r="G87" s="200"/>
      <c r="H87" s="201"/>
      <c r="I87" s="201"/>
      <c r="J87" s="200"/>
      <c r="K87" s="201"/>
      <c r="L87" s="219"/>
      <c r="M87" s="141"/>
      <c r="N87" s="162"/>
      <c r="O87" s="162"/>
      <c r="P87" s="162"/>
      <c r="Q87" s="162"/>
      <c r="R87" s="162"/>
      <c r="S87" s="162"/>
      <c r="T87" s="162"/>
      <c r="U87" s="162"/>
      <c r="V87" s="162"/>
      <c r="W87" s="141"/>
    </row>
    <row r="88" spans="1:23" ht="13.5" thickBot="1" x14ac:dyDescent="0.25">
      <c r="A88" s="526" t="s">
        <v>905</v>
      </c>
      <c r="B88" s="205"/>
      <c r="C88" s="205"/>
      <c r="D88" s="205"/>
      <c r="E88" s="205"/>
      <c r="F88" s="205"/>
      <c r="G88" s="205"/>
      <c r="H88" s="206"/>
      <c r="I88" s="206"/>
      <c r="J88" s="205"/>
      <c r="K88" s="206"/>
      <c r="L88" s="220"/>
      <c r="M88" s="141"/>
      <c r="N88" s="162"/>
      <c r="O88" s="162"/>
      <c r="P88" s="162"/>
      <c r="Q88" s="162"/>
      <c r="R88" s="162"/>
      <c r="S88" s="162"/>
      <c r="T88" s="162"/>
      <c r="U88" s="162"/>
      <c r="V88" s="162"/>
      <c r="W88" s="141"/>
    </row>
    <row r="89" spans="1:23" ht="13.5" thickBot="1" x14ac:dyDescent="0.25">
      <c r="A89" s="221"/>
      <c r="E89" s="93"/>
      <c r="F89" s="93"/>
      <c r="G89" s="93"/>
      <c r="H89" s="94"/>
      <c r="I89" s="96"/>
      <c r="J89" s="93"/>
      <c r="K89" s="94"/>
      <c r="L89" s="93"/>
      <c r="M89" s="141"/>
      <c r="N89" s="162"/>
      <c r="O89" s="162"/>
      <c r="P89" s="162"/>
      <c r="Q89" s="162"/>
      <c r="R89" s="141"/>
      <c r="V89" s="222"/>
      <c r="W89" s="222"/>
    </row>
    <row r="90" spans="1:23" s="143" customFormat="1" ht="26.25" thickBot="1" x14ac:dyDescent="0.25">
      <c r="A90" s="210" t="s">
        <v>31</v>
      </c>
      <c r="B90" s="1112" t="s">
        <v>13</v>
      </c>
      <c r="C90" s="1112"/>
      <c r="D90" s="1113"/>
      <c r="E90" s="528" t="s">
        <v>12</v>
      </c>
      <c r="F90" s="528" t="s">
        <v>14</v>
      </c>
      <c r="G90" s="528" t="s">
        <v>264</v>
      </c>
      <c r="H90" s="528" t="s">
        <v>32</v>
      </c>
      <c r="I90" s="528" t="s">
        <v>16</v>
      </c>
      <c r="J90" s="528" t="s">
        <v>17</v>
      </c>
      <c r="K90" s="528" t="s">
        <v>18</v>
      </c>
      <c r="L90" s="528" t="s">
        <v>19</v>
      </c>
      <c r="M90" s="528" t="s">
        <v>20</v>
      </c>
      <c r="N90" s="211" t="s">
        <v>119</v>
      </c>
      <c r="O90" s="528" t="s">
        <v>91</v>
      </c>
      <c r="P90" s="212" t="s">
        <v>752</v>
      </c>
      <c r="W90" s="223"/>
    </row>
    <row r="91" spans="1:23" s="153" customFormat="1" x14ac:dyDescent="0.2">
      <c r="A91" s="172"/>
      <c r="B91" s="977"/>
      <c r="C91" s="977"/>
      <c r="D91" s="977"/>
      <c r="E91" s="173"/>
      <c r="F91" s="173"/>
      <c r="G91" s="173"/>
      <c r="H91" s="173"/>
      <c r="I91" s="173"/>
      <c r="J91" s="272"/>
      <c r="K91" s="272"/>
      <c r="L91" s="272"/>
      <c r="M91" s="272"/>
      <c r="N91" s="224"/>
      <c r="O91" s="173"/>
      <c r="P91" s="225"/>
      <c r="Q91" s="186"/>
      <c r="R91" s="186"/>
      <c r="S91" s="186"/>
      <c r="T91" s="186"/>
      <c r="U91" s="186"/>
      <c r="V91" s="186"/>
      <c r="W91" s="163"/>
    </row>
    <row r="92" spans="1:23" s="153" customFormat="1" x14ac:dyDescent="0.2">
      <c r="A92" s="80"/>
      <c r="B92" s="972"/>
      <c r="C92" s="972"/>
      <c r="D92" s="972"/>
      <c r="E92" s="182"/>
      <c r="F92" s="182"/>
      <c r="G92" s="182"/>
      <c r="H92" s="182"/>
      <c r="I92" s="182"/>
      <c r="J92" s="178"/>
      <c r="K92" s="178"/>
      <c r="L92" s="178"/>
      <c r="M92" s="178"/>
      <c r="N92" s="519"/>
      <c r="O92" s="182"/>
      <c r="P92" s="82"/>
      <c r="Q92" s="186"/>
      <c r="R92" s="186"/>
      <c r="S92" s="186"/>
      <c r="T92" s="186"/>
      <c r="U92" s="186"/>
      <c r="V92" s="186"/>
      <c r="W92" s="163"/>
    </row>
    <row r="93" spans="1:23" s="153" customFormat="1" x14ac:dyDescent="0.2">
      <c r="A93" s="80"/>
      <c r="B93" s="972"/>
      <c r="C93" s="972"/>
      <c r="D93" s="972"/>
      <c r="E93" s="182"/>
      <c r="F93" s="182"/>
      <c r="G93" s="182"/>
      <c r="H93" s="182"/>
      <c r="I93" s="182"/>
      <c r="J93" s="178"/>
      <c r="K93" s="178"/>
      <c r="L93" s="178"/>
      <c r="M93" s="178"/>
      <c r="N93" s="519"/>
      <c r="O93" s="182"/>
      <c r="P93" s="82"/>
      <c r="Q93" s="186"/>
      <c r="R93" s="186"/>
      <c r="S93" s="186"/>
      <c r="T93" s="186"/>
      <c r="U93" s="186"/>
      <c r="V93" s="186"/>
      <c r="W93" s="163"/>
    </row>
    <row r="94" spans="1:23" s="153" customFormat="1" ht="13.5" thickBot="1" x14ac:dyDescent="0.25">
      <c r="A94" s="83"/>
      <c r="B94" s="1104"/>
      <c r="C94" s="1104"/>
      <c r="D94" s="1104"/>
      <c r="E94" s="158"/>
      <c r="F94" s="158"/>
      <c r="G94" s="158"/>
      <c r="H94" s="158"/>
      <c r="I94" s="158"/>
      <c r="J94" s="157"/>
      <c r="K94" s="157"/>
      <c r="L94" s="157"/>
      <c r="M94" s="157"/>
      <c r="N94" s="520"/>
      <c r="O94" s="156"/>
      <c r="P94" s="160"/>
      <c r="Q94" s="186"/>
      <c r="R94" s="186"/>
      <c r="S94" s="186"/>
      <c r="T94" s="186"/>
      <c r="U94" s="186"/>
      <c r="V94" s="186"/>
      <c r="W94" s="163"/>
    </row>
    <row r="95" spans="1:23" ht="13.5" thickBot="1" x14ac:dyDescent="0.25">
      <c r="A95" s="161"/>
      <c r="B95" s="161"/>
      <c r="C95" s="161"/>
      <c r="D95" s="161"/>
      <c r="E95" s="161"/>
      <c r="F95" s="161"/>
      <c r="G95" s="161"/>
      <c r="H95" s="141"/>
      <c r="I95" s="141"/>
      <c r="J95" s="141"/>
      <c r="K95" s="141"/>
      <c r="L95" s="141"/>
      <c r="M95" s="162"/>
      <c r="N95" s="162"/>
      <c r="O95" s="162"/>
      <c r="P95" s="162"/>
      <c r="Q95" s="162"/>
      <c r="R95" s="162"/>
      <c r="S95" s="162"/>
      <c r="T95" s="162"/>
      <c r="U95" s="162"/>
      <c r="V95" s="141"/>
    </row>
    <row r="96" spans="1:23" ht="13.5" thickBot="1" x14ac:dyDescent="0.25">
      <c r="A96" s="1011" t="s">
        <v>36</v>
      </c>
      <c r="B96" s="1012"/>
      <c r="C96" s="1012"/>
      <c r="D96" s="1012"/>
      <c r="E96" s="1012"/>
      <c r="F96" s="1012"/>
      <c r="G96" s="1012"/>
      <c r="H96" s="1012"/>
      <c r="I96" s="1013"/>
      <c r="K96" s="141"/>
      <c r="L96" s="162"/>
      <c r="M96" s="162"/>
      <c r="N96" s="162"/>
      <c r="O96" s="162"/>
      <c r="P96" s="162"/>
      <c r="Q96" s="162"/>
      <c r="R96" s="162"/>
      <c r="S96" s="141"/>
      <c r="T96" s="141"/>
      <c r="U96" s="141"/>
    </row>
    <row r="97" spans="1:21" ht="13.5" thickBot="1" x14ac:dyDescent="0.25">
      <c r="A97" s="1065" t="s">
        <v>37</v>
      </c>
      <c r="B97" s="1066"/>
      <c r="C97" s="1066"/>
      <c r="D97" s="1066"/>
      <c r="E97" s="1066"/>
      <c r="F97" s="1066"/>
      <c r="G97" s="1066"/>
      <c r="H97" s="1066"/>
      <c r="I97" s="1067"/>
      <c r="J97" s="94"/>
      <c r="K97" s="141"/>
      <c r="L97" s="162"/>
      <c r="M97" s="162"/>
      <c r="N97" s="162"/>
      <c r="O97" s="162"/>
      <c r="P97" s="162"/>
      <c r="Q97" s="162"/>
      <c r="R97" s="162"/>
      <c r="S97" s="141"/>
      <c r="T97" s="141"/>
      <c r="U97" s="141"/>
    </row>
    <row r="98" spans="1:21" s="525" customFormat="1" ht="15.75" customHeight="1" thickBot="1" x14ac:dyDescent="0.25">
      <c r="A98" s="226" t="s">
        <v>282</v>
      </c>
      <c r="B98" s="1062" t="s">
        <v>1024</v>
      </c>
      <c r="C98" s="1063"/>
      <c r="D98" s="1063"/>
      <c r="E98" s="1063"/>
      <c r="F98" s="1063"/>
      <c r="G98" s="1063"/>
      <c r="H98" s="1063"/>
      <c r="I98" s="1064"/>
      <c r="J98" s="227"/>
      <c r="K98" s="228"/>
      <c r="L98" s="20"/>
      <c r="M98" s="20"/>
      <c r="N98" s="20"/>
      <c r="O98" s="20"/>
      <c r="P98" s="20"/>
      <c r="Q98" s="20"/>
      <c r="R98" s="20"/>
      <c r="S98" s="228"/>
      <c r="T98" s="228"/>
      <c r="U98" s="228"/>
    </row>
    <row r="99" spans="1:21" ht="13.5" thickBot="1" x14ac:dyDescent="0.25">
      <c r="A99" s="221"/>
      <c r="J99" s="162"/>
      <c r="K99" s="141"/>
      <c r="L99" s="162"/>
      <c r="M99" s="162"/>
      <c r="N99" s="162"/>
      <c r="O99" s="162"/>
      <c r="P99" s="162"/>
      <c r="Q99" s="141"/>
    </row>
    <row r="100" spans="1:21" ht="16.5" customHeight="1" thickBot="1" x14ac:dyDescent="0.25">
      <c r="A100" s="1110" t="s">
        <v>206</v>
      </c>
      <c r="B100" s="1111"/>
      <c r="C100" s="1111"/>
      <c r="D100" s="1111"/>
      <c r="E100" s="1111"/>
      <c r="F100" s="1111"/>
      <c r="G100" s="1111"/>
      <c r="H100" s="1058" t="s">
        <v>218</v>
      </c>
      <c r="I100" s="979" t="s">
        <v>581</v>
      </c>
      <c r="J100" s="979" t="s">
        <v>207</v>
      </c>
      <c r="K100" s="979" t="s">
        <v>23</v>
      </c>
      <c r="L100" s="979" t="s">
        <v>288</v>
      </c>
      <c r="M100" s="999" t="s">
        <v>82</v>
      </c>
      <c r="N100" s="162"/>
      <c r="O100" s="141"/>
      <c r="Q100" s="222"/>
      <c r="R100" s="222"/>
    </row>
    <row r="101" spans="1:21" s="95" customFormat="1" ht="13.5" thickBot="1" x14ac:dyDescent="0.25">
      <c r="A101" s="974" t="s">
        <v>2815</v>
      </c>
      <c r="B101" s="975"/>
      <c r="C101" s="975"/>
      <c r="D101" s="975"/>
      <c r="E101" s="975"/>
      <c r="F101" s="975"/>
      <c r="G101" s="976"/>
      <c r="H101" s="1059"/>
      <c r="I101" s="1077"/>
      <c r="J101" s="1077"/>
      <c r="K101" s="1077"/>
      <c r="L101" s="1077"/>
      <c r="M101" s="1105"/>
      <c r="N101" s="229"/>
      <c r="O101" s="229"/>
      <c r="P101" s="229"/>
      <c r="Q101" s="229"/>
      <c r="R101" s="229"/>
    </row>
    <row r="102" spans="1:21" s="95" customFormat="1" ht="15.75" customHeight="1" thickBot="1" x14ac:dyDescent="0.25">
      <c r="A102" s="974" t="s">
        <v>336</v>
      </c>
      <c r="B102" s="975"/>
      <c r="C102" s="975"/>
      <c r="D102" s="975"/>
      <c r="E102" s="975"/>
      <c r="F102" s="975"/>
      <c r="G102" s="976"/>
      <c r="H102" s="1176"/>
      <c r="I102" s="980"/>
      <c r="J102" s="980"/>
      <c r="K102" s="980"/>
      <c r="L102" s="980"/>
      <c r="M102" s="1000"/>
      <c r="N102" s="229"/>
      <c r="O102" s="229"/>
      <c r="P102" s="229"/>
      <c r="Q102" s="229"/>
      <c r="R102" s="229"/>
    </row>
    <row r="103" spans="1:21" s="153" customFormat="1" ht="16.5" customHeight="1" x14ac:dyDescent="0.2">
      <c r="A103" s="230" t="s">
        <v>224</v>
      </c>
      <c r="B103" s="1177" t="str">
        <f>IF($A103="","",VLOOKUP($A103,Listes!$A$4:$C$200,2,FALSE))</f>
        <v>Bunker Adjustment Factor</v>
      </c>
      <c r="C103" s="1178"/>
      <c r="D103" s="1179"/>
      <c r="E103" s="1180" t="s">
        <v>50</v>
      </c>
      <c r="F103" s="1181"/>
      <c r="G103" s="1182"/>
      <c r="H103" s="508"/>
      <c r="I103" s="547"/>
      <c r="J103" s="547"/>
      <c r="K103" s="547"/>
      <c r="L103" s="547"/>
      <c r="M103" s="548"/>
      <c r="N103" s="186"/>
      <c r="O103" s="186"/>
      <c r="P103" s="186"/>
      <c r="Q103" s="186"/>
      <c r="R103" s="163"/>
    </row>
    <row r="104" spans="1:21" s="153" customFormat="1" ht="15.75" customHeight="1" x14ac:dyDescent="0.2">
      <c r="A104" s="592" t="s">
        <v>960</v>
      </c>
      <c r="B104" s="1183" t="str">
        <f>IF($A104="","",VLOOKUP($A104,Listes!$A$4:$C$200,2,FALSE))</f>
        <v>Bunker Recovery Charge</v>
      </c>
      <c r="C104" s="1184"/>
      <c r="D104" s="1185"/>
      <c r="E104" s="1186" t="s">
        <v>52</v>
      </c>
      <c r="F104" s="1187"/>
      <c r="G104" s="1188"/>
      <c r="H104" s="593"/>
      <c r="I104" s="567"/>
      <c r="J104" s="567"/>
      <c r="K104" s="567"/>
      <c r="L104" s="567"/>
      <c r="M104" s="594"/>
      <c r="N104" s="186"/>
      <c r="O104" s="186"/>
      <c r="P104" s="186"/>
      <c r="Q104" s="186"/>
      <c r="R104" s="163"/>
    </row>
    <row r="105" spans="1:21" s="153" customFormat="1" ht="15.75" customHeight="1" x14ac:dyDescent="0.2">
      <c r="A105" s="231" t="s">
        <v>1100</v>
      </c>
      <c r="B105" s="1115" t="str">
        <f>IF($A105="","",VLOOKUP($A105,Listes!$A$4:$C$200,2,FALSE))</f>
        <v>Export BL Documentation Fee - Brazil only</v>
      </c>
      <c r="C105" s="1116"/>
      <c r="D105" s="1117"/>
      <c r="E105" s="1161" t="s">
        <v>50</v>
      </c>
      <c r="F105" s="1162"/>
      <c r="G105" s="1163"/>
      <c r="H105" s="506"/>
      <c r="I105" s="549"/>
      <c r="J105" s="549"/>
      <c r="K105" s="549"/>
      <c r="L105" s="549"/>
      <c r="M105" s="550"/>
      <c r="N105" s="186"/>
      <c r="O105" s="186"/>
      <c r="P105" s="186"/>
      <c r="Q105" s="186"/>
      <c r="R105" s="163"/>
    </row>
    <row r="106" spans="1:21" s="153" customFormat="1" ht="15.75" customHeight="1" x14ac:dyDescent="0.2">
      <c r="A106" s="231" t="s">
        <v>520</v>
      </c>
      <c r="B106" s="1115" t="str">
        <f>IF($A106="","",VLOOKUP($A106,Listes!$A$4:$C$200,2,FALSE))</f>
        <v>Cargo Facility Charge</v>
      </c>
      <c r="C106" s="1116"/>
      <c r="D106" s="1117"/>
      <c r="E106" s="1161" t="s">
        <v>52</v>
      </c>
      <c r="F106" s="1162"/>
      <c r="G106" s="1163"/>
      <c r="H106" s="506"/>
      <c r="I106" s="549"/>
      <c r="J106" s="549"/>
      <c r="K106" s="549"/>
      <c r="L106" s="549"/>
      <c r="M106" s="550"/>
      <c r="N106" s="186"/>
      <c r="O106" s="186"/>
      <c r="P106" s="186"/>
      <c r="Q106" s="186"/>
      <c r="R106" s="163"/>
    </row>
    <row r="107" spans="1:21" s="153" customFormat="1" ht="15.75" customHeight="1" x14ac:dyDescent="0.2">
      <c r="A107" s="231" t="s">
        <v>1004</v>
      </c>
      <c r="B107" s="1115" t="str">
        <f>IF($A107="","",VLOOKUP($A107,Listes!$A$4:$C$200,2,FALSE))</f>
        <v>Chassis Administration Fee On-Carriage</v>
      </c>
      <c r="C107" s="1116"/>
      <c r="D107" s="1117"/>
      <c r="E107" s="1161" t="s">
        <v>50</v>
      </c>
      <c r="F107" s="1162"/>
      <c r="G107" s="1163"/>
      <c r="H107" s="506"/>
      <c r="I107" s="549"/>
      <c r="J107" s="549"/>
      <c r="K107" s="549"/>
      <c r="L107" s="549"/>
      <c r="M107" s="550"/>
      <c r="N107" s="186"/>
      <c r="O107" s="186"/>
      <c r="P107" s="186"/>
      <c r="Q107" s="186"/>
      <c r="R107" s="163"/>
    </row>
    <row r="108" spans="1:21" s="153" customFormat="1" ht="15.75" customHeight="1" x14ac:dyDescent="0.2">
      <c r="A108" s="231" t="s">
        <v>514</v>
      </c>
      <c r="B108" s="972" t="str">
        <f>IF($A108="","",VLOOKUP($A108,Listes!$A$4:$C$200,2,FALSE))</f>
        <v>Chassis Provision Charge</v>
      </c>
      <c r="C108" s="972"/>
      <c r="D108" s="972"/>
      <c r="E108" s="973" t="s">
        <v>50</v>
      </c>
      <c r="F108" s="973"/>
      <c r="G108" s="973"/>
      <c r="H108" s="506"/>
      <c r="I108" s="549"/>
      <c r="J108" s="549"/>
      <c r="K108" s="549"/>
      <c r="L108" s="549"/>
      <c r="M108" s="550"/>
      <c r="N108" s="186"/>
      <c r="O108" s="186"/>
      <c r="P108" s="186"/>
      <c r="Q108" s="186"/>
      <c r="R108" s="163"/>
    </row>
    <row r="109" spans="1:21" s="153" customFormat="1" ht="15.75" customHeight="1" x14ac:dyDescent="0.2">
      <c r="A109" s="231" t="s">
        <v>251</v>
      </c>
      <c r="B109" s="972" t="str">
        <f>IF($A109="","",VLOOKUP($A109,Listes!$A$4:$C$200,2,FALSE))</f>
        <v>Carrier Security Charge</v>
      </c>
      <c r="C109" s="972"/>
      <c r="D109" s="972"/>
      <c r="E109" s="973" t="s">
        <v>52</v>
      </c>
      <c r="F109" s="973"/>
      <c r="G109" s="973"/>
      <c r="H109" s="506"/>
      <c r="I109" s="549"/>
      <c r="J109" s="549"/>
      <c r="K109" s="549"/>
      <c r="L109" s="549"/>
      <c r="M109" s="550"/>
      <c r="N109" s="186"/>
      <c r="O109" s="186"/>
      <c r="P109" s="186"/>
      <c r="Q109" s="186"/>
      <c r="R109" s="163"/>
    </row>
    <row r="110" spans="1:21" s="153" customFormat="1" ht="15.75" customHeight="1" x14ac:dyDescent="0.2">
      <c r="A110" s="231" t="s">
        <v>1048</v>
      </c>
      <c r="B110" s="972" t="str">
        <f>IF($A110="","",VLOOKUP($A110,Listes!$A$4:$C$200,2,FALSE))</f>
        <v>Container Maintenance Charge Destination</v>
      </c>
      <c r="C110" s="972"/>
      <c r="D110" s="972"/>
      <c r="E110" s="973" t="s">
        <v>52</v>
      </c>
      <c r="F110" s="973"/>
      <c r="G110" s="973"/>
      <c r="H110" s="506"/>
      <c r="I110" s="549"/>
      <c r="J110" s="549"/>
      <c r="K110" s="549"/>
      <c r="L110" s="549"/>
      <c r="M110" s="550"/>
      <c r="N110" s="186"/>
      <c r="O110" s="186"/>
      <c r="P110" s="186"/>
      <c r="Q110" s="186"/>
      <c r="R110" s="163"/>
    </row>
    <row r="111" spans="1:21" s="153" customFormat="1" ht="15.75" customHeight="1" x14ac:dyDescent="0.2">
      <c r="A111" s="231" t="s">
        <v>298</v>
      </c>
      <c r="B111" s="972" t="str">
        <f>IF($A111="","",VLOOKUP($A111,Listes!$A$4:$C$200,2,FALSE))</f>
        <v>Chassis Usage Charge (Carrier-haulage)</v>
      </c>
      <c r="C111" s="972"/>
      <c r="D111" s="972"/>
      <c r="E111" s="973" t="s">
        <v>50</v>
      </c>
      <c r="F111" s="973"/>
      <c r="G111" s="973"/>
      <c r="H111" s="506"/>
      <c r="I111" s="549"/>
      <c r="J111" s="549"/>
      <c r="K111" s="549"/>
      <c r="L111" s="549" t="s">
        <v>473</v>
      </c>
      <c r="M111" s="550"/>
      <c r="N111" s="186"/>
      <c r="O111" s="186"/>
      <c r="P111" s="186"/>
      <c r="Q111" s="186"/>
      <c r="R111" s="163"/>
    </row>
    <row r="112" spans="1:21" s="153" customFormat="1" ht="15.75" customHeight="1" x14ac:dyDescent="0.2">
      <c r="A112" s="231" t="s">
        <v>298</v>
      </c>
      <c r="B112" s="972" t="str">
        <f>IF($A112="","",VLOOKUP($A112,Listes!$A$4:$C$200,2,FALSE))</f>
        <v>Chassis Usage Charge (Carrier-haulage)</v>
      </c>
      <c r="C112" s="972"/>
      <c r="D112" s="972"/>
      <c r="E112" s="973" t="s">
        <v>50</v>
      </c>
      <c r="F112" s="973"/>
      <c r="G112" s="973"/>
      <c r="H112" s="506"/>
      <c r="I112" s="549"/>
      <c r="J112" s="549"/>
      <c r="K112" s="549"/>
      <c r="L112" s="549" t="s">
        <v>523</v>
      </c>
      <c r="M112" s="550"/>
      <c r="N112" s="186"/>
      <c r="O112" s="186"/>
      <c r="P112" s="186"/>
      <c r="Q112" s="186"/>
      <c r="R112" s="163"/>
    </row>
    <row r="113" spans="1:18" s="153" customFormat="1" ht="15.75" customHeight="1" x14ac:dyDescent="0.2">
      <c r="A113" s="231" t="s">
        <v>298</v>
      </c>
      <c r="B113" s="972" t="str">
        <f>IF($A113="","",VLOOKUP($A113,Listes!$A$4:$C$200,2,FALSE))</f>
        <v>Chassis Usage Charge (Carrier-haulage)</v>
      </c>
      <c r="C113" s="972"/>
      <c r="D113" s="972"/>
      <c r="E113" s="973" t="s">
        <v>50</v>
      </c>
      <c r="F113" s="973"/>
      <c r="G113" s="973"/>
      <c r="H113" s="506"/>
      <c r="I113" s="549"/>
      <c r="J113" s="549"/>
      <c r="K113" s="549"/>
      <c r="L113" s="549" t="s">
        <v>475</v>
      </c>
      <c r="M113" s="550"/>
      <c r="N113" s="186"/>
      <c r="O113" s="186"/>
      <c r="P113" s="186"/>
      <c r="Q113" s="186"/>
      <c r="R113" s="163"/>
    </row>
    <row r="114" spans="1:18" s="153" customFormat="1" ht="15.75" customHeight="1" x14ac:dyDescent="0.2">
      <c r="A114" s="231" t="s">
        <v>298</v>
      </c>
      <c r="B114" s="972" t="str">
        <f>IF($A114="","",VLOOKUP($A114,Listes!$A$4:$C$200,2,FALSE))</f>
        <v>Chassis Usage Charge (Carrier-haulage)</v>
      </c>
      <c r="C114" s="972"/>
      <c r="D114" s="972"/>
      <c r="E114" s="973" t="s">
        <v>50</v>
      </c>
      <c r="F114" s="973"/>
      <c r="G114" s="973"/>
      <c r="H114" s="506"/>
      <c r="I114" s="549"/>
      <c r="J114" s="549"/>
      <c r="K114" s="549"/>
      <c r="L114" s="549" t="s">
        <v>459</v>
      </c>
      <c r="M114" s="550"/>
      <c r="N114" s="186"/>
      <c r="O114" s="186"/>
      <c r="P114" s="186"/>
      <c r="Q114" s="186"/>
      <c r="R114" s="163"/>
    </row>
    <row r="115" spans="1:18" s="153" customFormat="1" ht="15.75" customHeight="1" x14ac:dyDescent="0.2">
      <c r="A115" s="231" t="s">
        <v>298</v>
      </c>
      <c r="B115" s="972" t="str">
        <f>IF($A115="","",VLOOKUP($A115,Listes!$A$4:$C$200,2,FALSE))</f>
        <v>Chassis Usage Charge (Carrier-haulage)</v>
      </c>
      <c r="C115" s="972"/>
      <c r="D115" s="972"/>
      <c r="E115" s="973" t="s">
        <v>50</v>
      </c>
      <c r="F115" s="973"/>
      <c r="G115" s="973"/>
      <c r="H115" s="506"/>
      <c r="I115" s="549"/>
      <c r="J115" s="549"/>
      <c r="K115" s="549"/>
      <c r="L115" s="549" t="s">
        <v>474</v>
      </c>
      <c r="M115" s="550"/>
      <c r="N115" s="186"/>
      <c r="O115" s="186"/>
      <c r="P115" s="186"/>
      <c r="Q115" s="186"/>
      <c r="R115" s="163"/>
    </row>
    <row r="116" spans="1:18" s="153" customFormat="1" ht="15.75" customHeight="1" x14ac:dyDescent="0.2">
      <c r="A116" s="231" t="s">
        <v>298</v>
      </c>
      <c r="B116" s="1115" t="str">
        <f>IF($A116="","",VLOOKUP($A116,Listes!$A$4:$C$200,2,FALSE))</f>
        <v>Chassis Usage Charge (Carrier-haulage)</v>
      </c>
      <c r="C116" s="1116"/>
      <c r="D116" s="1117"/>
      <c r="E116" s="1161" t="s">
        <v>50</v>
      </c>
      <c r="F116" s="1162"/>
      <c r="G116" s="1163"/>
      <c r="H116" s="506"/>
      <c r="I116" s="549"/>
      <c r="J116" s="549"/>
      <c r="K116" s="549"/>
      <c r="L116" s="549" t="s">
        <v>472</v>
      </c>
      <c r="M116" s="550"/>
      <c r="N116" s="186"/>
      <c r="O116" s="186"/>
      <c r="P116" s="186"/>
      <c r="Q116" s="186"/>
      <c r="R116" s="163"/>
    </row>
    <row r="117" spans="1:18" s="153" customFormat="1" ht="15.75" customHeight="1" x14ac:dyDescent="0.2">
      <c r="A117" s="231" t="s">
        <v>222</v>
      </c>
      <c r="B117" s="972" t="str">
        <f>IF($A117="","",VLOOKUP($A117,Listes!$A$4:$C$200,2,FALSE))</f>
        <v>Destination THC / Destination Receiving Charge</v>
      </c>
      <c r="C117" s="972"/>
      <c r="D117" s="972"/>
      <c r="E117" s="973" t="s">
        <v>52</v>
      </c>
      <c r="F117" s="973"/>
      <c r="G117" s="973"/>
      <c r="H117" s="506"/>
      <c r="I117" s="549"/>
      <c r="J117" s="549"/>
      <c r="K117" s="549"/>
      <c r="L117" s="549"/>
      <c r="M117" s="550"/>
      <c r="N117" s="186"/>
      <c r="O117" s="186"/>
      <c r="P117" s="186"/>
      <c r="Q117" s="186"/>
      <c r="R117" s="163"/>
    </row>
    <row r="118" spans="1:18" s="153" customFormat="1" ht="15.75" customHeight="1" x14ac:dyDescent="0.2">
      <c r="A118" s="231" t="s">
        <v>982</v>
      </c>
      <c r="B118" s="972" t="str">
        <f>IF($A118="","",VLOOKUP($A118,Listes!$A$4:$C$200,2,FALSE))</f>
        <v>Equipment Imbalance Surcharge at Origin</v>
      </c>
      <c r="C118" s="972"/>
      <c r="D118" s="972"/>
      <c r="E118" s="973" t="s">
        <v>52</v>
      </c>
      <c r="F118" s="973"/>
      <c r="G118" s="973"/>
      <c r="H118" s="506"/>
      <c r="I118" s="549"/>
      <c r="J118" s="549"/>
      <c r="K118" s="549"/>
      <c r="L118" s="549"/>
      <c r="M118" s="550"/>
      <c r="N118" s="186"/>
      <c r="O118" s="186"/>
      <c r="P118" s="186"/>
      <c r="Q118" s="186"/>
      <c r="R118" s="163"/>
    </row>
    <row r="119" spans="1:18" s="153" customFormat="1" ht="15.75" customHeight="1" x14ac:dyDescent="0.2">
      <c r="A119" s="231" t="s">
        <v>983</v>
      </c>
      <c r="B119" s="972" t="str">
        <f>IF($A119="","",VLOOKUP($A119,Listes!$A$4:$C$200,2,FALSE))</f>
        <v>Equipment Imbalance Surcharge at Destination</v>
      </c>
      <c r="C119" s="972"/>
      <c r="D119" s="972"/>
      <c r="E119" s="973" t="s">
        <v>52</v>
      </c>
      <c r="F119" s="973"/>
      <c r="G119" s="973"/>
      <c r="H119" s="506"/>
      <c r="I119" s="549"/>
      <c r="J119" s="549"/>
      <c r="K119" s="549"/>
      <c r="L119" s="549"/>
      <c r="M119" s="550"/>
      <c r="N119" s="186"/>
      <c r="O119" s="186"/>
      <c r="P119" s="186"/>
      <c r="Q119" s="186"/>
      <c r="R119" s="163"/>
    </row>
    <row r="120" spans="1:18" s="153" customFormat="1" ht="15.75" customHeight="1" x14ac:dyDescent="0.2">
      <c r="A120" s="231" t="s">
        <v>447</v>
      </c>
      <c r="B120" s="972" t="str">
        <f>IF($A120="","",VLOOKUP($A120,Listes!$A$4:$C$200,2,FALSE))</f>
        <v>Emergency Terminal Congestion Surcharge / Emergency Port Surcharge</v>
      </c>
      <c r="C120" s="972"/>
      <c r="D120" s="972"/>
      <c r="E120" s="973" t="s">
        <v>52</v>
      </c>
      <c r="F120" s="973"/>
      <c r="G120" s="973"/>
      <c r="H120" s="506"/>
      <c r="I120" s="549"/>
      <c r="J120" s="549"/>
      <c r="K120" s="549"/>
      <c r="L120" s="549"/>
      <c r="M120" s="550"/>
      <c r="N120" s="186"/>
      <c r="O120" s="186"/>
      <c r="P120" s="186"/>
      <c r="Q120" s="186"/>
      <c r="R120" s="163"/>
    </row>
    <row r="121" spans="1:18" s="153" customFormat="1" ht="15.75" customHeight="1" x14ac:dyDescent="0.2">
      <c r="A121" s="231" t="s">
        <v>813</v>
      </c>
      <c r="B121" s="972" t="str">
        <f>IF($A121="","",VLOOKUP($A121,Listes!$A$4:$C$200,2,FALSE))</f>
        <v>Export Documentation Fees - Carrier</v>
      </c>
      <c r="C121" s="972"/>
      <c r="D121" s="972"/>
      <c r="E121" s="973" t="s">
        <v>50</v>
      </c>
      <c r="F121" s="973"/>
      <c r="G121" s="973"/>
      <c r="H121" s="506"/>
      <c r="I121" s="549"/>
      <c r="J121" s="549"/>
      <c r="K121" s="549"/>
      <c r="L121" s="549"/>
      <c r="M121" s="550"/>
      <c r="N121" s="186"/>
      <c r="O121" s="186"/>
      <c r="P121" s="186"/>
      <c r="Q121" s="186"/>
      <c r="R121" s="163"/>
    </row>
    <row r="122" spans="1:18" s="153" customFormat="1" ht="15.75" customHeight="1" x14ac:dyDescent="0.2">
      <c r="A122" s="231" t="s">
        <v>796</v>
      </c>
      <c r="B122" s="972" t="str">
        <f>IF($A122="","",VLOOKUP($A122,Listes!$A$4:$C$200,2,FALSE))</f>
        <v>Export Declaration Surcharge</v>
      </c>
      <c r="C122" s="972"/>
      <c r="D122" s="972"/>
      <c r="E122" s="973" t="s">
        <v>52</v>
      </c>
      <c r="F122" s="973"/>
      <c r="G122" s="973"/>
      <c r="H122" s="506"/>
      <c r="I122" s="549"/>
      <c r="J122" s="549"/>
      <c r="K122" s="549"/>
      <c r="L122" s="549"/>
      <c r="M122" s="550"/>
      <c r="N122" s="186"/>
      <c r="O122" s="186"/>
      <c r="P122" s="186"/>
      <c r="Q122" s="186"/>
      <c r="R122" s="163"/>
    </row>
    <row r="123" spans="1:18" s="153" customFormat="1" ht="15.75" customHeight="1" x14ac:dyDescent="0.2">
      <c r="A123" s="231" t="s">
        <v>95</v>
      </c>
      <c r="B123" s="972" t="str">
        <f>IF($A123="","",VLOOKUP($A123,Listes!$A$4:$C$200,2,FALSE))</f>
        <v>FAS Terms Landing Charge</v>
      </c>
      <c r="C123" s="972"/>
      <c r="D123" s="972"/>
      <c r="E123" s="973" t="s">
        <v>52</v>
      </c>
      <c r="F123" s="973"/>
      <c r="G123" s="973"/>
      <c r="H123" s="506"/>
      <c r="I123" s="549"/>
      <c r="J123" s="549"/>
      <c r="K123" s="549"/>
      <c r="L123" s="549"/>
      <c r="M123" s="550"/>
      <c r="N123" s="186"/>
      <c r="O123" s="186"/>
      <c r="P123" s="186"/>
      <c r="Q123" s="186"/>
      <c r="R123" s="163"/>
    </row>
    <row r="124" spans="1:18" s="153" customFormat="1" ht="15.75" customHeight="1" x14ac:dyDescent="0.2">
      <c r="A124" s="231" t="s">
        <v>538</v>
      </c>
      <c r="B124" s="972" t="str">
        <f>IF($A124="","",VLOOKUP($A124,Listes!$A$4:$C$200,2,FALSE))</f>
        <v>Genset Surcharge</v>
      </c>
      <c r="C124" s="972"/>
      <c r="D124" s="972"/>
      <c r="E124" s="973" t="s">
        <v>50</v>
      </c>
      <c r="F124" s="973"/>
      <c r="G124" s="973"/>
      <c r="H124" s="506"/>
      <c r="I124" s="549"/>
      <c r="J124" s="549"/>
      <c r="K124" s="549"/>
      <c r="L124" s="549"/>
      <c r="M124" s="550"/>
      <c r="N124" s="186"/>
      <c r="O124" s="186"/>
      <c r="P124" s="186"/>
      <c r="Q124" s="186"/>
      <c r="R124" s="163"/>
    </row>
    <row r="125" spans="1:18" s="153" customFormat="1" ht="15.75" customHeight="1" x14ac:dyDescent="0.2">
      <c r="A125" s="231" t="s">
        <v>81</v>
      </c>
      <c r="B125" s="972" t="str">
        <f>IF($A125="","",VLOOKUP($A125,Listes!$A$4:$C$200,2,FALSE))</f>
        <v>General Rate Increase</v>
      </c>
      <c r="C125" s="972"/>
      <c r="D125" s="972"/>
      <c r="E125" s="973" t="s">
        <v>52</v>
      </c>
      <c r="F125" s="973"/>
      <c r="G125" s="973"/>
      <c r="H125" s="506"/>
      <c r="I125" s="549"/>
      <c r="J125" s="549"/>
      <c r="K125" s="549"/>
      <c r="L125" s="549"/>
      <c r="M125" s="550"/>
      <c r="N125" s="186"/>
      <c r="O125" s="186"/>
      <c r="P125" s="186"/>
      <c r="Q125" s="186"/>
      <c r="R125" s="163"/>
    </row>
    <row r="126" spans="1:18" s="153" customFormat="1" ht="15.75" customHeight="1" x14ac:dyDescent="0.2">
      <c r="A126" s="231" t="s">
        <v>248</v>
      </c>
      <c r="B126" s="972" t="str">
        <f>IF($A126="","",VLOOKUP($A126,Listes!$A$4:$C$200,2,FALSE))</f>
        <v>Hazardous Fees (Ocean)</v>
      </c>
      <c r="C126" s="972"/>
      <c r="D126" s="972"/>
      <c r="E126" s="973" t="s">
        <v>50</v>
      </c>
      <c r="F126" s="973"/>
      <c r="G126" s="973"/>
      <c r="H126" s="506"/>
      <c r="I126" s="549"/>
      <c r="J126" s="549"/>
      <c r="K126" s="549"/>
      <c r="L126" s="549"/>
      <c r="M126" s="550"/>
      <c r="N126" s="186"/>
      <c r="O126" s="186"/>
      <c r="P126" s="186"/>
      <c r="Q126" s="186"/>
      <c r="R126" s="163"/>
    </row>
    <row r="127" spans="1:18" s="153" customFormat="1" ht="15.75" customHeight="1" x14ac:dyDescent="0.2">
      <c r="A127" s="231" t="s">
        <v>829</v>
      </c>
      <c r="B127" s="972" t="str">
        <f>IF($A127="","",VLOOKUP($A127,Listes!$A$4:$C$200,2,FALSE))</f>
        <v>Oncarriage Additional Intermodal Door Delivery Surcharge</v>
      </c>
      <c r="C127" s="972"/>
      <c r="D127" s="972"/>
      <c r="E127" s="973" t="s">
        <v>52</v>
      </c>
      <c r="F127" s="973"/>
      <c r="G127" s="973"/>
      <c r="H127" s="506"/>
      <c r="I127" s="549"/>
      <c r="J127" s="549"/>
      <c r="K127" s="549"/>
      <c r="L127" s="549"/>
      <c r="M127" s="550"/>
      <c r="N127" s="186"/>
      <c r="O127" s="186"/>
      <c r="P127" s="186"/>
      <c r="Q127" s="186"/>
      <c r="R127" s="163"/>
    </row>
    <row r="128" spans="1:18" s="153" customFormat="1" x14ac:dyDescent="0.2">
      <c r="A128" s="231" t="s">
        <v>965</v>
      </c>
      <c r="B128" s="972" t="str">
        <f>IF($A128="","",VLOOKUP($A128,Listes!$A$4:$C$200,2,FALSE))</f>
        <v>On-Carriage Emergency Inland Fuel Surcharge</v>
      </c>
      <c r="C128" s="972"/>
      <c r="D128" s="972"/>
      <c r="E128" s="973" t="s">
        <v>52</v>
      </c>
      <c r="F128" s="973"/>
      <c r="G128" s="973"/>
      <c r="H128" s="506"/>
      <c r="I128" s="549"/>
      <c r="J128" s="549"/>
      <c r="K128" s="549"/>
      <c r="L128" s="549"/>
      <c r="M128" s="550"/>
      <c r="N128" s="186"/>
      <c r="O128" s="186"/>
      <c r="P128" s="186"/>
      <c r="Q128" s="186"/>
      <c r="R128" s="163"/>
    </row>
    <row r="129" spans="1:18" s="153" customFormat="1" ht="25.5" x14ac:dyDescent="0.2">
      <c r="A129" s="231" t="s">
        <v>989</v>
      </c>
      <c r="B129" s="972" t="str">
        <f>IF($A129="","",VLOOKUP($A129,Listes!$A$4:$C$200,2,FALSE))</f>
        <v>On-Carriage Emergency Intermodal Surcharge</v>
      </c>
      <c r="C129" s="972"/>
      <c r="D129" s="972"/>
      <c r="E129" s="973" t="s">
        <v>52</v>
      </c>
      <c r="F129" s="973"/>
      <c r="G129" s="973"/>
      <c r="H129" s="506"/>
      <c r="I129" s="549"/>
      <c r="J129" s="549"/>
      <c r="K129" s="549"/>
      <c r="L129" s="549"/>
      <c r="M129" s="550"/>
      <c r="N129" s="186"/>
      <c r="O129" s="186"/>
      <c r="P129" s="186"/>
      <c r="Q129" s="186"/>
      <c r="R129" s="163"/>
    </row>
    <row r="130" spans="1:18" s="153" customFormat="1" ht="15.75" customHeight="1" x14ac:dyDescent="0.2">
      <c r="A130" s="231" t="s">
        <v>464</v>
      </c>
      <c r="B130" s="972" t="str">
        <f>IF($A130="","",VLOOKUP($A130,Listes!$A$4:$C$200,2,FALSE))</f>
        <v>Inland Hazardous Charge Oncarriage</v>
      </c>
      <c r="C130" s="972"/>
      <c r="D130" s="972"/>
      <c r="E130" s="973" t="s">
        <v>50</v>
      </c>
      <c r="F130" s="973"/>
      <c r="G130" s="973"/>
      <c r="H130" s="506"/>
      <c r="I130" s="549"/>
      <c r="J130" s="549"/>
      <c r="K130" s="549"/>
      <c r="L130" s="549"/>
      <c r="M130" s="550"/>
      <c r="N130" s="186"/>
      <c r="O130" s="186"/>
      <c r="P130" s="186"/>
      <c r="Q130" s="186"/>
      <c r="R130" s="163"/>
    </row>
    <row r="131" spans="1:18" s="153" customFormat="1" ht="15.75" customHeight="1" x14ac:dyDescent="0.2">
      <c r="A131" s="231" t="s">
        <v>88</v>
      </c>
      <c r="B131" s="972" t="str">
        <f>IF($A131="","",VLOOKUP($A131,Listes!$A$4:$C$200,2,FALSE))</f>
        <v>Origin THC / Origin Receiving Charge</v>
      </c>
      <c r="C131" s="972"/>
      <c r="D131" s="972"/>
      <c r="E131" s="973" t="s">
        <v>50</v>
      </c>
      <c r="F131" s="973"/>
      <c r="G131" s="973"/>
      <c r="H131" s="506"/>
      <c r="I131" s="549"/>
      <c r="J131" s="549"/>
      <c r="K131" s="549"/>
      <c r="L131" s="549"/>
      <c r="M131" s="550"/>
      <c r="N131" s="186"/>
      <c r="O131" s="186"/>
      <c r="P131" s="186"/>
      <c r="Q131" s="186"/>
      <c r="R131" s="163"/>
    </row>
    <row r="132" spans="1:18" s="153" customFormat="1" ht="15.75" customHeight="1" x14ac:dyDescent="0.2">
      <c r="A132" s="595" t="s">
        <v>1043</v>
      </c>
      <c r="B132" s="972" t="str">
        <f>IF($A132="","",VLOOKUP($A132,Listes!$A$4:$C$200,2,FALSE))</f>
        <v>Panama Canal Adj Factor</v>
      </c>
      <c r="C132" s="972"/>
      <c r="D132" s="972"/>
      <c r="E132" s="973" t="s">
        <v>50</v>
      </c>
      <c r="F132" s="973"/>
      <c r="G132" s="973"/>
      <c r="H132" s="596"/>
      <c r="I132" s="597"/>
      <c r="J132" s="597"/>
      <c r="K132" s="597"/>
      <c r="L132" s="597"/>
      <c r="M132" s="598"/>
      <c r="N132" s="186"/>
      <c r="O132" s="186"/>
      <c r="P132" s="186"/>
      <c r="Q132" s="186"/>
      <c r="R132" s="163"/>
    </row>
    <row r="133" spans="1:18" s="153" customFormat="1" ht="13.5" customHeight="1" x14ac:dyDescent="0.2">
      <c r="A133" s="595" t="s">
        <v>1123</v>
      </c>
      <c r="B133" s="972" t="str">
        <f>IF($A133="","",VLOOKUP($A133,Listes!$A$4:$C$200,2,FALSE))</f>
        <v>Port Access Fee Origin</v>
      </c>
      <c r="C133" s="972"/>
      <c r="D133" s="972"/>
      <c r="E133" s="973" t="s">
        <v>50</v>
      </c>
      <c r="F133" s="973"/>
      <c r="G133" s="973"/>
      <c r="H133" s="596"/>
      <c r="I133" s="597"/>
      <c r="J133" s="597"/>
      <c r="K133" s="597"/>
      <c r="L133" s="597"/>
      <c r="M133" s="598"/>
      <c r="N133" s="186"/>
      <c r="O133" s="186"/>
      <c r="P133" s="186"/>
      <c r="Q133" s="186"/>
      <c r="R133" s="163"/>
    </row>
    <row r="134" spans="1:18" s="153" customFormat="1" ht="15.75" customHeight="1" x14ac:dyDescent="0.2">
      <c r="A134" s="595" t="s">
        <v>774</v>
      </c>
      <c r="B134" s="972" t="str">
        <f>IF($A134="","",VLOOKUP($A134,Listes!$A$4:$C$200,2,FALSE))</f>
        <v>Port Congestion Surcharge Destination</v>
      </c>
      <c r="C134" s="972"/>
      <c r="D134" s="972"/>
      <c r="E134" s="973" t="s">
        <v>52</v>
      </c>
      <c r="F134" s="973"/>
      <c r="G134" s="973"/>
      <c r="H134" s="596"/>
      <c r="I134" s="597"/>
      <c r="J134" s="597"/>
      <c r="K134" s="597"/>
      <c r="L134" s="597"/>
      <c r="M134" s="598"/>
      <c r="N134" s="186"/>
      <c r="O134" s="186"/>
      <c r="P134" s="186"/>
      <c r="Q134" s="186"/>
      <c r="R134" s="163"/>
    </row>
    <row r="135" spans="1:18" s="153" customFormat="1" ht="15.75" customHeight="1" x14ac:dyDescent="0.2">
      <c r="A135" s="595" t="s">
        <v>771</v>
      </c>
      <c r="B135" s="972" t="str">
        <f>IF($A135="","",VLOOKUP($A135,Listes!$A$4:$C$200,2,FALSE))</f>
        <v>Port Congestion Surcharge Origin</v>
      </c>
      <c r="C135" s="972"/>
      <c r="D135" s="972"/>
      <c r="E135" s="973" t="s">
        <v>52</v>
      </c>
      <c r="F135" s="973"/>
      <c r="G135" s="973"/>
      <c r="H135" s="596"/>
      <c r="I135" s="597"/>
      <c r="J135" s="597"/>
      <c r="K135" s="597"/>
      <c r="L135" s="597"/>
      <c r="M135" s="598"/>
      <c r="N135" s="186"/>
      <c r="O135" s="186"/>
      <c r="P135" s="186"/>
      <c r="Q135" s="186"/>
      <c r="R135" s="163"/>
    </row>
    <row r="136" spans="1:18" s="153" customFormat="1" ht="15.75" customHeight="1" x14ac:dyDescent="0.2">
      <c r="A136" s="595" t="s">
        <v>467</v>
      </c>
      <c r="B136" s="972" t="str">
        <f>IF($A136="","",VLOOKUP($A136,Listes!$A$4:$C$200,2,FALSE))</f>
        <v>Inland Hazardous Charge Precarriage</v>
      </c>
      <c r="C136" s="972"/>
      <c r="D136" s="972"/>
      <c r="E136" s="973" t="s">
        <v>50</v>
      </c>
      <c r="F136" s="973"/>
      <c r="G136" s="973"/>
      <c r="H136" s="596"/>
      <c r="I136" s="597"/>
      <c r="J136" s="597"/>
      <c r="K136" s="597"/>
      <c r="L136" s="597"/>
      <c r="M136" s="598"/>
      <c r="N136" s="186"/>
      <c r="O136" s="186"/>
      <c r="P136" s="186"/>
      <c r="Q136" s="186"/>
      <c r="R136" s="163"/>
    </row>
    <row r="137" spans="1:18" s="153" customFormat="1" ht="15.75" customHeight="1" x14ac:dyDescent="0.2">
      <c r="A137" s="595" t="s">
        <v>86</v>
      </c>
      <c r="B137" s="972" t="str">
        <f>IF($A137="","",VLOOKUP($A137,Listes!$A$4:$C$200,2,FALSE))</f>
        <v>Peak Season</v>
      </c>
      <c r="C137" s="972"/>
      <c r="D137" s="972"/>
      <c r="E137" s="973" t="s">
        <v>52</v>
      </c>
      <c r="F137" s="973"/>
      <c r="G137" s="973"/>
      <c r="H137" s="596"/>
      <c r="I137" s="597"/>
      <c r="J137" s="597"/>
      <c r="K137" s="597"/>
      <c r="L137" s="597"/>
      <c r="M137" s="598"/>
      <c r="N137" s="186"/>
      <c r="O137" s="186"/>
      <c r="P137" s="186"/>
      <c r="Q137" s="186"/>
      <c r="R137" s="163"/>
    </row>
    <row r="138" spans="1:18" s="153" customFormat="1" ht="15.75" customHeight="1" x14ac:dyDescent="0.2">
      <c r="A138" s="595" t="s">
        <v>247</v>
      </c>
      <c r="B138" s="972" t="str">
        <f>IF($A138="","",VLOOKUP($A138,Listes!$A$4:$C$200,2,FALSE))</f>
        <v>Reefer</v>
      </c>
      <c r="C138" s="972"/>
      <c r="D138" s="972"/>
      <c r="E138" s="973" t="s">
        <v>50</v>
      </c>
      <c r="F138" s="973"/>
      <c r="G138" s="973"/>
      <c r="H138" s="596"/>
      <c r="I138" s="597"/>
      <c r="J138" s="597"/>
      <c r="K138" s="597"/>
      <c r="L138" s="597"/>
      <c r="M138" s="598"/>
      <c r="N138" s="186"/>
      <c r="O138" s="186"/>
      <c r="P138" s="186"/>
      <c r="Q138" s="186"/>
      <c r="R138" s="163"/>
    </row>
    <row r="139" spans="1:18" s="153" customFormat="1" ht="15.75" customHeight="1" x14ac:dyDescent="0.2">
      <c r="A139" s="595" t="s">
        <v>762</v>
      </c>
      <c r="B139" s="972" t="str">
        <f>IF($A139="","",VLOOKUP($A139,Listes!$A$4:$C$200,2,FALSE))</f>
        <v>Reefer PTI</v>
      </c>
      <c r="C139" s="972"/>
      <c r="D139" s="972"/>
      <c r="E139" s="973" t="s">
        <v>50</v>
      </c>
      <c r="F139" s="973"/>
      <c r="G139" s="973"/>
      <c r="H139" s="596"/>
      <c r="I139" s="597"/>
      <c r="J139" s="597"/>
      <c r="K139" s="597"/>
      <c r="L139" s="597"/>
      <c r="M139" s="598"/>
      <c r="N139" s="186"/>
      <c r="O139" s="186"/>
      <c r="P139" s="186"/>
      <c r="Q139" s="186"/>
      <c r="R139" s="163"/>
    </row>
    <row r="140" spans="1:18" s="153" customFormat="1" ht="15.75" customHeight="1" x14ac:dyDescent="0.2">
      <c r="A140" s="595" t="s">
        <v>266</v>
      </c>
      <c r="B140" s="972" t="str">
        <f>IF($A140="","",VLOOKUP($A140,Listes!$A$4:$C$200,2,FALSE))</f>
        <v>Destination Terminal Security Charge</v>
      </c>
      <c r="C140" s="972"/>
      <c r="D140" s="972"/>
      <c r="E140" s="973" t="s">
        <v>52</v>
      </c>
      <c r="F140" s="973"/>
      <c r="G140" s="973"/>
      <c r="H140" s="596"/>
      <c r="I140" s="597"/>
      <c r="J140" s="597"/>
      <c r="K140" s="597"/>
      <c r="L140" s="597"/>
      <c r="M140" s="598"/>
      <c r="N140" s="186"/>
      <c r="O140" s="186"/>
      <c r="P140" s="186"/>
      <c r="Q140" s="186"/>
      <c r="R140" s="163"/>
    </row>
    <row r="141" spans="1:18" s="153" customFormat="1" ht="15.75" customHeight="1" x14ac:dyDescent="0.2">
      <c r="A141" s="595" t="s">
        <v>265</v>
      </c>
      <c r="B141" s="972" t="str">
        <f>IF($A141="","",VLOOKUP($A141,Listes!$A$4:$C$200,2,FALSE))</f>
        <v>Origin Terminal Security Charge</v>
      </c>
      <c r="C141" s="972"/>
      <c r="D141" s="972"/>
      <c r="E141" s="973" t="s">
        <v>50</v>
      </c>
      <c r="F141" s="973"/>
      <c r="G141" s="973"/>
      <c r="H141" s="596"/>
      <c r="I141" s="597"/>
      <c r="J141" s="597"/>
      <c r="K141" s="597"/>
      <c r="L141" s="597"/>
      <c r="M141" s="598"/>
      <c r="N141" s="186"/>
      <c r="O141" s="186"/>
      <c r="P141" s="186"/>
      <c r="Q141" s="186"/>
      <c r="R141" s="163"/>
    </row>
    <row r="142" spans="1:18" s="153" customFormat="1" ht="15.75" customHeight="1" x14ac:dyDescent="0.2">
      <c r="A142" s="595" t="s">
        <v>958</v>
      </c>
      <c r="B142" s="972" t="str">
        <f>IF($A142="","",VLOOKUP($A142,Listes!$A$4:$C$200,2,FALSE))</f>
        <v>Terminal Gate In Fee</v>
      </c>
      <c r="C142" s="972"/>
      <c r="D142" s="972"/>
      <c r="E142" s="973" t="s">
        <v>52</v>
      </c>
      <c r="F142" s="973"/>
      <c r="G142" s="973"/>
      <c r="H142" s="596"/>
      <c r="I142" s="597"/>
      <c r="J142" s="597"/>
      <c r="K142" s="597"/>
      <c r="L142" s="597"/>
      <c r="M142" s="598"/>
      <c r="N142" s="186"/>
      <c r="O142" s="186"/>
      <c r="P142" s="186"/>
      <c r="Q142" s="186"/>
      <c r="R142" s="163"/>
    </row>
    <row r="143" spans="1:18" s="153" customFormat="1" ht="25.5" x14ac:dyDescent="0.2">
      <c r="A143" s="595" t="s">
        <v>350</v>
      </c>
      <c r="B143" s="972" t="str">
        <f>IF($A143="","",VLOOKUP($A143,Listes!$A$4:$C$200,2,FALSE))</f>
        <v>Tri-Axle / Super Chassis Oncarriage Surcharge</v>
      </c>
      <c r="C143" s="972"/>
      <c r="D143" s="972"/>
      <c r="E143" s="973" t="s">
        <v>50</v>
      </c>
      <c r="F143" s="973"/>
      <c r="G143" s="973"/>
      <c r="H143" s="596"/>
      <c r="I143" s="597"/>
      <c r="J143" s="597"/>
      <c r="K143" s="597"/>
      <c r="L143" s="597"/>
      <c r="M143" s="598"/>
      <c r="N143" s="186"/>
      <c r="O143" s="186"/>
      <c r="P143" s="186"/>
      <c r="Q143" s="186"/>
      <c r="R143" s="163"/>
    </row>
    <row r="144" spans="1:18" s="153" customFormat="1" ht="15.75" customHeight="1" x14ac:dyDescent="0.2">
      <c r="A144" s="595" t="s">
        <v>688</v>
      </c>
      <c r="B144" s="972" t="str">
        <f>IF($A144="","",VLOOKUP($A144,Listes!$A$4:$C$200,2,FALSE))</f>
        <v>Wharfage (Destination)</v>
      </c>
      <c r="C144" s="972"/>
      <c r="D144" s="972"/>
      <c r="E144" s="973" t="s">
        <v>52</v>
      </c>
      <c r="F144" s="973"/>
      <c r="G144" s="973"/>
      <c r="H144" s="596"/>
      <c r="I144" s="597"/>
      <c r="J144" s="597"/>
      <c r="K144" s="597"/>
      <c r="L144" s="597"/>
      <c r="M144" s="598"/>
      <c r="N144" s="186"/>
      <c r="O144" s="186"/>
      <c r="P144" s="186"/>
      <c r="Q144" s="186"/>
      <c r="R144" s="163"/>
    </row>
    <row r="145" spans="1:23" s="153" customFormat="1" ht="13.5" thickBot="1" x14ac:dyDescent="0.25">
      <c r="A145" s="269" t="s">
        <v>809</v>
      </c>
      <c r="B145" s="1171" t="str">
        <f>IF($A145="","",VLOOKUP($A145,Listes!$A$4:$C$200,2,FALSE))</f>
        <v>Scanning by Customs, incl other examination charges</v>
      </c>
      <c r="C145" s="1172"/>
      <c r="D145" s="1173"/>
      <c r="E145" s="1118" t="s">
        <v>50</v>
      </c>
      <c r="F145" s="1118"/>
      <c r="G145" s="1118"/>
      <c r="H145" s="529"/>
      <c r="I145" s="563"/>
      <c r="J145" s="563"/>
      <c r="K145" s="563"/>
      <c r="L145" s="563"/>
      <c r="M145" s="570"/>
      <c r="N145" s="186"/>
      <c r="O145" s="186"/>
      <c r="P145" s="186"/>
      <c r="Q145" s="186"/>
      <c r="R145" s="163"/>
    </row>
    <row r="146" spans="1:23" ht="13.5" thickBot="1" x14ac:dyDescent="0.25">
      <c r="A146" s="1174" t="s">
        <v>208</v>
      </c>
      <c r="B146" s="1175"/>
      <c r="C146" s="1175"/>
      <c r="D146" s="1175"/>
      <c r="E146" s="1175"/>
      <c r="F146" s="1175"/>
      <c r="G146" s="1175"/>
      <c r="H146" s="1175"/>
      <c r="I146" s="1042"/>
      <c r="K146" s="141"/>
      <c r="L146" s="162"/>
      <c r="M146" s="162"/>
      <c r="N146" s="162"/>
      <c r="O146" s="162"/>
      <c r="P146" s="162"/>
      <c r="Q146" s="141"/>
    </row>
    <row r="147" spans="1:23" ht="13.5" thickBot="1" x14ac:dyDescent="0.25">
      <c r="A147" s="1034" t="s">
        <v>554</v>
      </c>
      <c r="B147" s="1021"/>
      <c r="C147" s="1021"/>
      <c r="D147" s="1021"/>
      <c r="E147" s="1021"/>
      <c r="F147" s="1021"/>
      <c r="G147" s="1021"/>
      <c r="H147" s="1021"/>
      <c r="I147" s="1022"/>
      <c r="K147" s="162"/>
      <c r="L147" s="162"/>
      <c r="M147" s="162"/>
      <c r="N147" s="162"/>
      <c r="O147" s="141"/>
    </row>
    <row r="148" spans="1:23" ht="13.5" thickBot="1" x14ac:dyDescent="0.25">
      <c r="A148" s="96"/>
      <c r="B148" s="96"/>
      <c r="C148" s="232"/>
      <c r="D148" s="93"/>
      <c r="E148" s="94"/>
      <c r="F148" s="94"/>
      <c r="G148" s="94"/>
      <c r="H148" s="94"/>
      <c r="I148" s="94"/>
      <c r="J148" s="93"/>
      <c r="L148" s="141"/>
      <c r="M148" s="162"/>
      <c r="N148" s="162"/>
      <c r="O148" s="162"/>
      <c r="P148" s="162"/>
      <c r="Q148" s="162"/>
      <c r="R148" s="141"/>
    </row>
    <row r="149" spans="1:23" ht="15.6" customHeight="1" x14ac:dyDescent="0.2">
      <c r="A149" s="1031" t="s">
        <v>488</v>
      </c>
      <c r="B149" s="1032"/>
      <c r="C149" s="1032"/>
      <c r="D149" s="1032"/>
      <c r="E149" s="982" t="s">
        <v>276</v>
      </c>
      <c r="F149" s="982">
        <v>20</v>
      </c>
      <c r="G149" s="982">
        <v>40</v>
      </c>
      <c r="H149" s="982" t="s">
        <v>19</v>
      </c>
      <c r="I149" s="982" t="s">
        <v>20</v>
      </c>
      <c r="J149" s="1007" t="s">
        <v>283</v>
      </c>
      <c r="K149" s="1007" t="s">
        <v>33</v>
      </c>
      <c r="L149" s="1005" t="s">
        <v>209</v>
      </c>
      <c r="M149" s="93"/>
      <c r="N149" s="162"/>
      <c r="O149" s="162"/>
      <c r="P149" s="162"/>
      <c r="Q149" s="162"/>
      <c r="R149" s="162"/>
      <c r="S149" s="162"/>
      <c r="T149" s="162"/>
      <c r="U149" s="162"/>
    </row>
    <row r="150" spans="1:23" x14ac:dyDescent="0.2">
      <c r="A150" s="410" t="s">
        <v>210</v>
      </c>
      <c r="B150" s="530" t="s">
        <v>11</v>
      </c>
      <c r="C150" s="530" t="s">
        <v>12</v>
      </c>
      <c r="D150" s="530" t="s">
        <v>211</v>
      </c>
      <c r="E150" s="983"/>
      <c r="F150" s="983"/>
      <c r="G150" s="983"/>
      <c r="H150" s="983"/>
      <c r="I150" s="983"/>
      <c r="J150" s="983"/>
      <c r="K150" s="983"/>
      <c r="L150" s="1006"/>
      <c r="M150" s="93"/>
      <c r="N150" s="162"/>
      <c r="O150" s="162"/>
      <c r="P150" s="162"/>
      <c r="Q150" s="162"/>
      <c r="R150" s="162"/>
      <c r="S150" s="162"/>
      <c r="T150" s="162"/>
      <c r="U150" s="162"/>
    </row>
    <row r="151" spans="1:23" s="153" customFormat="1" x14ac:dyDescent="0.2">
      <c r="A151" s="233"/>
      <c r="B151" s="505"/>
      <c r="C151" s="505"/>
      <c r="D151" s="505"/>
      <c r="E151" s="505"/>
      <c r="F151" s="213"/>
      <c r="G151" s="213"/>
      <c r="H151" s="213"/>
      <c r="I151" s="213"/>
      <c r="J151" s="505"/>
      <c r="K151" s="519"/>
      <c r="L151" s="19"/>
      <c r="M151" s="234"/>
      <c r="N151" s="186"/>
      <c r="O151" s="186"/>
      <c r="P151" s="186"/>
      <c r="Q151" s="186"/>
      <c r="R151" s="186"/>
      <c r="S151" s="186"/>
      <c r="T151" s="186"/>
      <c r="U151" s="186"/>
    </row>
    <row r="152" spans="1:23" s="153" customFormat="1" x14ac:dyDescent="0.2">
      <c r="A152" s="233"/>
      <c r="B152" s="505"/>
      <c r="C152" s="505"/>
      <c r="D152" s="505"/>
      <c r="E152" s="505"/>
      <c r="F152" s="178"/>
      <c r="G152" s="178"/>
      <c r="H152" s="178"/>
      <c r="I152" s="178"/>
      <c r="J152" s="505"/>
      <c r="K152" s="519"/>
      <c r="L152" s="19"/>
      <c r="M152" s="186"/>
      <c r="N152" s="186"/>
      <c r="O152" s="186"/>
      <c r="P152" s="186"/>
      <c r="Q152" s="186"/>
      <c r="R152" s="186"/>
      <c r="S152" s="186"/>
      <c r="T152" s="186"/>
      <c r="U152" s="186"/>
    </row>
    <row r="153" spans="1:23" s="153" customFormat="1" x14ac:dyDescent="0.2">
      <c r="A153" s="233"/>
      <c r="B153" s="505"/>
      <c r="C153" s="505"/>
      <c r="D153" s="505"/>
      <c r="E153" s="505"/>
      <c r="F153" s="178"/>
      <c r="G153" s="178"/>
      <c r="H153" s="178"/>
      <c r="I153" s="178"/>
      <c r="J153" s="505"/>
      <c r="K153" s="519"/>
      <c r="L153" s="19"/>
      <c r="M153" s="186"/>
      <c r="N153" s="186"/>
      <c r="O153" s="186"/>
      <c r="P153" s="186"/>
      <c r="Q153" s="186"/>
      <c r="R153" s="186"/>
      <c r="S153" s="186"/>
      <c r="T153" s="186"/>
      <c r="U153" s="186"/>
    </row>
    <row r="154" spans="1:23" s="153" customFormat="1" ht="13.5" thickBot="1" x14ac:dyDescent="0.25">
      <c r="A154" s="235"/>
      <c r="B154" s="527"/>
      <c r="C154" s="527"/>
      <c r="D154" s="527"/>
      <c r="E154" s="527"/>
      <c r="F154" s="157"/>
      <c r="G154" s="157"/>
      <c r="H154" s="157"/>
      <c r="I154" s="157"/>
      <c r="J154" s="527"/>
      <c r="K154" s="520"/>
      <c r="L154" s="88"/>
      <c r="M154" s="186"/>
      <c r="N154" s="186"/>
      <c r="O154" s="186"/>
      <c r="P154" s="186"/>
      <c r="Q154" s="186"/>
      <c r="R154" s="186"/>
      <c r="S154" s="186"/>
      <c r="T154" s="186"/>
      <c r="U154" s="186"/>
    </row>
    <row r="155" spans="1:23" s="153" customFormat="1" x14ac:dyDescent="0.2">
      <c r="A155" s="20"/>
      <c r="B155" s="20"/>
      <c r="C155" s="20"/>
      <c r="D155" s="20"/>
      <c r="E155" s="20"/>
      <c r="F155" s="20"/>
      <c r="G155" s="20"/>
      <c r="H155" s="20"/>
      <c r="I155" s="20"/>
      <c r="J155" s="20"/>
      <c r="K155" s="20"/>
      <c r="L155" s="89"/>
      <c r="M155" s="186"/>
      <c r="N155" s="186"/>
      <c r="O155" s="186"/>
      <c r="P155" s="186"/>
      <c r="Q155" s="186"/>
      <c r="R155" s="186"/>
      <c r="S155" s="186"/>
      <c r="T155" s="186"/>
      <c r="U155" s="186"/>
    </row>
    <row r="156" spans="1:23" ht="15.6" customHeight="1" x14ac:dyDescent="0.2">
      <c r="A156" s="1010" t="s">
        <v>553</v>
      </c>
      <c r="B156" s="1010"/>
      <c r="C156" s="1010"/>
      <c r="D156" s="1010"/>
      <c r="E156" s="1010" t="s">
        <v>276</v>
      </c>
      <c r="F156" s="1010">
        <v>20</v>
      </c>
      <c r="G156" s="1010">
        <v>40</v>
      </c>
      <c r="H156" s="1010" t="s">
        <v>19</v>
      </c>
      <c r="I156" s="1010" t="s">
        <v>20</v>
      </c>
      <c r="J156" s="1025" t="s">
        <v>283</v>
      </c>
      <c r="K156" s="1025" t="s">
        <v>33</v>
      </c>
      <c r="L156" s="1010" t="s">
        <v>209</v>
      </c>
      <c r="M156" s="1010" t="s">
        <v>23</v>
      </c>
      <c r="O156" s="141"/>
      <c r="P156" s="162"/>
      <c r="Q156" s="162"/>
      <c r="R156" s="162"/>
      <c r="S156" s="162"/>
      <c r="T156" s="162"/>
      <c r="U156" s="162"/>
      <c r="V156" s="162"/>
      <c r="W156" s="162"/>
    </row>
    <row r="157" spans="1:23" x14ac:dyDescent="0.2">
      <c r="A157" s="513" t="s">
        <v>210</v>
      </c>
      <c r="B157" s="513" t="s">
        <v>11</v>
      </c>
      <c r="C157" s="513" t="s">
        <v>12</v>
      </c>
      <c r="D157" s="513" t="s">
        <v>211</v>
      </c>
      <c r="E157" s="1010"/>
      <c r="F157" s="1010"/>
      <c r="G157" s="1010"/>
      <c r="H157" s="1010"/>
      <c r="I157" s="1010"/>
      <c r="J157" s="1010"/>
      <c r="K157" s="1010"/>
      <c r="L157" s="1010"/>
      <c r="M157" s="1010"/>
      <c r="O157" s="141"/>
      <c r="P157" s="162"/>
      <c r="Q157" s="162"/>
      <c r="R157" s="162"/>
      <c r="S157" s="162"/>
      <c r="T157" s="162"/>
      <c r="U157" s="162"/>
      <c r="V157" s="162"/>
      <c r="W157" s="162"/>
    </row>
    <row r="158" spans="1:23" s="153" customFormat="1" x14ac:dyDescent="0.2">
      <c r="A158" s="21"/>
      <c r="B158" s="21"/>
      <c r="C158" s="21"/>
      <c r="D158" s="21"/>
      <c r="E158" s="21"/>
      <c r="F158" s="236"/>
      <c r="G158" s="236"/>
      <c r="H158" s="236"/>
      <c r="I158" s="236"/>
      <c r="J158" s="21"/>
      <c r="K158" s="237"/>
      <c r="L158" s="22"/>
      <c r="M158" s="22"/>
      <c r="O158" s="163"/>
      <c r="P158" s="186"/>
      <c r="Q158" s="186"/>
      <c r="R158" s="186"/>
      <c r="S158" s="186"/>
      <c r="T158" s="186"/>
      <c r="U158" s="186"/>
      <c r="V158" s="186"/>
      <c r="W158" s="186"/>
    </row>
    <row r="159" spans="1:23" s="153" customFormat="1" x14ac:dyDescent="0.2">
      <c r="A159" s="21"/>
      <c r="B159" s="21"/>
      <c r="C159" s="21"/>
      <c r="D159" s="21"/>
      <c r="E159" s="21"/>
      <c r="F159" s="236"/>
      <c r="G159" s="236"/>
      <c r="H159" s="236"/>
      <c r="I159" s="236"/>
      <c r="J159" s="21"/>
      <c r="K159" s="237"/>
      <c r="L159" s="22"/>
      <c r="M159" s="22"/>
      <c r="O159" s="163"/>
      <c r="P159" s="186"/>
      <c r="Q159" s="186"/>
      <c r="R159" s="186"/>
      <c r="S159" s="186"/>
      <c r="T159" s="186"/>
      <c r="U159" s="186"/>
      <c r="V159" s="186"/>
      <c r="W159" s="186"/>
    </row>
    <row r="160" spans="1:23" s="153" customFormat="1" x14ac:dyDescent="0.2">
      <c r="A160" s="21"/>
      <c r="B160" s="21"/>
      <c r="C160" s="21"/>
      <c r="D160" s="21"/>
      <c r="E160" s="21"/>
      <c r="F160" s="236"/>
      <c r="G160" s="236"/>
      <c r="H160" s="236"/>
      <c r="I160" s="236"/>
      <c r="J160" s="21"/>
      <c r="K160" s="237"/>
      <c r="L160" s="22"/>
      <c r="M160" s="22"/>
      <c r="O160" s="163"/>
      <c r="P160" s="186"/>
      <c r="Q160" s="186"/>
      <c r="R160" s="186"/>
      <c r="S160" s="186"/>
      <c r="T160" s="186"/>
      <c r="U160" s="186"/>
      <c r="V160" s="186"/>
      <c r="W160" s="186"/>
    </row>
    <row r="161" spans="1:23" s="153" customFormat="1" x14ac:dyDescent="0.2">
      <c r="A161" s="21"/>
      <c r="B161" s="21"/>
      <c r="C161" s="21"/>
      <c r="D161" s="21"/>
      <c r="E161" s="21"/>
      <c r="F161" s="236"/>
      <c r="G161" s="236"/>
      <c r="H161" s="236"/>
      <c r="I161" s="236"/>
      <c r="J161" s="21"/>
      <c r="K161" s="237"/>
      <c r="L161" s="22"/>
      <c r="M161" s="22"/>
      <c r="N161" s="186"/>
      <c r="O161" s="163"/>
      <c r="P161" s="186"/>
      <c r="Q161" s="186"/>
      <c r="R161" s="186"/>
      <c r="S161" s="186"/>
      <c r="T161" s="186"/>
      <c r="U161" s="186"/>
      <c r="V161" s="186"/>
      <c r="W161" s="186"/>
    </row>
    <row r="162" spans="1:23" x14ac:dyDescent="0.2">
      <c r="F162" s="94"/>
      <c r="G162" s="18"/>
      <c r="H162" s="143"/>
      <c r="I162" s="143"/>
      <c r="J162" s="162"/>
      <c r="K162" s="141"/>
      <c r="L162" s="162"/>
      <c r="M162" s="162"/>
      <c r="N162" s="162"/>
      <c r="O162" s="162"/>
      <c r="P162" s="162"/>
      <c r="Q162" s="162"/>
    </row>
    <row r="163" spans="1:23" ht="13.5" thickBot="1" x14ac:dyDescent="0.25">
      <c r="A163" s="221"/>
      <c r="B163" s="238"/>
      <c r="C163" s="239"/>
      <c r="D163" s="239"/>
      <c r="J163" s="94"/>
      <c r="K163" s="141"/>
      <c r="L163" s="162"/>
      <c r="M163" s="162"/>
      <c r="N163" s="162"/>
      <c r="O163" s="162"/>
      <c r="P163" s="162"/>
      <c r="Q163" s="162"/>
      <c r="R163" s="162"/>
      <c r="S163" s="141"/>
      <c r="T163" s="141"/>
      <c r="U163" s="141"/>
    </row>
    <row r="164" spans="1:23" ht="13.5" thickBot="1" x14ac:dyDescent="0.25">
      <c r="A164" s="1011" t="s">
        <v>212</v>
      </c>
      <c r="B164" s="1012"/>
      <c r="C164" s="1012"/>
      <c r="D164" s="1012"/>
      <c r="E164" s="1013"/>
      <c r="J164" s="94"/>
      <c r="K164" s="141"/>
      <c r="L164" s="162"/>
      <c r="M164" s="162"/>
      <c r="N164" s="162"/>
      <c r="O164" s="162"/>
      <c r="P164" s="162"/>
      <c r="Q164" s="162"/>
      <c r="R164" s="162"/>
      <c r="S164" s="141"/>
      <c r="T164" s="141"/>
      <c r="U164" s="141"/>
    </row>
    <row r="165" spans="1:23" ht="13.5" thickBot="1" x14ac:dyDescent="0.25">
      <c r="A165" s="232"/>
      <c r="F165" s="94"/>
      <c r="G165" s="18"/>
      <c r="H165" s="93"/>
      <c r="I165" s="94"/>
      <c r="J165" s="94"/>
      <c r="K165" s="141"/>
      <c r="L165" s="162"/>
      <c r="M165" s="162"/>
      <c r="N165" s="162"/>
      <c r="O165" s="162"/>
      <c r="P165" s="162"/>
      <c r="Q165" s="162"/>
      <c r="R165" s="162"/>
      <c r="S165" s="141"/>
      <c r="T165" s="141"/>
      <c r="U165" s="141"/>
    </row>
    <row r="166" spans="1:23" ht="13.5" thickBot="1" x14ac:dyDescent="0.25">
      <c r="A166" s="1029" t="s">
        <v>213</v>
      </c>
      <c r="B166" s="1038"/>
      <c r="C166" s="1038"/>
      <c r="D166" s="1038"/>
      <c r="E166" s="1038"/>
      <c r="F166" s="1039"/>
      <c r="G166" s="18"/>
      <c r="H166" s="93"/>
      <c r="I166" s="94"/>
      <c r="J166" s="94"/>
      <c r="K166" s="141"/>
      <c r="L166" s="162"/>
      <c r="M166" s="162"/>
      <c r="N166" s="162"/>
      <c r="O166" s="162"/>
      <c r="P166" s="162"/>
      <c r="Q166" s="162"/>
      <c r="R166" s="162"/>
      <c r="S166" s="141"/>
      <c r="T166" s="141"/>
      <c r="U166" s="141"/>
    </row>
    <row r="167" spans="1:23" ht="16.5" customHeight="1" x14ac:dyDescent="0.2">
      <c r="A167" s="1017" t="s">
        <v>214</v>
      </c>
      <c r="B167" s="1018"/>
      <c r="C167" s="1018"/>
      <c r="D167" s="1018"/>
      <c r="E167" s="1018"/>
      <c r="F167" s="1019"/>
      <c r="G167" s="18"/>
      <c r="H167" s="240"/>
      <c r="I167" s="94"/>
      <c r="J167" s="94"/>
      <c r="K167" s="141"/>
      <c r="L167" s="162"/>
      <c r="M167" s="162"/>
      <c r="N167" s="162"/>
      <c r="O167" s="162"/>
      <c r="P167" s="162"/>
      <c r="Q167" s="162"/>
      <c r="R167" s="162"/>
      <c r="S167" s="141"/>
      <c r="T167" s="141"/>
      <c r="U167" s="141"/>
    </row>
    <row r="168" spans="1:23" ht="13.5" thickBot="1" x14ac:dyDescent="0.25">
      <c r="A168" s="1020" t="s">
        <v>215</v>
      </c>
      <c r="B168" s="1021"/>
      <c r="C168" s="1021"/>
      <c r="D168" s="1021"/>
      <c r="E168" s="1021"/>
      <c r="F168" s="1022"/>
    </row>
    <row r="169" spans="1:23" x14ac:dyDescent="0.2">
      <c r="A169" s="241" t="s">
        <v>216</v>
      </c>
      <c r="B169" s="100" t="s">
        <v>217</v>
      </c>
      <c r="C169" s="521" t="s">
        <v>218</v>
      </c>
      <c r="D169" s="242" t="s">
        <v>219</v>
      </c>
      <c r="E169" s="162"/>
      <c r="H169" s="18"/>
      <c r="I169" s="18"/>
    </row>
    <row r="170" spans="1:23" s="153" customFormat="1" x14ac:dyDescent="0.2">
      <c r="A170" s="243"/>
      <c r="B170" s="244" t="s">
        <v>329</v>
      </c>
      <c r="C170" s="494" t="s">
        <v>400</v>
      </c>
      <c r="D170" s="408">
        <v>1</v>
      </c>
      <c r="E170" s="186"/>
      <c r="F170" s="186"/>
      <c r="G170" s="186"/>
    </row>
    <row r="171" spans="1:23" s="153" customFormat="1" x14ac:dyDescent="0.2">
      <c r="A171" s="243"/>
      <c r="B171" s="244" t="s">
        <v>329</v>
      </c>
      <c r="C171" s="494" t="s">
        <v>401</v>
      </c>
      <c r="D171" s="408">
        <v>1.2</v>
      </c>
      <c r="E171" s="186"/>
      <c r="F171" s="186"/>
      <c r="G171" s="186"/>
    </row>
    <row r="172" spans="1:23" s="153" customFormat="1" ht="13.5" thickBot="1" x14ac:dyDescent="0.25">
      <c r="A172" s="246"/>
      <c r="B172" s="247"/>
      <c r="C172" s="248"/>
      <c r="D172" s="249"/>
      <c r="E172" s="186"/>
      <c r="F172" s="186"/>
      <c r="G172" s="186"/>
    </row>
    <row r="173" spans="1:23" ht="13.5" thickBot="1" x14ac:dyDescent="0.25"/>
    <row r="174" spans="1:23" ht="13.5" thickBot="1" x14ac:dyDescent="0.25">
      <c r="A174" s="1011" t="s">
        <v>220</v>
      </c>
      <c r="B174" s="1012"/>
      <c r="C174" s="1012"/>
      <c r="D174" s="1012"/>
      <c r="E174" s="1012"/>
      <c r="F174" s="1012"/>
      <c r="G174" s="1012"/>
      <c r="H174" s="1012"/>
      <c r="I174" s="1013"/>
      <c r="K174" s="141"/>
      <c r="L174" s="162"/>
      <c r="M174" s="162"/>
      <c r="N174" s="162"/>
      <c r="O174" s="162"/>
      <c r="P174" s="162"/>
      <c r="Q174" s="162"/>
      <c r="R174" s="162"/>
      <c r="S174" s="141"/>
      <c r="T174" s="141"/>
      <c r="U174" s="141"/>
    </row>
    <row r="175" spans="1:23" ht="13.5" thickBot="1" x14ac:dyDescent="0.25">
      <c r="A175" s="250" t="s">
        <v>221</v>
      </c>
      <c r="B175" s="251"/>
      <c r="C175" s="90"/>
      <c r="D175" s="90"/>
      <c r="E175" s="90"/>
      <c r="F175" s="90"/>
      <c r="G175" s="201"/>
      <c r="H175" s="90"/>
      <c r="I175" s="252"/>
      <c r="J175" s="94"/>
      <c r="K175" s="141"/>
      <c r="L175" s="162"/>
      <c r="M175" s="162"/>
      <c r="N175" s="162"/>
      <c r="O175" s="162"/>
      <c r="P175" s="162"/>
      <c r="Q175" s="162"/>
      <c r="R175" s="162"/>
      <c r="S175" s="141"/>
      <c r="T175" s="141"/>
      <c r="U175" s="141"/>
    </row>
    <row r="176" spans="1:23" s="153" customFormat="1" x14ac:dyDescent="0.2">
      <c r="A176" s="591" t="s">
        <v>450</v>
      </c>
      <c r="B176" s="1154" t="s">
        <v>824</v>
      </c>
      <c r="C176" s="1155"/>
      <c r="D176" s="1155"/>
      <c r="E176" s="1155"/>
      <c r="F176" s="1155"/>
      <c r="G176" s="1155"/>
      <c r="H176" s="1155"/>
      <c r="I176" s="1156"/>
    </row>
    <row r="177" spans="1:9" s="153" customFormat="1" x14ac:dyDescent="0.2">
      <c r="A177" s="254" t="s">
        <v>1503</v>
      </c>
      <c r="B177" s="1014" t="s">
        <v>1468</v>
      </c>
      <c r="C177" s="1015"/>
      <c r="D177" s="1015"/>
      <c r="E177" s="1015"/>
      <c r="F177" s="1015"/>
      <c r="G177" s="1015"/>
      <c r="H177" s="1015"/>
      <c r="I177" s="1016"/>
    </row>
    <row r="178" spans="1:9" s="153" customFormat="1" x14ac:dyDescent="0.2">
      <c r="A178" s="254"/>
      <c r="B178" s="1014"/>
      <c r="C178" s="1015"/>
      <c r="D178" s="1015"/>
      <c r="E178" s="1015"/>
      <c r="F178" s="1015"/>
      <c r="G178" s="1015"/>
      <c r="H178" s="1015"/>
      <c r="I178" s="1016"/>
    </row>
    <row r="179" spans="1:9" s="153" customFormat="1" x14ac:dyDescent="0.2">
      <c r="A179" s="254"/>
      <c r="B179" s="1014"/>
      <c r="C179" s="1015"/>
      <c r="D179" s="1015"/>
      <c r="E179" s="1015"/>
      <c r="F179" s="1015"/>
      <c r="G179" s="1015"/>
      <c r="H179" s="1015"/>
      <c r="I179" s="1016"/>
    </row>
    <row r="180" spans="1:9" s="153" customFormat="1" x14ac:dyDescent="0.2">
      <c r="A180" s="254"/>
      <c r="B180" s="1014"/>
      <c r="C180" s="1015"/>
      <c r="D180" s="1015"/>
      <c r="E180" s="1015"/>
      <c r="F180" s="1015"/>
      <c r="G180" s="1015"/>
      <c r="H180" s="1015"/>
      <c r="I180" s="1016"/>
    </row>
    <row r="181" spans="1:9" s="153" customFormat="1" x14ac:dyDescent="0.2">
      <c r="A181" s="254"/>
      <c r="B181" s="1014"/>
      <c r="C181" s="1015"/>
      <c r="D181" s="1015"/>
      <c r="E181" s="1015"/>
      <c r="F181" s="1015"/>
      <c r="G181" s="1015"/>
      <c r="H181" s="1015"/>
      <c r="I181" s="1016"/>
    </row>
    <row r="182" spans="1:9" s="153" customFormat="1" x14ac:dyDescent="0.2">
      <c r="A182" s="254"/>
      <c r="B182" s="1014"/>
      <c r="C182" s="1015"/>
      <c r="D182" s="1015"/>
      <c r="E182" s="1015"/>
      <c r="F182" s="1015"/>
      <c r="G182" s="1015"/>
      <c r="H182" s="1015"/>
      <c r="I182" s="1016"/>
    </row>
    <row r="183" spans="1:9" s="153" customFormat="1" x14ac:dyDescent="0.2">
      <c r="A183" s="254"/>
      <c r="B183" s="1014"/>
      <c r="C183" s="1015"/>
      <c r="D183" s="1015"/>
      <c r="E183" s="1015"/>
      <c r="F183" s="1015"/>
      <c r="G183" s="1015"/>
      <c r="H183" s="1015"/>
      <c r="I183" s="1016"/>
    </row>
    <row r="184" spans="1:9" s="153" customFormat="1" x14ac:dyDescent="0.2">
      <c r="A184" s="254"/>
      <c r="B184" s="1014"/>
      <c r="C184" s="1015"/>
      <c r="D184" s="1015"/>
      <c r="E184" s="1015"/>
      <c r="F184" s="1015"/>
      <c r="G184" s="1015"/>
      <c r="H184" s="1015"/>
      <c r="I184" s="1016"/>
    </row>
    <row r="185" spans="1:9" s="153" customFormat="1" x14ac:dyDescent="0.2">
      <c r="A185" s="254"/>
      <c r="B185" s="1014"/>
      <c r="C185" s="1015"/>
      <c r="D185" s="1015"/>
      <c r="E185" s="1015"/>
      <c r="F185" s="1015"/>
      <c r="G185" s="1015"/>
      <c r="H185" s="1015"/>
      <c r="I185" s="1016"/>
    </row>
    <row r="186" spans="1:9" s="153" customFormat="1" x14ac:dyDescent="0.2">
      <c r="A186" s="254"/>
      <c r="B186" s="1014"/>
      <c r="C186" s="1015"/>
      <c r="D186" s="1015"/>
      <c r="E186" s="1015"/>
      <c r="F186" s="1015"/>
      <c r="G186" s="1015"/>
      <c r="H186" s="1015"/>
      <c r="I186" s="1016"/>
    </row>
    <row r="187" spans="1:9" s="153" customFormat="1" x14ac:dyDescent="0.2">
      <c r="A187" s="254"/>
      <c r="B187" s="1014"/>
      <c r="C187" s="1015"/>
      <c r="D187" s="1015"/>
      <c r="E187" s="1015"/>
      <c r="F187" s="1015"/>
      <c r="G187" s="1015"/>
      <c r="H187" s="1015"/>
      <c r="I187" s="1016"/>
    </row>
    <row r="188" spans="1:9" s="153" customFormat="1" x14ac:dyDescent="0.2">
      <c r="A188" s="254"/>
      <c r="B188" s="1014"/>
      <c r="C188" s="1015"/>
      <c r="D188" s="1015"/>
      <c r="E188" s="1015"/>
      <c r="F188" s="1015"/>
      <c r="G188" s="1015"/>
      <c r="H188" s="1015"/>
      <c r="I188" s="1016"/>
    </row>
    <row r="189" spans="1:9" s="153" customFormat="1" ht="13.5" thickBot="1" x14ac:dyDescent="0.25">
      <c r="A189" s="255"/>
      <c r="B189" s="1026"/>
      <c r="C189" s="1027"/>
      <c r="D189" s="1027"/>
      <c r="E189" s="1027"/>
      <c r="F189" s="1027"/>
      <c r="G189" s="1027"/>
      <c r="H189" s="1027"/>
      <c r="I189" s="1028"/>
    </row>
    <row r="191" spans="1:9" s="153" customFormat="1" x14ac:dyDescent="0.2">
      <c r="F191" s="186"/>
      <c r="G191" s="186"/>
      <c r="H191" s="186"/>
      <c r="I191" s="186"/>
    </row>
    <row r="192" spans="1:9" s="153" customFormat="1" ht="13.5" thickBot="1" x14ac:dyDescent="0.25">
      <c r="F192" s="186"/>
      <c r="G192" s="186"/>
      <c r="H192" s="186"/>
      <c r="I192" s="186"/>
    </row>
    <row r="193" spans="1:14" s="153" customFormat="1" ht="13.5" thickBot="1" x14ac:dyDescent="0.25">
      <c r="A193" s="1029" t="s">
        <v>3</v>
      </c>
      <c r="B193" s="1030"/>
      <c r="F193" s="186"/>
      <c r="G193" s="186"/>
      <c r="H193" s="186"/>
      <c r="I193" s="186"/>
    </row>
    <row r="194" spans="1:14" s="257" customFormat="1" ht="13.5" thickBot="1" x14ac:dyDescent="0.25">
      <c r="A194" s="256"/>
      <c r="B194" s="256"/>
      <c r="F194" s="258"/>
      <c r="G194" s="258"/>
      <c r="H194" s="258"/>
      <c r="I194" s="258"/>
    </row>
    <row r="195" spans="1:14" s="153" customFormat="1" ht="15.75" customHeight="1" thickBot="1" x14ac:dyDescent="0.25">
      <c r="A195" s="1002" t="s">
        <v>2</v>
      </c>
      <c r="B195" s="1003"/>
      <c r="C195" s="1003"/>
      <c r="D195" s="1003"/>
      <c r="E195" s="1003"/>
      <c r="F195" s="1003"/>
      <c r="G195" s="1004"/>
      <c r="H195" s="186"/>
      <c r="I195" s="186"/>
    </row>
    <row r="196" spans="1:14" s="257" customFormat="1" ht="15.75" customHeight="1" thickBot="1" x14ac:dyDescent="0.25">
      <c r="A196" s="256"/>
      <c r="B196" s="256"/>
      <c r="C196" s="256"/>
      <c r="D196" s="256"/>
      <c r="E196" s="256"/>
      <c r="F196" s="256"/>
      <c r="G196" s="256"/>
      <c r="H196" s="258"/>
      <c r="I196" s="258"/>
    </row>
    <row r="197" spans="1:14" s="153" customFormat="1" ht="15.75" customHeight="1" thickBot="1" x14ac:dyDescent="0.25">
      <c r="A197" s="984" t="s">
        <v>1</v>
      </c>
      <c r="B197" s="985"/>
      <c r="C197" s="985"/>
      <c r="D197" s="985"/>
      <c r="E197" s="986"/>
      <c r="F197" s="259"/>
      <c r="G197" s="259"/>
      <c r="H197" s="186"/>
      <c r="I197" s="186"/>
    </row>
    <row r="198" spans="1:14" s="153" customFormat="1" x14ac:dyDescent="0.2">
      <c r="A198" s="987" t="s">
        <v>581</v>
      </c>
      <c r="B198" s="989" t="s">
        <v>2816</v>
      </c>
      <c r="C198" s="979" t="s">
        <v>0</v>
      </c>
      <c r="D198" s="979" t="s">
        <v>564</v>
      </c>
      <c r="E198" s="989" t="s">
        <v>2817</v>
      </c>
      <c r="F198" s="979" t="s">
        <v>416</v>
      </c>
      <c r="G198" s="979" t="s">
        <v>403</v>
      </c>
      <c r="H198" s="979" t="s">
        <v>582</v>
      </c>
      <c r="I198" s="979" t="s">
        <v>11</v>
      </c>
      <c r="J198" s="979" t="s">
        <v>12</v>
      </c>
      <c r="K198" s="979" t="s">
        <v>13</v>
      </c>
      <c r="L198" s="979" t="s">
        <v>428</v>
      </c>
      <c r="M198" s="979" t="s">
        <v>565</v>
      </c>
      <c r="N198" s="999"/>
    </row>
    <row r="199" spans="1:14" s="153" customFormat="1" ht="32.25" customHeight="1" thickBot="1" x14ac:dyDescent="0.25">
      <c r="A199" s="988"/>
      <c r="B199" s="990"/>
      <c r="C199" s="980"/>
      <c r="D199" s="980"/>
      <c r="E199" s="990"/>
      <c r="F199" s="980"/>
      <c r="G199" s="980"/>
      <c r="H199" s="980"/>
      <c r="I199" s="980"/>
      <c r="J199" s="980"/>
      <c r="K199" s="980"/>
      <c r="L199" s="980"/>
      <c r="M199" s="980"/>
      <c r="N199" s="1000"/>
    </row>
    <row r="200" spans="1:14" s="153" customFormat="1" x14ac:dyDescent="0.2">
      <c r="A200" s="172" t="s">
        <v>4</v>
      </c>
      <c r="B200" s="173" t="s">
        <v>308</v>
      </c>
      <c r="C200" s="507" t="s">
        <v>6</v>
      </c>
      <c r="D200" s="173">
        <v>10</v>
      </c>
      <c r="E200" s="173" t="s">
        <v>406</v>
      </c>
      <c r="F200" s="173" t="s">
        <v>409</v>
      </c>
      <c r="G200" s="173"/>
      <c r="H200" s="173"/>
      <c r="I200" s="173"/>
      <c r="J200" s="173"/>
      <c r="K200" s="173"/>
      <c r="L200" s="546" t="s">
        <v>1221</v>
      </c>
      <c r="M200" s="1023"/>
      <c r="N200" s="1024"/>
    </row>
    <row r="201" spans="1:14" s="153" customFormat="1" x14ac:dyDescent="0.2">
      <c r="A201" s="80"/>
      <c r="B201" s="182"/>
      <c r="C201" s="505"/>
      <c r="D201" s="182"/>
      <c r="E201" s="182"/>
      <c r="F201" s="182"/>
      <c r="G201" s="182"/>
      <c r="H201" s="182"/>
      <c r="I201" s="182"/>
      <c r="J201" s="182"/>
      <c r="K201" s="182"/>
      <c r="L201" s="260"/>
      <c r="M201" s="1008"/>
      <c r="N201" s="1009"/>
    </row>
    <row r="202" spans="1:14" s="153" customFormat="1" x14ac:dyDescent="0.2">
      <c r="A202" s="80"/>
      <c r="B202" s="182"/>
      <c r="C202" s="505"/>
      <c r="D202" s="182"/>
      <c r="E202" s="182"/>
      <c r="F202" s="182"/>
      <c r="G202" s="182"/>
      <c r="H202" s="182"/>
      <c r="I202" s="182"/>
      <c r="J202" s="182"/>
      <c r="K202" s="182"/>
      <c r="L202" s="260"/>
      <c r="M202" s="1008"/>
      <c r="N202" s="1009"/>
    </row>
    <row r="203" spans="1:14" s="153" customFormat="1" x14ac:dyDescent="0.2">
      <c r="A203" s="80"/>
      <c r="B203" s="182"/>
      <c r="C203" s="505"/>
      <c r="D203" s="182"/>
      <c r="E203" s="182"/>
      <c r="F203" s="182"/>
      <c r="G203" s="182"/>
      <c r="H203" s="182"/>
      <c r="I203" s="182"/>
      <c r="J203" s="182"/>
      <c r="K203" s="182"/>
      <c r="L203" s="260"/>
      <c r="M203" s="1008"/>
      <c r="N203" s="1009"/>
    </row>
    <row r="204" spans="1:14" s="153" customFormat="1" x14ac:dyDescent="0.2">
      <c r="A204" s="80"/>
      <c r="B204" s="182"/>
      <c r="C204" s="505"/>
      <c r="D204" s="182"/>
      <c r="E204" s="182"/>
      <c r="F204" s="182"/>
      <c r="G204" s="182"/>
      <c r="H204" s="182"/>
      <c r="I204" s="182"/>
      <c r="J204" s="182"/>
      <c r="K204" s="182"/>
      <c r="L204" s="260"/>
      <c r="M204" s="1008"/>
      <c r="N204" s="1009"/>
    </row>
    <row r="205" spans="1:14" s="153" customFormat="1" ht="13.5" thickBot="1" x14ac:dyDescent="0.25">
      <c r="A205" s="83"/>
      <c r="B205" s="158"/>
      <c r="C205" s="527"/>
      <c r="D205" s="158"/>
      <c r="E205" s="158"/>
      <c r="F205" s="158"/>
      <c r="G205" s="158"/>
      <c r="H205" s="158"/>
      <c r="I205" s="158"/>
      <c r="J205" s="158"/>
      <c r="K205" s="158"/>
      <c r="L205" s="261"/>
      <c r="M205" s="993"/>
      <c r="N205" s="994"/>
    </row>
    <row r="206" spans="1:14" s="153" customFormat="1" x14ac:dyDescent="0.2">
      <c r="F206" s="186"/>
      <c r="G206" s="186"/>
      <c r="H206" s="186"/>
      <c r="I206" s="186"/>
    </row>
    <row r="207" spans="1:14" s="153" customFormat="1" ht="13.5" thickBot="1" x14ac:dyDescent="0.25">
      <c r="F207" s="186"/>
      <c r="G207" s="186"/>
      <c r="H207" s="186"/>
      <c r="I207" s="186"/>
    </row>
    <row r="208" spans="1:14" s="153" customFormat="1" ht="13.5" thickBot="1" x14ac:dyDescent="0.25">
      <c r="A208" s="1002" t="s">
        <v>736</v>
      </c>
      <c r="B208" s="1003"/>
      <c r="C208" s="1003"/>
      <c r="D208" s="1003"/>
      <c r="E208" s="1003"/>
      <c r="F208" s="1003"/>
      <c r="G208" s="1004"/>
      <c r="H208" s="186"/>
      <c r="I208" s="186"/>
    </row>
    <row r="209" spans="1:23" s="153" customFormat="1" ht="13.5" thickBot="1" x14ac:dyDescent="0.25">
      <c r="F209" s="186"/>
      <c r="G209" s="186"/>
      <c r="H209" s="186"/>
      <c r="I209" s="186"/>
    </row>
    <row r="210" spans="1:23" s="153" customFormat="1" ht="13.5" thickBot="1" x14ac:dyDescent="0.25">
      <c r="A210" s="984" t="s">
        <v>1</v>
      </c>
      <c r="B210" s="985"/>
      <c r="C210" s="985"/>
      <c r="D210" s="985"/>
      <c r="E210" s="985"/>
      <c r="F210" s="985"/>
      <c r="G210" s="985"/>
      <c r="H210" s="986"/>
      <c r="I210" s="186"/>
    </row>
    <row r="211" spans="1:23" s="153" customFormat="1" ht="16.5" customHeight="1" thickBot="1" x14ac:dyDescent="0.25">
      <c r="A211" s="987" t="s">
        <v>581</v>
      </c>
      <c r="B211" s="989" t="s">
        <v>2816</v>
      </c>
      <c r="C211" s="979" t="s">
        <v>0</v>
      </c>
      <c r="D211" s="979" t="s">
        <v>564</v>
      </c>
      <c r="E211" s="989" t="s">
        <v>2817</v>
      </c>
      <c r="F211" s="979" t="s">
        <v>41</v>
      </c>
      <c r="G211" s="1001" t="s">
        <v>735</v>
      </c>
      <c r="H211" s="1001"/>
      <c r="I211" s="1001"/>
      <c r="J211" s="1001"/>
      <c r="K211" s="1001"/>
      <c r="L211" s="1001"/>
      <c r="M211" s="1001"/>
      <c r="N211" s="1001"/>
      <c r="O211" s="979" t="s">
        <v>416</v>
      </c>
      <c r="P211" s="979" t="s">
        <v>403</v>
      </c>
      <c r="Q211" s="979" t="s">
        <v>582</v>
      </c>
      <c r="R211" s="979" t="s">
        <v>11</v>
      </c>
      <c r="S211" s="979" t="s">
        <v>12</v>
      </c>
      <c r="T211" s="979" t="s">
        <v>13</v>
      </c>
      <c r="U211" s="979" t="s">
        <v>428</v>
      </c>
      <c r="V211" s="979" t="s">
        <v>565</v>
      </c>
      <c r="W211" s="999"/>
    </row>
    <row r="212" spans="1:23" s="153" customFormat="1" ht="28.5" customHeight="1" thickBot="1" x14ac:dyDescent="0.25">
      <c r="A212" s="988"/>
      <c r="B212" s="990"/>
      <c r="C212" s="980"/>
      <c r="D212" s="980"/>
      <c r="E212" s="990"/>
      <c r="F212" s="980"/>
      <c r="G212" s="528" t="s">
        <v>412</v>
      </c>
      <c r="H212" s="528" t="s">
        <v>42</v>
      </c>
      <c r="I212" s="528" t="s">
        <v>413</v>
      </c>
      <c r="J212" s="528" t="s">
        <v>43</v>
      </c>
      <c r="K212" s="528" t="s">
        <v>414</v>
      </c>
      <c r="L212" s="528" t="s">
        <v>44</v>
      </c>
      <c r="M212" s="528" t="s">
        <v>415</v>
      </c>
      <c r="N212" s="528" t="s">
        <v>45</v>
      </c>
      <c r="O212" s="980"/>
      <c r="P212" s="980"/>
      <c r="Q212" s="980"/>
      <c r="R212" s="980"/>
      <c r="S212" s="980"/>
      <c r="T212" s="980"/>
      <c r="U212" s="980"/>
      <c r="V212" s="980"/>
      <c r="W212" s="1000"/>
    </row>
    <row r="213" spans="1:23" s="153" customFormat="1" x14ac:dyDescent="0.2">
      <c r="A213" s="172"/>
      <c r="B213" s="173"/>
      <c r="C213" s="507"/>
      <c r="D213" s="173"/>
      <c r="E213" s="173"/>
      <c r="F213" s="262"/>
      <c r="G213" s="173"/>
      <c r="H213" s="173"/>
      <c r="I213" s="173"/>
      <c r="J213" s="173"/>
      <c r="K213" s="173"/>
      <c r="L213" s="173"/>
      <c r="M213" s="173"/>
      <c r="N213" s="173"/>
      <c r="O213" s="173"/>
      <c r="P213" s="173"/>
      <c r="Q213" s="173"/>
      <c r="R213" s="173"/>
      <c r="S213" s="173"/>
      <c r="T213" s="173"/>
      <c r="U213" s="546"/>
      <c r="V213" s="995"/>
      <c r="W213" s="996"/>
    </row>
    <row r="214" spans="1:23" s="153" customFormat="1" x14ac:dyDescent="0.2">
      <c r="A214" s="80"/>
      <c r="B214" s="182"/>
      <c r="C214" s="505"/>
      <c r="D214" s="182"/>
      <c r="E214" s="182"/>
      <c r="F214" s="263"/>
      <c r="G214" s="182"/>
      <c r="H214" s="182"/>
      <c r="I214" s="182"/>
      <c r="J214" s="182"/>
      <c r="K214" s="182"/>
      <c r="L214" s="182"/>
      <c r="M214" s="182"/>
      <c r="N214" s="182"/>
      <c r="O214" s="182"/>
      <c r="P214" s="182"/>
      <c r="Q214" s="182"/>
      <c r="R214" s="182"/>
      <c r="S214" s="182"/>
      <c r="T214" s="182"/>
      <c r="U214" s="260"/>
      <c r="V214" s="997"/>
      <c r="W214" s="998"/>
    </row>
    <row r="215" spans="1:23" s="153" customFormat="1" x14ac:dyDescent="0.2">
      <c r="A215" s="80"/>
      <c r="B215" s="182"/>
      <c r="C215" s="505"/>
      <c r="D215" s="182"/>
      <c r="E215" s="182"/>
      <c r="F215" s="263"/>
      <c r="G215" s="182"/>
      <c r="H215" s="182"/>
      <c r="I215" s="182"/>
      <c r="J215" s="182"/>
      <c r="K215" s="182"/>
      <c r="L215" s="182"/>
      <c r="M215" s="182"/>
      <c r="N215" s="182"/>
      <c r="O215" s="182"/>
      <c r="P215" s="182"/>
      <c r="Q215" s="182"/>
      <c r="R215" s="182"/>
      <c r="S215" s="182"/>
      <c r="T215" s="182"/>
      <c r="U215" s="260"/>
      <c r="V215" s="997"/>
      <c r="W215" s="998"/>
    </row>
    <row r="216" spans="1:23" s="153" customFormat="1" x14ac:dyDescent="0.2">
      <c r="A216" s="80"/>
      <c r="B216" s="182"/>
      <c r="C216" s="505"/>
      <c r="D216" s="182"/>
      <c r="E216" s="182"/>
      <c r="F216" s="263"/>
      <c r="G216" s="182"/>
      <c r="H216" s="182"/>
      <c r="I216" s="182"/>
      <c r="J216" s="182"/>
      <c r="K216" s="182"/>
      <c r="L216" s="182"/>
      <c r="M216" s="182"/>
      <c r="N216" s="182"/>
      <c r="O216" s="182"/>
      <c r="P216" s="182"/>
      <c r="Q216" s="182"/>
      <c r="R216" s="182"/>
      <c r="S216" s="182"/>
      <c r="T216" s="182"/>
      <c r="U216" s="260"/>
      <c r="V216" s="997"/>
      <c r="W216" s="998"/>
    </row>
    <row r="217" spans="1:23" s="153" customFormat="1" x14ac:dyDescent="0.2">
      <c r="A217" s="80"/>
      <c r="B217" s="182"/>
      <c r="C217" s="505"/>
      <c r="D217" s="182"/>
      <c r="E217" s="182"/>
      <c r="F217" s="263"/>
      <c r="G217" s="182"/>
      <c r="H217" s="182"/>
      <c r="I217" s="182"/>
      <c r="J217" s="182"/>
      <c r="K217" s="182"/>
      <c r="L217" s="182"/>
      <c r="M217" s="182"/>
      <c r="N217" s="182"/>
      <c r="O217" s="182"/>
      <c r="P217" s="182"/>
      <c r="Q217" s="182"/>
      <c r="R217" s="182"/>
      <c r="S217" s="182"/>
      <c r="T217" s="182"/>
      <c r="U217" s="260"/>
      <c r="V217" s="997"/>
      <c r="W217" s="998"/>
    </row>
    <row r="218" spans="1:23" s="153" customFormat="1" ht="13.5" thickBot="1" x14ac:dyDescent="0.25">
      <c r="A218" s="83"/>
      <c r="B218" s="158"/>
      <c r="C218" s="527"/>
      <c r="D218" s="158"/>
      <c r="E218" s="158"/>
      <c r="F218" s="264"/>
      <c r="G218" s="158"/>
      <c r="H218" s="158"/>
      <c r="I218" s="158"/>
      <c r="J218" s="158"/>
      <c r="K218" s="158"/>
      <c r="L218" s="158"/>
      <c r="M218" s="158"/>
      <c r="N218" s="158"/>
      <c r="O218" s="158"/>
      <c r="P218" s="158"/>
      <c r="Q218" s="158"/>
      <c r="R218" s="158"/>
      <c r="S218" s="158"/>
      <c r="T218" s="158"/>
      <c r="U218" s="261"/>
      <c r="V218" s="991"/>
      <c r="W218" s="992"/>
    </row>
    <row r="219" spans="1:23" s="153" customFormat="1" x14ac:dyDescent="0.2">
      <c r="F219" s="186"/>
      <c r="G219" s="186"/>
      <c r="H219" s="186"/>
      <c r="I219" s="186"/>
    </row>
    <row r="220" spans="1:23" s="153" customFormat="1" x14ac:dyDescent="0.2">
      <c r="F220" s="186"/>
      <c r="G220" s="186"/>
      <c r="H220" s="186"/>
      <c r="I220" s="186"/>
    </row>
    <row r="221" spans="1:23" s="153" customFormat="1" ht="13.5" thickBot="1" x14ac:dyDescent="0.25">
      <c r="F221" s="186"/>
      <c r="G221" s="186"/>
      <c r="H221" s="186"/>
      <c r="I221" s="186"/>
    </row>
    <row r="222" spans="1:23" ht="13.5" thickBot="1" x14ac:dyDescent="0.25">
      <c r="A222" s="97" t="s">
        <v>432</v>
      </c>
      <c r="B222" s="265" t="s">
        <v>433</v>
      </c>
    </row>
    <row r="223" spans="1:23" x14ac:dyDescent="0.2">
      <c r="A223" s="100" t="s">
        <v>434</v>
      </c>
      <c r="B223" s="225" t="s">
        <v>50</v>
      </c>
    </row>
    <row r="224" spans="1:23" x14ac:dyDescent="0.2">
      <c r="A224" s="266" t="s">
        <v>64</v>
      </c>
      <c r="B224" s="82" t="s">
        <v>50</v>
      </c>
    </row>
    <row r="225" spans="1:9" x14ac:dyDescent="0.2">
      <c r="A225" s="266" t="s">
        <v>245</v>
      </c>
      <c r="B225" s="82" t="s">
        <v>50</v>
      </c>
    </row>
    <row r="226" spans="1:9" x14ac:dyDescent="0.2">
      <c r="A226" s="266" t="s">
        <v>246</v>
      </c>
      <c r="B226" s="82" t="s">
        <v>50</v>
      </c>
    </row>
    <row r="227" spans="1:9" x14ac:dyDescent="0.2">
      <c r="A227" s="266" t="s">
        <v>247</v>
      </c>
      <c r="B227" s="82" t="s">
        <v>52</v>
      </c>
    </row>
    <row r="228" spans="1:9" x14ac:dyDescent="0.2">
      <c r="A228" s="266" t="s">
        <v>269</v>
      </c>
      <c r="B228" s="82" t="s">
        <v>52</v>
      </c>
    </row>
    <row r="229" spans="1:9" x14ac:dyDescent="0.2">
      <c r="A229" s="267" t="s">
        <v>267</v>
      </c>
      <c r="B229" s="82" t="s">
        <v>52</v>
      </c>
    </row>
    <row r="230" spans="1:9" x14ac:dyDescent="0.2">
      <c r="A230" s="267" t="s">
        <v>435</v>
      </c>
      <c r="B230" s="82" t="s">
        <v>52</v>
      </c>
      <c r="F230" s="18"/>
      <c r="G230" s="18"/>
      <c r="H230" s="18"/>
      <c r="I230" s="18"/>
    </row>
    <row r="231" spans="1:9" ht="13.5" thickBot="1" x14ac:dyDescent="0.25">
      <c r="A231" s="268" t="s">
        <v>438</v>
      </c>
      <c r="B231" s="85" t="s">
        <v>50</v>
      </c>
      <c r="F231" s="18"/>
      <c r="G231" s="18"/>
      <c r="H231" s="18"/>
      <c r="I231" s="18"/>
    </row>
  </sheetData>
  <sheetProtection formatCells="0" formatColumns="0" formatRows="0" insertColumns="0" insertRows="0" deleteColumns="0" deleteRows="0" sort="0" autoFilter="0"/>
  <sortState xmlns:xlrd2="http://schemas.microsoft.com/office/spreadsheetml/2017/richdata2" ref="A100:A139">
    <sortCondition ref="A99"/>
  </sortState>
  <dataConsolidate>
    <dataRefs count="2">
      <dataRef ref="B9" sheet="APPENDIX B-1  (FE - USWC)" r:id="rId1"/>
      <dataRef ref="A14:A18" sheet="APPENDIX B-1  (FE - USWC)" r:id="rId3"/>
    </dataRefs>
  </dataConsolidate>
  <mergeCells count="283">
    <mergeCell ref="C6:F6"/>
    <mergeCell ref="A7:B7"/>
    <mergeCell ref="B16:I16"/>
    <mergeCell ref="J16:K16"/>
    <mergeCell ref="A30:A31"/>
    <mergeCell ref="A57:D57"/>
    <mergeCell ref="A58:A59"/>
    <mergeCell ref="B58:B59"/>
    <mergeCell ref="C58:C59"/>
    <mergeCell ref="D58:D59"/>
    <mergeCell ref="E58:E59"/>
    <mergeCell ref="A49:A50"/>
    <mergeCell ref="B49:B50"/>
    <mergeCell ref="C49:C50"/>
    <mergeCell ref="D49:D50"/>
    <mergeCell ref="L15:M15"/>
    <mergeCell ref="A1:B1"/>
    <mergeCell ref="C1:F1"/>
    <mergeCell ref="A2:B2"/>
    <mergeCell ref="C2:F2"/>
    <mergeCell ref="A3:B3"/>
    <mergeCell ref="C3:F3"/>
    <mergeCell ref="A4:B4"/>
    <mergeCell ref="C4:F4"/>
    <mergeCell ref="A5:B5"/>
    <mergeCell ref="C7:F7"/>
    <mergeCell ref="A8:B8"/>
    <mergeCell ref="B13:I13"/>
    <mergeCell ref="J15:K15"/>
    <mergeCell ref="L13:M13"/>
    <mergeCell ref="B14:I14"/>
    <mergeCell ref="J14:K14"/>
    <mergeCell ref="L14:M14"/>
    <mergeCell ref="B15:I15"/>
    <mergeCell ref="C5:F5"/>
    <mergeCell ref="C8:F8"/>
    <mergeCell ref="A12:J12"/>
    <mergeCell ref="J13:K13"/>
    <mergeCell ref="A6:B6"/>
    <mergeCell ref="L16:M16"/>
    <mergeCell ref="Y49:Y50"/>
    <mergeCell ref="J49:J50"/>
    <mergeCell ref="K49:K50"/>
    <mergeCell ref="F49:F50"/>
    <mergeCell ref="G30:G31"/>
    <mergeCell ref="H30:H31"/>
    <mergeCell ref="G49:G50"/>
    <mergeCell ref="H49:H50"/>
    <mergeCell ref="I30:I31"/>
    <mergeCell ref="Y30:Y31"/>
    <mergeCell ref="B17:I17"/>
    <mergeCell ref="J17:K17"/>
    <mergeCell ref="L17:M17"/>
    <mergeCell ref="B20:H20"/>
    <mergeCell ref="B21:H21"/>
    <mergeCell ref="B24:H24"/>
    <mergeCell ref="B22:H22"/>
    <mergeCell ref="B23:H23"/>
    <mergeCell ref="B30:B31"/>
    <mergeCell ref="C30:C31"/>
    <mergeCell ref="Z30:Z31"/>
    <mergeCell ref="AA30:AA31"/>
    <mergeCell ref="X30:X31"/>
    <mergeCell ref="X49:X50"/>
    <mergeCell ref="J30:J31"/>
    <mergeCell ref="K30:K31"/>
    <mergeCell ref="D30:D31"/>
    <mergeCell ref="E30:E31"/>
    <mergeCell ref="F30:F31"/>
    <mergeCell ref="I49:I50"/>
    <mergeCell ref="L30:L31"/>
    <mergeCell ref="E49:E50"/>
    <mergeCell ref="Z49:Z50"/>
    <mergeCell ref="AA49:AA50"/>
    <mergeCell ref="B77:D77"/>
    <mergeCell ref="B78:D78"/>
    <mergeCell ref="L58:L59"/>
    <mergeCell ref="M58:M59"/>
    <mergeCell ref="Z58:Z59"/>
    <mergeCell ref="AA58:AA59"/>
    <mergeCell ref="AB58:AB59"/>
    <mergeCell ref="AC58:AC59"/>
    <mergeCell ref="B90:D90"/>
    <mergeCell ref="K58:K59"/>
    <mergeCell ref="I58:I59"/>
    <mergeCell ref="J58:J59"/>
    <mergeCell ref="F58:F59"/>
    <mergeCell ref="G58:G59"/>
    <mergeCell ref="H58:H59"/>
    <mergeCell ref="A67:C67"/>
    <mergeCell ref="A68:C68"/>
    <mergeCell ref="B75:D75"/>
    <mergeCell ref="B76:D76"/>
    <mergeCell ref="A97:I97"/>
    <mergeCell ref="B98:I98"/>
    <mergeCell ref="B92:D92"/>
    <mergeCell ref="B93:D93"/>
    <mergeCell ref="B94:D94"/>
    <mergeCell ref="A96:I96"/>
    <mergeCell ref="B79:D79"/>
    <mergeCell ref="A82:C82"/>
    <mergeCell ref="A83:C83"/>
    <mergeCell ref="B91:D91"/>
    <mergeCell ref="A100:G100"/>
    <mergeCell ref="H100:H102"/>
    <mergeCell ref="I100:I102"/>
    <mergeCell ref="M100:M102"/>
    <mergeCell ref="A101:G101"/>
    <mergeCell ref="A102:G102"/>
    <mergeCell ref="B108:D108"/>
    <mergeCell ref="E108:G108"/>
    <mergeCell ref="J100:J102"/>
    <mergeCell ref="K100:K102"/>
    <mergeCell ref="L100:L102"/>
    <mergeCell ref="B103:D103"/>
    <mergeCell ref="E103:G103"/>
    <mergeCell ref="B107:D107"/>
    <mergeCell ref="E107:G107"/>
    <mergeCell ref="B105:D105"/>
    <mergeCell ref="E105:G105"/>
    <mergeCell ref="B106:D106"/>
    <mergeCell ref="E106:G106"/>
    <mergeCell ref="B104:D104"/>
    <mergeCell ref="E104:G104"/>
    <mergeCell ref="B109:D109"/>
    <mergeCell ref="E109:G109"/>
    <mergeCell ref="B122:D122"/>
    <mergeCell ref="E122:G122"/>
    <mergeCell ref="B119:D119"/>
    <mergeCell ref="E119:G119"/>
    <mergeCell ref="B118:D118"/>
    <mergeCell ref="E118:G118"/>
    <mergeCell ref="B130:D130"/>
    <mergeCell ref="E130:G130"/>
    <mergeCell ref="B123:D123"/>
    <mergeCell ref="E123:G123"/>
    <mergeCell ref="B124:D124"/>
    <mergeCell ref="B110:D110"/>
    <mergeCell ref="E110:G110"/>
    <mergeCell ref="B129:D129"/>
    <mergeCell ref="E129:G129"/>
    <mergeCell ref="B128:D128"/>
    <mergeCell ref="B121:D121"/>
    <mergeCell ref="E121:G121"/>
    <mergeCell ref="B113:D113"/>
    <mergeCell ref="E113:G113"/>
    <mergeCell ref="B111:D111"/>
    <mergeCell ref="E111:G111"/>
    <mergeCell ref="L156:L157"/>
    <mergeCell ref="B135:D135"/>
    <mergeCell ref="E135:G135"/>
    <mergeCell ref="B137:D137"/>
    <mergeCell ref="E137:G137"/>
    <mergeCell ref="B136:D136"/>
    <mergeCell ref="E136:G136"/>
    <mergeCell ref="E124:G124"/>
    <mergeCell ref="B115:D115"/>
    <mergeCell ref="E115:G115"/>
    <mergeCell ref="B120:D120"/>
    <mergeCell ref="E120:G120"/>
    <mergeCell ref="B125:D125"/>
    <mergeCell ref="E125:G125"/>
    <mergeCell ref="B126:D126"/>
    <mergeCell ref="E126:G126"/>
    <mergeCell ref="B127:D127"/>
    <mergeCell ref="E127:G127"/>
    <mergeCell ref="B131:D131"/>
    <mergeCell ref="E131:G131"/>
    <mergeCell ref="B133:D133"/>
    <mergeCell ref="E133:G133"/>
    <mergeCell ref="E128:G128"/>
    <mergeCell ref="E132:G132"/>
    <mergeCell ref="H156:H157"/>
    <mergeCell ref="I156:I157"/>
    <mergeCell ref="J149:J150"/>
    <mergeCell ref="K149:K150"/>
    <mergeCell ref="A149:D149"/>
    <mergeCell ref="E149:E150"/>
    <mergeCell ref="F149:F150"/>
    <mergeCell ref="G149:G150"/>
    <mergeCell ref="H149:H150"/>
    <mergeCell ref="I149:I150"/>
    <mergeCell ref="J156:J157"/>
    <mergeCell ref="K156:K157"/>
    <mergeCell ref="V218:W218"/>
    <mergeCell ref="V211:W212"/>
    <mergeCell ref="V213:W213"/>
    <mergeCell ref="V214:W214"/>
    <mergeCell ref="V215:W215"/>
    <mergeCell ref="V216:W216"/>
    <mergeCell ref="V217:W217"/>
    <mergeCell ref="O211:O212"/>
    <mergeCell ref="P211:P212"/>
    <mergeCell ref="Q211:Q212"/>
    <mergeCell ref="R211:R212"/>
    <mergeCell ref="S211:S212"/>
    <mergeCell ref="T211:T212"/>
    <mergeCell ref="U211:U212"/>
    <mergeCell ref="E198:E199"/>
    <mergeCell ref="F198:F199"/>
    <mergeCell ref="G198:G199"/>
    <mergeCell ref="H198:H199"/>
    <mergeCell ref="L198:L199"/>
    <mergeCell ref="A208:G208"/>
    <mergeCell ref="A210:H210"/>
    <mergeCell ref="A211:A212"/>
    <mergeCell ref="B211:B212"/>
    <mergeCell ref="C211:C212"/>
    <mergeCell ref="D211:D212"/>
    <mergeCell ref="E211:E212"/>
    <mergeCell ref="F211:F212"/>
    <mergeCell ref="G211:N211"/>
    <mergeCell ref="A167:F167"/>
    <mergeCell ref="B184:I184"/>
    <mergeCell ref="B185:I185"/>
    <mergeCell ref="B186:I186"/>
    <mergeCell ref="B187:I187"/>
    <mergeCell ref="M204:N204"/>
    <mergeCell ref="M205:N205"/>
    <mergeCell ref="B188:I188"/>
    <mergeCell ref="B189:I189"/>
    <mergeCell ref="A193:B193"/>
    <mergeCell ref="A195:G195"/>
    <mergeCell ref="A197:E197"/>
    <mergeCell ref="A198:A199"/>
    <mergeCell ref="B198:B199"/>
    <mergeCell ref="J198:J199"/>
    <mergeCell ref="K198:K199"/>
    <mergeCell ref="M198:N199"/>
    <mergeCell ref="M200:N200"/>
    <mergeCell ref="M201:N201"/>
    <mergeCell ref="M202:N202"/>
    <mergeCell ref="I198:I199"/>
    <mergeCell ref="C198:C199"/>
    <mergeCell ref="D198:D199"/>
    <mergeCell ref="M203:N203"/>
    <mergeCell ref="B179:I179"/>
    <mergeCell ref="B180:I180"/>
    <mergeCell ref="B181:I181"/>
    <mergeCell ref="B182:I182"/>
    <mergeCell ref="B183:I183"/>
    <mergeCell ref="B176:I176"/>
    <mergeCell ref="B177:I177"/>
    <mergeCell ref="B178:I178"/>
    <mergeCell ref="A168:F168"/>
    <mergeCell ref="A174:I174"/>
    <mergeCell ref="M156:M157"/>
    <mergeCell ref="A164:E164"/>
    <mergeCell ref="A166:F166"/>
    <mergeCell ref="B138:D138"/>
    <mergeCell ref="E138:G138"/>
    <mergeCell ref="B140:D140"/>
    <mergeCell ref="E140:G140"/>
    <mergeCell ref="B141:D141"/>
    <mergeCell ref="E141:G141"/>
    <mergeCell ref="B144:D144"/>
    <mergeCell ref="E144:G144"/>
    <mergeCell ref="B145:D145"/>
    <mergeCell ref="E145:G145"/>
    <mergeCell ref="A147:I147"/>
    <mergeCell ref="A146:I146"/>
    <mergeCell ref="B142:D142"/>
    <mergeCell ref="E142:G142"/>
    <mergeCell ref="B143:D143"/>
    <mergeCell ref="E143:G143"/>
    <mergeCell ref="L149:L150"/>
    <mergeCell ref="A156:D156"/>
    <mergeCell ref="E156:E157"/>
    <mergeCell ref="F156:F157"/>
    <mergeCell ref="G156:G157"/>
    <mergeCell ref="B112:D112"/>
    <mergeCell ref="E112:G112"/>
    <mergeCell ref="B114:D114"/>
    <mergeCell ref="E114:G114"/>
    <mergeCell ref="B117:D117"/>
    <mergeCell ref="E117:G117"/>
    <mergeCell ref="B116:D116"/>
    <mergeCell ref="E116:G116"/>
    <mergeCell ref="B139:D139"/>
    <mergeCell ref="E139:G139"/>
    <mergeCell ref="B134:D134"/>
    <mergeCell ref="E134:G134"/>
    <mergeCell ref="B132:D132"/>
  </mergeCells>
  <dataValidations count="33">
    <dataValidation type="list" allowBlank="1" showInputMessage="1" showErrorMessage="1" sqref="B223:B231" xr:uid="{00000000-0002-0000-1B00-000000000000}">
      <formula1>Autom</formula1>
    </dataValidation>
    <dataValidation type="list" showInputMessage="1" showErrorMessage="1" sqref="C200:C205 C213:C218" xr:uid="{00000000-0002-0000-1B00-000001000000}">
      <formula1>IF($B200="I",DDTARIFFUS,DDTARIFF)</formula1>
    </dataValidation>
    <dataValidation type="list" allowBlank="1" showInputMessage="1" showErrorMessage="1" sqref="B213:B218 B200:B205" xr:uid="{00000000-0002-0000-1B00-000002000000}">
      <formula1>EXPIMP</formula1>
    </dataValidation>
    <dataValidation type="list" allowBlank="1" showInputMessage="1" showErrorMessage="1" sqref="O213:O218 F200:F205" xr:uid="{00000000-0002-0000-1B00-000003000000}">
      <formula1>EQTYPE</formula1>
    </dataValidation>
    <dataValidation type="list" allowBlank="1" showInputMessage="1" showErrorMessage="1" sqref="P213:P218 G200:G205" xr:uid="{00000000-0002-0000-1B00-000004000000}">
      <formula1>OPREEFER</formula1>
    </dataValidation>
    <dataValidation type="list" allowBlank="1" showInputMessage="1" showErrorMessage="1" sqref="F213:F218" xr:uid="{00000000-0002-0000-1B00-000005000000}">
      <formula1>CURRENCY</formula1>
    </dataValidation>
    <dataValidation type="whole" allowBlank="1" showInputMessage="1" showErrorMessage="1" error="Only whole numbers can be entered into this field" sqref="D200:D205 D213:D218" xr:uid="{00000000-0002-0000-1B00-000006000000}">
      <formula1>1</formula1>
      <formula2>99</formula2>
    </dataValidation>
    <dataValidation type="list" showInputMessage="1" showErrorMessage="1" sqref="E213:E218 E200:E205" xr:uid="{00000000-0002-0000-1B00-000007000000}">
      <formula1>DAYS</formula1>
    </dataValidation>
    <dataValidation type="whole" allowBlank="1" showInputMessage="1" showErrorMessage="1" error="Only whole numbers may be entered into this field_x000a_" sqref="G213:G218 M213:M218 K213:K218 I213:I218" xr:uid="{00000000-0002-0000-1B00-000008000000}">
      <formula1>1</formula1>
      <formula2>99</formula2>
    </dataValidation>
    <dataValidation type="decimal" allowBlank="1" showInputMessage="1" showErrorMessage="1" error="Only numbers may be entered into this field" sqref="H213:H218 N213:N218 L213:L218 J213:J218" xr:uid="{00000000-0002-0000-1B00-000009000000}">
      <formula1>1</formula1>
      <formula2>1000000000</formula2>
    </dataValidation>
    <dataValidation type="list" showInputMessage="1" showErrorMessage="1" sqref="K151:K154 K158:K161 N91:N94 A60:A63 A51:A54 N76:N79 A32:A45" xr:uid="{00000000-0002-0000-1B00-00000A000000}">
      <formula1>$A$14:$A$18</formula1>
    </dataValidation>
    <dataValidation type="list" allowBlank="1" showInputMessage="1" showErrorMessage="1" sqref="J151:J154 J158:J161" xr:uid="{00000000-0002-0000-1B00-00000B000000}">
      <formula1>GRIPSS</formula1>
    </dataValidation>
    <dataValidation type="decimal" allowBlank="1" showInputMessage="1" showErrorMessage="1" sqref="F158:I161 F151:I154 I60:L63 J91:M94 I51:K54 I32:L45" xr:uid="{00000000-0002-0000-1B00-00000C000000}">
      <formula1>0</formula1>
      <formula2>999999999999999</formula2>
    </dataValidation>
    <dataValidation type="list" allowBlank="1" showInputMessage="1" showErrorMessage="1" sqref="E151:E154 E158:E161" xr:uid="{00000000-0002-0000-1B00-00000D000000}">
      <formula1>GRIPSS_EQ</formula1>
    </dataValidation>
    <dataValidation type="list" showInputMessage="1" showErrorMessage="1" sqref="A200:A205 A213:A218" xr:uid="{00000000-0002-0000-1B00-00000E000000}">
      <formula1>BULLET</formula1>
    </dataValidation>
    <dataValidation type="date" allowBlank="1" showInputMessage="1" showErrorMessage="1" sqref="X32:Y45 J103:K145" xr:uid="{00000000-0002-0000-1B00-00000F000000}">
      <formula1>10101</formula1>
      <formula2>311299</formula2>
    </dataValidation>
    <dataValidation type="list" showDropDown="1" showErrorMessage="1" sqref="O75:P75 O90:P90" xr:uid="{00000000-0002-0000-1B00-000010000000}">
      <formula1>Charges</formula1>
    </dataValidation>
    <dataValidation type="list" allowBlank="1" showInputMessage="1" showErrorMessage="1" sqref="O76:P79 O91:P94" xr:uid="{00000000-0002-0000-1B00-000011000000}">
      <formula1 xml:space="preserve"> droppull</formula1>
    </dataValidation>
    <dataValidation type="list" allowBlank="1" showInputMessage="1" showErrorMessage="1" sqref="L51:L54 G91:G94 N51:N54 P60:P63 G76:G79" xr:uid="{00000000-0002-0000-1B00-000012000000}">
      <formula1>YesNo</formula1>
    </dataValidation>
    <dataValidation type="list" allowBlank="1" showInputMessage="1" showErrorMessage="1" sqref="M60:M63" xr:uid="{00000000-0002-0000-1B00-000013000000}">
      <formula1>Equip</formula1>
    </dataValidation>
    <dataValidation type="list" allowBlank="1" showInputMessage="1" showErrorMessage="1" sqref="F76:F79 F91:F94" xr:uid="{00000000-0002-0000-1B00-000014000000}">
      <formula1>ArbMode</formula1>
    </dataValidation>
    <dataValidation type="list" allowBlank="1" showInputMessage="1" showErrorMessage="1" sqref="G51:G54 G60:G63 G32:G45" xr:uid="{00000000-0002-0000-1B00-000015000000}">
      <formula1>SDD</formula1>
    </dataValidation>
    <dataValidation type="list" allowBlank="1" showInputMessage="1" showErrorMessage="1" sqref="Q59:Y59 M31:W31" xr:uid="{00000000-0002-0000-1B00-000016000000}">
      <formula1>Container</formula1>
    </dataValidation>
    <dataValidation type="list" allowBlank="1" showInputMessage="1" showErrorMessage="1" sqref="O50:W50" xr:uid="{00000000-0002-0000-1B00-000017000000}">
      <formula1>Reefer</formula1>
    </dataValidation>
    <dataValidation type="list" allowBlank="1" showInputMessage="1" showErrorMessage="1" sqref="F51:F54 F60:F63 F32:F45" xr:uid="{00000000-0002-0000-1B00-000018000000}">
      <formula1>Mode</formula1>
    </dataValidation>
    <dataValidation type="list" allowBlank="1" showInputMessage="1" showErrorMessage="1" sqref="M51:M54 O60:O63" xr:uid="{00000000-0002-0000-1B00-000019000000}">
      <formula1>ShipperOwn</formula1>
    </dataValidation>
    <dataValidation type="list" allowBlank="1" showInputMessage="1" showErrorMessage="1" sqref="N60:N63" xr:uid="{00000000-0002-0000-1B00-00001A000000}">
      <formula1>OOG</formula1>
    </dataValidation>
    <dataValidation type="list" allowBlank="1" showErrorMessage="1" sqref="Q58:Y58 M30:W30 O49:W49" xr:uid="{00000000-0002-0000-1B00-00001B000000}">
      <formula1>Exceptions</formula1>
    </dataValidation>
    <dataValidation type="list" allowBlank="1" showInputMessage="1" showErrorMessage="1" sqref="AA51:AA54 AC60:AC63 AA32:AA45" xr:uid="{00000000-0002-0000-1B00-00001C000000}">
      <formula1>CST</formula1>
    </dataValidation>
    <dataValidation type="list" allowBlank="1" showInputMessage="1" showErrorMessage="1" sqref="I103:I145" xr:uid="{00000000-0002-0000-1B00-00001D000000}">
      <formula1>$A$14:$A$18</formula1>
    </dataValidation>
    <dataValidation type="list" allowBlank="1" showErrorMessage="1" sqref="A103:A145" xr:uid="{00000000-0002-0000-1B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3:G145" xr:uid="{00000000-0002-0000-1B00-00001F000000}"/>
    <dataValidation type="list" allowBlank="1" showInputMessage="1" showErrorMessage="1" errorTitle="Pick up the list" promptTitle="Blank = ALL" sqref="H103:H145" xr:uid="{00000000-0002-0000-1B00-000020000000}">
      <formula1>Type_note2</formula1>
    </dataValidation>
  </dataValidations>
  <pageMargins left="0.25" right="0.25" top="0.25" bottom="0.25" header="0.5" footer="0"/>
  <pageSetup scale="27" fitToHeight="0" orientation="landscape" r:id="rId5"/>
  <headerFooter alignWithMargins="0"/>
  <rowBreaks count="1" manualBreakCount="1">
    <brk id="98" max="16383" man="1"/>
  </rowBreaks>
  <customProperties>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8" customWidth="1"/>
    <col min="2" max="2" width="18.5703125" style="18" customWidth="1"/>
    <col min="3" max="3" width="18.42578125" style="18" customWidth="1"/>
    <col min="4" max="4" width="17.42578125" style="18" customWidth="1"/>
    <col min="5" max="5" width="19.42578125" style="18" customWidth="1"/>
    <col min="6" max="6" width="12.42578125" style="162" customWidth="1"/>
    <col min="7" max="8" width="17.42578125" style="162" customWidth="1"/>
    <col min="9" max="9" width="17.5703125" style="162" customWidth="1"/>
    <col min="10" max="10" width="17.570312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5703125" style="18" customWidth="1"/>
    <col min="19" max="21" width="16.5703125" style="18" customWidth="1"/>
    <col min="22" max="22" width="17.5703125" style="18" customWidth="1"/>
    <col min="23" max="23" width="18" style="18" customWidth="1"/>
    <col min="24" max="24" width="12.5703125" style="18" customWidth="1"/>
    <col min="25" max="25" width="16.5703125" style="18" customWidth="1"/>
    <col min="26" max="26" width="9.5703125" style="18" customWidth="1"/>
    <col min="27" max="27" width="14.42578125" style="18" customWidth="1"/>
    <col min="28" max="28" width="9.5703125" style="18" customWidth="1"/>
    <col min="29" max="29" width="14.42578125" style="18" customWidth="1"/>
    <col min="30" max="16384" width="9.42578125" style="18"/>
  </cols>
  <sheetData>
    <row r="1" spans="1:54" s="282" customFormat="1" x14ac:dyDescent="0.2">
      <c r="A1" s="1199" t="s">
        <v>476</v>
      </c>
      <c r="B1" s="1019"/>
      <c r="C1" s="1200" t="str">
        <f>Cover!B1</f>
        <v>23-3283</v>
      </c>
      <c r="D1" s="1085"/>
      <c r="E1" s="1085"/>
      <c r="F1" s="1086"/>
    </row>
    <row r="2" spans="1:54" s="282" customFormat="1" x14ac:dyDescent="0.2">
      <c r="A2" s="1201" t="s">
        <v>1034</v>
      </c>
      <c r="B2" s="1088"/>
      <c r="C2" s="1202"/>
      <c r="D2" s="1090"/>
      <c r="E2" s="1090"/>
      <c r="F2" s="1091"/>
    </row>
    <row r="3" spans="1:54" s="282" customFormat="1" x14ac:dyDescent="0.2">
      <c r="A3" s="1201" t="s">
        <v>487</v>
      </c>
      <c r="B3" s="1088"/>
      <c r="C3" s="1203">
        <f>Cover!B2</f>
        <v>25</v>
      </c>
      <c r="D3" s="1095"/>
      <c r="E3" s="1095"/>
      <c r="F3" s="1096"/>
    </row>
    <row r="4" spans="1:54" s="282" customFormat="1" x14ac:dyDescent="0.2">
      <c r="A4" s="1201" t="s">
        <v>1029</v>
      </c>
      <c r="B4" s="1088"/>
      <c r="C4" s="1211" t="str">
        <f>Cover!B7</f>
        <v>FASHION ACCESSORIES SHIPPERS ASSOCIATION, INC DBA GEMINI SHIPPERS ASSOCIATION</v>
      </c>
      <c r="D4" s="1015"/>
      <c r="E4" s="1015"/>
      <c r="F4" s="1016"/>
    </row>
    <row r="5" spans="1:54" s="282" customFormat="1" x14ac:dyDescent="0.2">
      <c r="A5" s="1201" t="s">
        <v>493</v>
      </c>
      <c r="B5" s="1088"/>
      <c r="C5" s="1202" t="s">
        <v>322</v>
      </c>
      <c r="D5" s="1090"/>
      <c r="E5" s="1090"/>
      <c r="F5" s="1091"/>
    </row>
    <row r="6" spans="1:54" s="282" customFormat="1" ht="15.75" customHeight="1" x14ac:dyDescent="0.2">
      <c r="A6" s="1201" t="s">
        <v>477</v>
      </c>
      <c r="B6" s="1088"/>
      <c r="C6" s="1202" t="s">
        <v>322</v>
      </c>
      <c r="D6" s="1090"/>
      <c r="E6" s="1090"/>
      <c r="F6" s="1091"/>
    </row>
    <row r="7" spans="1:54" s="282" customFormat="1" ht="15.75" customHeight="1" x14ac:dyDescent="0.2">
      <c r="A7" s="1201" t="s">
        <v>567</v>
      </c>
      <c r="B7" s="1088"/>
      <c r="C7" s="1202" t="s">
        <v>560</v>
      </c>
      <c r="D7" s="1090"/>
      <c r="E7" s="1090"/>
      <c r="F7" s="1091"/>
    </row>
    <row r="8" spans="1:54" ht="2.25" customHeight="1" thickBot="1" x14ac:dyDescent="0.25">
      <c r="A8" s="1206"/>
      <c r="B8" s="1093"/>
      <c r="C8" s="1207"/>
      <c r="D8" s="1099"/>
      <c r="E8" s="1099"/>
      <c r="F8" s="1100"/>
      <c r="G8" s="18"/>
      <c r="H8" s="18"/>
      <c r="I8" s="18"/>
    </row>
    <row r="9" spans="1:54" x14ac:dyDescent="0.2">
      <c r="A9" s="283">
        <v>40</v>
      </c>
      <c r="B9" s="1208" t="s">
        <v>79</v>
      </c>
      <c r="C9" s="1208"/>
      <c r="D9" s="1208"/>
      <c r="E9" s="1208"/>
      <c r="F9" s="1208"/>
      <c r="G9" s="18"/>
      <c r="H9" s="18"/>
      <c r="I9" s="18"/>
    </row>
    <row r="10" spans="1:54" ht="13.5" thickBot="1" x14ac:dyDescent="0.25">
      <c r="A10" s="284"/>
      <c r="B10" s="282"/>
      <c r="C10" s="282"/>
      <c r="D10" s="285"/>
      <c r="E10" s="285"/>
      <c r="F10" s="286"/>
      <c r="G10" s="287"/>
      <c r="H10" s="285"/>
      <c r="I10" s="285"/>
      <c r="J10" s="285"/>
    </row>
    <row r="11" spans="1:54" ht="13.5" thickBot="1" x14ac:dyDescent="0.25">
      <c r="A11" s="288" t="s">
        <v>568</v>
      </c>
      <c r="B11" s="289"/>
      <c r="C11" s="282"/>
      <c r="D11" s="285"/>
      <c r="E11" s="285"/>
      <c r="F11" s="286"/>
      <c r="G11" s="287"/>
      <c r="H11" s="285"/>
      <c r="I11" s="285"/>
      <c r="J11" s="285"/>
    </row>
    <row r="12" spans="1:54" s="99" customFormat="1" ht="13.5" thickBot="1" x14ac:dyDescent="0.25">
      <c r="A12" s="1204" t="s">
        <v>570</v>
      </c>
      <c r="B12" s="1073"/>
      <c r="C12" s="1073"/>
      <c r="D12" s="1073"/>
      <c r="E12" s="1073"/>
      <c r="F12" s="1073"/>
      <c r="G12" s="1073"/>
      <c r="H12" s="1073"/>
      <c r="I12" s="1073"/>
      <c r="J12" s="1074"/>
    </row>
    <row r="13" spans="1:54" ht="17.25" customHeight="1" x14ac:dyDescent="0.2">
      <c r="A13" s="290" t="s">
        <v>571</v>
      </c>
      <c r="B13" s="1210" t="s">
        <v>572</v>
      </c>
      <c r="C13" s="1210"/>
      <c r="D13" s="1210"/>
      <c r="E13" s="1210"/>
      <c r="F13" s="1210"/>
      <c r="G13" s="1210"/>
      <c r="H13" s="1210"/>
      <c r="I13" s="1210"/>
      <c r="J13" s="1205" t="s">
        <v>576</v>
      </c>
      <c r="K13" s="1056"/>
      <c r="L13" s="1195" t="s">
        <v>577</v>
      </c>
      <c r="M13" s="1069"/>
      <c r="N13" s="92" t="s">
        <v>4</v>
      </c>
    </row>
    <row r="14" spans="1:54" s="525" customFormat="1" x14ac:dyDescent="0.2">
      <c r="A14" s="291"/>
      <c r="B14" s="1209"/>
      <c r="C14" s="1209"/>
      <c r="D14" s="1209"/>
      <c r="E14" s="1209"/>
      <c r="F14" s="1209"/>
      <c r="G14" s="1209"/>
      <c r="H14" s="1209"/>
      <c r="I14" s="1209"/>
      <c r="J14" s="1196"/>
      <c r="K14" s="1197"/>
      <c r="L14" s="1198"/>
      <c r="M14" s="1146"/>
      <c r="N14" s="102" t="str">
        <f>IF($A14&gt;0,$A14,"")</f>
        <v/>
      </c>
    </row>
    <row r="15" spans="1:54" s="293" customFormat="1" x14ac:dyDescent="0.2">
      <c r="A15" s="292"/>
      <c r="B15" s="1217"/>
      <c r="C15" s="1217"/>
      <c r="D15" s="1217"/>
      <c r="E15" s="1217"/>
      <c r="F15" s="1217"/>
      <c r="G15" s="1217"/>
      <c r="H15" s="1217"/>
      <c r="I15" s="1217"/>
      <c r="J15" s="1196"/>
      <c r="K15" s="1197"/>
      <c r="L15" s="1196"/>
      <c r="M15" s="1146"/>
      <c r="N15" s="102" t="str">
        <f>IF($A15&gt;0,$A15,"")</f>
        <v/>
      </c>
      <c r="BB15" s="525"/>
    </row>
    <row r="16" spans="1:54" s="293" customFormat="1" x14ac:dyDescent="0.2">
      <c r="A16" s="292"/>
      <c r="B16" s="1217"/>
      <c r="C16" s="1217"/>
      <c r="D16" s="1217"/>
      <c r="E16" s="1217"/>
      <c r="F16" s="1217"/>
      <c r="G16" s="1217"/>
      <c r="H16" s="1217"/>
      <c r="I16" s="1217"/>
      <c r="J16" s="1196"/>
      <c r="K16" s="1197"/>
      <c r="L16" s="1196"/>
      <c r="M16" s="1146"/>
      <c r="N16" s="102" t="str">
        <f>IF($A16&gt;0,$A16,"")</f>
        <v/>
      </c>
      <c r="BB16" s="525"/>
    </row>
    <row r="17" spans="1:54" s="293" customFormat="1" ht="13.5" thickBot="1" x14ac:dyDescent="0.25">
      <c r="A17" s="294"/>
      <c r="B17" s="1214"/>
      <c r="C17" s="1214"/>
      <c r="D17" s="1214"/>
      <c r="E17" s="1214"/>
      <c r="F17" s="1214"/>
      <c r="G17" s="1214"/>
      <c r="H17" s="1214"/>
      <c r="I17" s="1214"/>
      <c r="J17" s="1223"/>
      <c r="K17" s="1221"/>
      <c r="L17" s="1212"/>
      <c r="M17" s="1213"/>
      <c r="N17" s="102" t="str">
        <f>IF($A17&gt;0,$A17,"")</f>
        <v/>
      </c>
      <c r="BB17" s="525"/>
    </row>
    <row r="18" spans="1:54" s="301" customFormat="1" ht="13.5" thickBot="1" x14ac:dyDescent="0.25">
      <c r="A18" s="295"/>
      <c r="B18" s="282"/>
      <c r="C18" s="296"/>
      <c r="D18" s="297"/>
      <c r="E18" s="297"/>
      <c r="F18" s="298"/>
      <c r="G18" s="298"/>
      <c r="H18" s="299"/>
      <c r="I18" s="300"/>
      <c r="J18" s="300"/>
      <c r="K18" s="296"/>
      <c r="L18" s="296"/>
      <c r="M18" s="296"/>
      <c r="N18" s="102" t="str">
        <f>IF($A18&gt;0,$A18,"")</f>
        <v/>
      </c>
      <c r="O18" s="296"/>
      <c r="P18" s="296"/>
      <c r="Q18" s="296"/>
      <c r="BB18" s="525"/>
    </row>
    <row r="19" spans="1:54" s="301" customFormat="1" ht="13.5" thickBot="1" x14ac:dyDescent="0.25">
      <c r="A19" s="288" t="s">
        <v>402</v>
      </c>
      <c r="B19" s="302"/>
      <c r="I19" s="300"/>
      <c r="J19" s="300"/>
      <c r="K19" s="296"/>
      <c r="L19" s="296"/>
      <c r="M19" s="296"/>
      <c r="N19" s="296"/>
      <c r="O19" s="296"/>
      <c r="P19" s="296"/>
      <c r="Q19" s="296"/>
    </row>
    <row r="20" spans="1:54" s="301" customFormat="1" x14ac:dyDescent="0.2">
      <c r="A20" s="303" t="s">
        <v>402</v>
      </c>
      <c r="B20" s="1216" t="s">
        <v>572</v>
      </c>
      <c r="C20" s="1047"/>
      <c r="D20" s="1047"/>
      <c r="E20" s="1047"/>
      <c r="F20" s="1047"/>
      <c r="G20" s="1047"/>
      <c r="H20" s="1048"/>
      <c r="I20" s="300"/>
      <c r="J20" s="300"/>
      <c r="K20" s="296"/>
      <c r="L20" s="296"/>
      <c r="M20" s="296"/>
      <c r="N20" s="296"/>
      <c r="O20" s="296"/>
      <c r="P20" s="296"/>
      <c r="Q20" s="296"/>
    </row>
    <row r="21" spans="1:54" s="306" customFormat="1" x14ac:dyDescent="0.2">
      <c r="A21" s="291"/>
      <c r="B21" s="1209"/>
      <c r="C21" s="1209"/>
      <c r="D21" s="1209"/>
      <c r="E21" s="1209"/>
      <c r="F21" s="1209"/>
      <c r="G21" s="1209"/>
      <c r="H21" s="1215"/>
      <c r="I21" s="113"/>
      <c r="J21" s="304"/>
      <c r="K21" s="305"/>
      <c r="L21" s="305"/>
      <c r="M21" s="305"/>
      <c r="N21" s="305"/>
      <c r="O21" s="305"/>
      <c r="P21" s="305"/>
      <c r="Q21" s="305"/>
    </row>
    <row r="22" spans="1:54" s="306" customFormat="1" x14ac:dyDescent="0.2">
      <c r="A22" s="307"/>
      <c r="B22" s="1209"/>
      <c r="C22" s="1209"/>
      <c r="D22" s="1209"/>
      <c r="E22" s="1209"/>
      <c r="F22" s="1209"/>
      <c r="G22" s="1209"/>
      <c r="H22" s="1215"/>
      <c r="I22" s="304"/>
      <c r="J22" s="304"/>
      <c r="K22" s="305"/>
      <c r="L22" s="305"/>
      <c r="M22" s="305"/>
      <c r="N22" s="305"/>
      <c r="O22" s="305"/>
      <c r="P22" s="305"/>
      <c r="Q22" s="305"/>
    </row>
    <row r="23" spans="1:54" s="306" customFormat="1" x14ac:dyDescent="0.2">
      <c r="A23" s="307"/>
      <c r="B23" s="1218"/>
      <c r="C23" s="1197"/>
      <c r="D23" s="1197"/>
      <c r="E23" s="1197"/>
      <c r="F23" s="1197"/>
      <c r="G23" s="1197"/>
      <c r="H23" s="1219"/>
      <c r="I23" s="304"/>
      <c r="J23" s="304"/>
      <c r="K23" s="305"/>
      <c r="L23" s="305"/>
      <c r="M23" s="305"/>
      <c r="N23" s="305"/>
      <c r="O23" s="305"/>
      <c r="P23" s="305"/>
      <c r="Q23" s="305"/>
    </row>
    <row r="24" spans="1:54" s="306" customFormat="1" ht="13.5" thickBot="1" x14ac:dyDescent="0.25">
      <c r="A24" s="308"/>
      <c r="B24" s="1220"/>
      <c r="C24" s="1221"/>
      <c r="D24" s="1221"/>
      <c r="E24" s="1221"/>
      <c r="F24" s="1221"/>
      <c r="G24" s="1221"/>
      <c r="H24" s="1222"/>
      <c r="I24" s="304"/>
      <c r="J24" s="304"/>
      <c r="K24" s="305"/>
      <c r="L24" s="305"/>
      <c r="M24" s="305"/>
      <c r="N24" s="305"/>
      <c r="O24" s="305"/>
      <c r="P24" s="305"/>
      <c r="Q24" s="305"/>
    </row>
    <row r="25" spans="1:54" s="301" customFormat="1" ht="13.5" thickBot="1" x14ac:dyDescent="0.25">
      <c r="A25" s="282"/>
      <c r="B25" s="118"/>
      <c r="C25" s="118"/>
      <c r="D25" s="118"/>
      <c r="E25" s="118"/>
      <c r="F25" s="118"/>
      <c r="G25" s="118"/>
      <c r="H25" s="118"/>
      <c r="I25" s="300"/>
      <c r="J25" s="300"/>
      <c r="K25" s="296"/>
      <c r="L25" s="296"/>
      <c r="M25" s="296"/>
      <c r="N25" s="296"/>
      <c r="O25" s="296"/>
      <c r="P25" s="296"/>
      <c r="Q25" s="296"/>
      <c r="R25" s="296"/>
      <c r="S25" s="296"/>
      <c r="T25" s="296"/>
      <c r="U25" s="296"/>
    </row>
    <row r="26" spans="1:54" s="301" customFormat="1" ht="13.5" thickBot="1" x14ac:dyDescent="0.25">
      <c r="A26" s="288" t="s">
        <v>578</v>
      </c>
      <c r="B26" s="289"/>
      <c r="I26" s="300"/>
      <c r="J26" s="300"/>
      <c r="K26" s="296"/>
      <c r="L26" s="296"/>
      <c r="M26" s="296"/>
      <c r="N26" s="296"/>
      <c r="O26" s="296"/>
      <c r="P26" s="296"/>
      <c r="Q26" s="296"/>
      <c r="R26" s="296"/>
      <c r="S26" s="296"/>
      <c r="T26" s="296"/>
      <c r="U26" s="296"/>
    </row>
    <row r="27" spans="1:54" s="301" customFormat="1" x14ac:dyDescent="0.2">
      <c r="A27" s="119" t="s">
        <v>2818</v>
      </c>
      <c r="B27" s="309"/>
      <c r="C27" s="310"/>
      <c r="D27" s="311"/>
      <c r="E27" s="311"/>
      <c r="F27" s="312"/>
      <c r="G27" s="312"/>
      <c r="H27" s="312"/>
      <c r="I27" s="313"/>
      <c r="J27" s="314"/>
      <c r="K27" s="315"/>
      <c r="L27" s="296"/>
      <c r="M27" s="296"/>
      <c r="N27" s="296"/>
      <c r="O27" s="296"/>
      <c r="P27" s="296"/>
      <c r="Q27" s="296"/>
      <c r="R27" s="296"/>
      <c r="S27" s="296"/>
      <c r="T27" s="296"/>
      <c r="U27" s="296"/>
      <c r="V27" s="296"/>
    </row>
    <row r="28" spans="1:54" s="301" customFormat="1" x14ac:dyDescent="0.2">
      <c r="A28" s="127" t="s">
        <v>580</v>
      </c>
      <c r="B28" s="316"/>
      <c r="C28" s="317"/>
      <c r="D28" s="318"/>
      <c r="E28" s="318"/>
      <c r="F28" s="319"/>
      <c r="G28" s="319"/>
      <c r="H28" s="319"/>
      <c r="I28" s="320"/>
      <c r="J28" s="321"/>
      <c r="K28" s="322"/>
      <c r="L28" s="296"/>
      <c r="M28" s="296"/>
      <c r="N28" s="296"/>
      <c r="O28" s="296"/>
      <c r="P28" s="296"/>
      <c r="Q28" s="296"/>
      <c r="R28" s="296"/>
    </row>
    <row r="29" spans="1:54" s="301" customFormat="1" ht="13.5" thickBot="1" x14ac:dyDescent="0.25">
      <c r="A29" s="526" t="s">
        <v>166</v>
      </c>
      <c r="B29" s="323"/>
      <c r="C29" s="324"/>
      <c r="D29" s="325"/>
      <c r="E29" s="325"/>
      <c r="F29" s="326"/>
      <c r="G29" s="326"/>
      <c r="H29" s="326"/>
      <c r="I29" s="327"/>
      <c r="J29" s="328"/>
      <c r="K29" s="329"/>
      <c r="L29" s="296"/>
      <c r="M29" s="296"/>
      <c r="N29" s="296"/>
      <c r="O29" s="296"/>
      <c r="P29" s="296"/>
      <c r="Q29" s="296"/>
      <c r="R29" s="296"/>
      <c r="S29" s="141"/>
      <c r="T29" s="141"/>
      <c r="U29" s="141"/>
      <c r="V29" s="296"/>
      <c r="W29" s="296"/>
      <c r="X29" s="296"/>
    </row>
    <row r="30" spans="1:54" s="331" customFormat="1" ht="32.25" customHeight="1" x14ac:dyDescent="0.2">
      <c r="A30" s="1229" t="s">
        <v>581</v>
      </c>
      <c r="B30" s="1189" t="s">
        <v>582</v>
      </c>
      <c r="C30" s="1189" t="s">
        <v>11</v>
      </c>
      <c r="D30" s="1189" t="s">
        <v>12</v>
      </c>
      <c r="E30" s="1189" t="s">
        <v>13</v>
      </c>
      <c r="F30" s="1189" t="s">
        <v>14</v>
      </c>
      <c r="G30" s="1189" t="s">
        <v>15</v>
      </c>
      <c r="H30" s="1189" t="s">
        <v>16</v>
      </c>
      <c r="I30" s="1189" t="s">
        <v>17</v>
      </c>
      <c r="J30" s="1189" t="s">
        <v>18</v>
      </c>
      <c r="K30" s="1189" t="s">
        <v>19</v>
      </c>
      <c r="L30" s="1189" t="s">
        <v>20</v>
      </c>
      <c r="M30" s="330"/>
      <c r="N30" s="330"/>
      <c r="O30" s="330"/>
      <c r="P30" s="330"/>
      <c r="Q30" s="330"/>
      <c r="R30" s="330"/>
      <c r="S30" s="330"/>
      <c r="T30" s="330"/>
      <c r="U30" s="330"/>
      <c r="V30" s="330"/>
      <c r="W30" s="330"/>
      <c r="X30" s="1189" t="s">
        <v>22</v>
      </c>
      <c r="Y30" s="1189" t="s">
        <v>23</v>
      </c>
      <c r="Z30" s="1189" t="s">
        <v>24</v>
      </c>
      <c r="AA30" s="1191" t="s">
        <v>335</v>
      </c>
    </row>
    <row r="31" spans="1:54" s="331" customFormat="1" ht="13.5" thickBot="1" x14ac:dyDescent="0.25">
      <c r="A31" s="1230"/>
      <c r="B31" s="1190"/>
      <c r="C31" s="1190"/>
      <c r="D31" s="1190"/>
      <c r="E31" s="1190"/>
      <c r="F31" s="1190"/>
      <c r="G31" s="1046"/>
      <c r="H31" s="1190"/>
      <c r="I31" s="1190"/>
      <c r="J31" s="1190"/>
      <c r="K31" s="1190"/>
      <c r="L31" s="1190"/>
      <c r="M31" s="332"/>
      <c r="N31" s="332"/>
      <c r="O31" s="332"/>
      <c r="P31" s="332"/>
      <c r="Q31" s="332"/>
      <c r="R31" s="332"/>
      <c r="S31" s="332"/>
      <c r="T31" s="332"/>
      <c r="U31" s="332"/>
      <c r="V31" s="332"/>
      <c r="W31" s="332"/>
      <c r="X31" s="1190"/>
      <c r="Y31" s="1190"/>
      <c r="Z31" s="1190"/>
      <c r="AA31" s="1192"/>
    </row>
    <row r="32" spans="1:54" s="334" customFormat="1" x14ac:dyDescent="0.2">
      <c r="A32" s="333"/>
      <c r="B32" s="224"/>
      <c r="C32" s="166"/>
      <c r="D32" s="166"/>
      <c r="E32" s="166"/>
      <c r="F32" s="166"/>
      <c r="G32" s="167"/>
      <c r="H32" s="166"/>
      <c r="I32" s="168"/>
      <c r="J32" s="168"/>
      <c r="K32" s="168"/>
      <c r="L32" s="168"/>
      <c r="M32" s="167"/>
      <c r="N32" s="167"/>
      <c r="O32" s="167"/>
      <c r="P32" s="173"/>
      <c r="Q32" s="173"/>
      <c r="R32" s="173"/>
      <c r="S32" s="167"/>
      <c r="T32" s="167"/>
      <c r="U32" s="167"/>
      <c r="V32" s="167"/>
      <c r="W32" s="167"/>
      <c r="X32" s="174"/>
      <c r="Y32" s="174"/>
      <c r="Z32" s="167"/>
      <c r="AA32" s="171"/>
    </row>
    <row r="33" spans="1:29" s="334" customFormat="1" x14ac:dyDescent="0.2">
      <c r="A33" s="335"/>
      <c r="B33" s="176"/>
      <c r="C33" s="176"/>
      <c r="D33" s="176"/>
      <c r="E33" s="176"/>
      <c r="F33" s="176"/>
      <c r="G33" s="177"/>
      <c r="H33" s="176"/>
      <c r="I33" s="178"/>
      <c r="J33" s="178"/>
      <c r="K33" s="178"/>
      <c r="L33" s="178"/>
      <c r="M33" s="182"/>
      <c r="N33" s="177"/>
      <c r="O33" s="177"/>
      <c r="P33" s="182"/>
      <c r="Q33" s="182"/>
      <c r="R33" s="182"/>
      <c r="S33" s="177"/>
      <c r="T33" s="177"/>
      <c r="U33" s="177"/>
      <c r="V33" s="177"/>
      <c r="W33" s="177"/>
      <c r="X33" s="183"/>
      <c r="Y33" s="183"/>
      <c r="Z33" s="177"/>
      <c r="AA33" s="181"/>
    </row>
    <row r="34" spans="1:29" s="334" customFormat="1" x14ac:dyDescent="0.2">
      <c r="A34" s="335"/>
      <c r="B34" s="176"/>
      <c r="C34" s="176"/>
      <c r="D34" s="176"/>
      <c r="E34" s="176"/>
      <c r="F34" s="176"/>
      <c r="G34" s="177"/>
      <c r="H34" s="176"/>
      <c r="I34" s="178"/>
      <c r="J34" s="178"/>
      <c r="K34" s="178"/>
      <c r="L34" s="178"/>
      <c r="M34" s="182"/>
      <c r="N34" s="177"/>
      <c r="O34" s="177"/>
      <c r="P34" s="182"/>
      <c r="Q34" s="182"/>
      <c r="R34" s="182"/>
      <c r="S34" s="177"/>
      <c r="T34" s="177"/>
      <c r="U34" s="177"/>
      <c r="V34" s="177"/>
      <c r="W34" s="177"/>
      <c r="X34" s="183"/>
      <c r="Y34" s="183"/>
      <c r="Z34" s="177"/>
      <c r="AA34" s="181"/>
    </row>
    <row r="35" spans="1:29" s="334" customFormat="1" ht="13.5" thickBot="1" x14ac:dyDescent="0.25">
      <c r="A35" s="336"/>
      <c r="B35" s="155"/>
      <c r="C35" s="155"/>
      <c r="D35" s="155"/>
      <c r="E35" s="155"/>
      <c r="F35" s="155"/>
      <c r="G35" s="156"/>
      <c r="H35" s="155"/>
      <c r="I35" s="157"/>
      <c r="J35" s="157"/>
      <c r="K35" s="157"/>
      <c r="L35" s="157"/>
      <c r="M35" s="156"/>
      <c r="N35" s="156"/>
      <c r="O35" s="156"/>
      <c r="P35" s="158"/>
      <c r="Q35" s="158"/>
      <c r="R35" s="158"/>
      <c r="S35" s="156"/>
      <c r="T35" s="156"/>
      <c r="U35" s="156"/>
      <c r="V35" s="156"/>
      <c r="W35" s="156"/>
      <c r="X35" s="159"/>
      <c r="Y35" s="159"/>
      <c r="Z35" s="156"/>
      <c r="AA35" s="160"/>
    </row>
    <row r="36" spans="1:29" s="282" customFormat="1" x14ac:dyDescent="0.2">
      <c r="A36" s="161"/>
      <c r="B36" s="161"/>
      <c r="C36" s="161"/>
      <c r="D36" s="161"/>
      <c r="E36" s="161"/>
      <c r="F36" s="161"/>
      <c r="G36" s="141"/>
      <c r="H36" s="141"/>
      <c r="I36" s="141"/>
      <c r="J36" s="141"/>
      <c r="K36" s="141"/>
      <c r="L36" s="141"/>
      <c r="M36" s="162"/>
      <c r="N36" s="141"/>
      <c r="O36" s="163"/>
      <c r="P36" s="163"/>
      <c r="Q36" s="163"/>
      <c r="R36" s="163"/>
      <c r="S36" s="163"/>
      <c r="T36" s="163"/>
      <c r="U36" s="163"/>
      <c r="V36" s="163"/>
      <c r="W36" s="305"/>
    </row>
    <row r="37" spans="1:29" s="282" customFormat="1" ht="13.5" thickBot="1" x14ac:dyDescent="0.25">
      <c r="A37" s="161"/>
      <c r="B37" s="161"/>
      <c r="C37" s="161"/>
      <c r="D37" s="161"/>
      <c r="E37" s="161"/>
      <c r="F37" s="161"/>
      <c r="G37" s="141"/>
      <c r="H37" s="141"/>
      <c r="I37" s="141"/>
      <c r="J37" s="141"/>
      <c r="K37" s="141"/>
      <c r="N37" s="141"/>
      <c r="O37" s="163"/>
      <c r="P37" s="163"/>
      <c r="Q37" s="163"/>
      <c r="R37" s="163"/>
      <c r="S37" s="163"/>
      <c r="T37" s="163"/>
      <c r="U37" s="163"/>
      <c r="V37" s="163"/>
      <c r="W37" s="306"/>
    </row>
    <row r="38" spans="1:29" s="282" customFormat="1" ht="13.5" thickBot="1" x14ac:dyDescent="0.25">
      <c r="A38" s="337" t="s">
        <v>25</v>
      </c>
      <c r="B38" s="161"/>
      <c r="C38" s="161"/>
      <c r="D38" s="161"/>
      <c r="E38" s="161"/>
      <c r="F38" s="161"/>
      <c r="G38" s="141"/>
      <c r="H38" s="141"/>
      <c r="I38" s="141"/>
      <c r="J38" s="141"/>
      <c r="K38" s="141"/>
      <c r="M38" s="141"/>
      <c r="N38" s="141"/>
      <c r="O38" s="163"/>
      <c r="P38" s="334"/>
      <c r="Q38" s="334"/>
      <c r="R38" s="334"/>
      <c r="S38" s="305"/>
      <c r="T38" s="305"/>
      <c r="U38" s="305"/>
      <c r="V38" s="305"/>
      <c r="W38" s="163"/>
    </row>
    <row r="39" spans="1:29" s="282" customFormat="1" ht="15.75" customHeight="1" x14ac:dyDescent="0.2">
      <c r="A39" s="1229" t="s">
        <v>581</v>
      </c>
      <c r="B39" s="1189" t="s">
        <v>582</v>
      </c>
      <c r="C39" s="1189" t="s">
        <v>11</v>
      </c>
      <c r="D39" s="1189" t="s">
        <v>12</v>
      </c>
      <c r="E39" s="1189" t="s">
        <v>13</v>
      </c>
      <c r="F39" s="1189" t="s">
        <v>14</v>
      </c>
      <c r="G39" s="1189" t="s">
        <v>15</v>
      </c>
      <c r="H39" s="1189" t="s">
        <v>16</v>
      </c>
      <c r="I39" s="1189" t="s">
        <v>26</v>
      </c>
      <c r="J39" s="1189" t="s">
        <v>27</v>
      </c>
      <c r="K39" s="1224" t="s">
        <v>281</v>
      </c>
      <c r="L39" s="538" t="s">
        <v>62</v>
      </c>
      <c r="M39" s="531" t="s">
        <v>63</v>
      </c>
      <c r="N39" s="533" t="s">
        <v>64</v>
      </c>
      <c r="O39" s="330"/>
      <c r="P39" s="330"/>
      <c r="Q39" s="330"/>
      <c r="R39" s="330"/>
      <c r="S39" s="330"/>
      <c r="T39" s="330"/>
      <c r="U39" s="330"/>
      <c r="V39" s="330"/>
      <c r="W39" s="330"/>
      <c r="X39" s="1189" t="s">
        <v>22</v>
      </c>
      <c r="Y39" s="1189" t="s">
        <v>23</v>
      </c>
      <c r="Z39" s="1189" t="s">
        <v>24</v>
      </c>
      <c r="AA39" s="1191" t="s">
        <v>335</v>
      </c>
    </row>
    <row r="40" spans="1:29" s="282" customFormat="1" ht="32.1" customHeight="1" thickBot="1" x14ac:dyDescent="0.25">
      <c r="A40" s="1230"/>
      <c r="B40" s="1190"/>
      <c r="C40" s="1190"/>
      <c r="D40" s="1190"/>
      <c r="E40" s="1190"/>
      <c r="F40" s="1190"/>
      <c r="G40" s="1046"/>
      <c r="H40" s="1190"/>
      <c r="I40" s="1190"/>
      <c r="J40" s="1190"/>
      <c r="K40" s="1225"/>
      <c r="L40" s="539" t="s">
        <v>65</v>
      </c>
      <c r="M40" s="532" t="s">
        <v>66</v>
      </c>
      <c r="N40" s="534" t="s">
        <v>67</v>
      </c>
      <c r="O40" s="338"/>
      <c r="P40" s="332"/>
      <c r="Q40" s="332"/>
      <c r="R40" s="332"/>
      <c r="S40" s="332"/>
      <c r="T40" s="332"/>
      <c r="U40" s="332"/>
      <c r="V40" s="332"/>
      <c r="W40" s="332"/>
      <c r="X40" s="1190"/>
      <c r="Y40" s="1190"/>
      <c r="Z40" s="1190"/>
      <c r="AA40" s="1192"/>
    </row>
    <row r="41" spans="1:29" s="153" customFormat="1" x14ac:dyDescent="0.2">
      <c r="A41" s="333"/>
      <c r="B41" s="166"/>
      <c r="C41" s="166"/>
      <c r="D41" s="166"/>
      <c r="E41" s="166"/>
      <c r="F41" s="166"/>
      <c r="G41" s="167"/>
      <c r="H41" s="166"/>
      <c r="I41" s="168"/>
      <c r="J41" s="168"/>
      <c r="K41" s="169"/>
      <c r="L41" s="170"/>
      <c r="M41" s="167"/>
      <c r="N41" s="171"/>
      <c r="O41" s="172"/>
      <c r="P41" s="173"/>
      <c r="Q41" s="173"/>
      <c r="R41" s="173"/>
      <c r="S41" s="167"/>
      <c r="T41" s="167"/>
      <c r="U41" s="167"/>
      <c r="V41" s="167"/>
      <c r="W41" s="167"/>
      <c r="X41" s="174"/>
      <c r="Y41" s="174"/>
      <c r="Z41" s="167"/>
      <c r="AA41" s="171"/>
    </row>
    <row r="42" spans="1:29" s="153" customFormat="1" x14ac:dyDescent="0.2">
      <c r="A42" s="335"/>
      <c r="B42" s="176"/>
      <c r="C42" s="176"/>
      <c r="D42" s="176"/>
      <c r="E42" s="176"/>
      <c r="F42" s="176"/>
      <c r="G42" s="177"/>
      <c r="H42" s="176"/>
      <c r="I42" s="178"/>
      <c r="J42" s="178"/>
      <c r="K42" s="179"/>
      <c r="L42" s="180"/>
      <c r="M42" s="177"/>
      <c r="N42" s="181"/>
      <c r="O42" s="80"/>
      <c r="P42" s="182"/>
      <c r="Q42" s="182"/>
      <c r="R42" s="182"/>
      <c r="S42" s="177"/>
      <c r="T42" s="177"/>
      <c r="U42" s="177"/>
      <c r="V42" s="177"/>
      <c r="W42" s="177"/>
      <c r="X42" s="183"/>
      <c r="Y42" s="183"/>
      <c r="Z42" s="177"/>
      <c r="AA42" s="181"/>
    </row>
    <row r="43" spans="1:29" s="153" customFormat="1" x14ac:dyDescent="0.2">
      <c r="A43" s="335"/>
      <c r="B43" s="176"/>
      <c r="C43" s="176"/>
      <c r="D43" s="176"/>
      <c r="E43" s="176"/>
      <c r="F43" s="176"/>
      <c r="G43" s="177"/>
      <c r="H43" s="176"/>
      <c r="I43" s="178"/>
      <c r="J43" s="178"/>
      <c r="K43" s="179"/>
      <c r="L43" s="180"/>
      <c r="M43" s="177"/>
      <c r="N43" s="181"/>
      <c r="O43" s="80"/>
      <c r="P43" s="182"/>
      <c r="Q43" s="182"/>
      <c r="R43" s="182"/>
      <c r="S43" s="177"/>
      <c r="T43" s="177"/>
      <c r="U43" s="177"/>
      <c r="V43" s="177"/>
      <c r="W43" s="177"/>
      <c r="X43" s="183"/>
      <c r="Y43" s="183"/>
      <c r="Z43" s="177"/>
      <c r="AA43" s="181"/>
    </row>
    <row r="44" spans="1:29" s="153" customFormat="1" ht="13.5" thickBot="1" x14ac:dyDescent="0.25">
      <c r="A44" s="336"/>
      <c r="B44" s="155"/>
      <c r="C44" s="155"/>
      <c r="D44" s="155"/>
      <c r="E44" s="155"/>
      <c r="F44" s="155"/>
      <c r="G44" s="156"/>
      <c r="H44" s="155"/>
      <c r="I44" s="157"/>
      <c r="J44" s="157"/>
      <c r="K44" s="184"/>
      <c r="L44" s="185"/>
      <c r="M44" s="156"/>
      <c r="N44" s="160"/>
      <c r="O44" s="185"/>
      <c r="P44" s="156"/>
      <c r="Q44" s="156"/>
      <c r="R44" s="156"/>
      <c r="S44" s="156"/>
      <c r="T44" s="156"/>
      <c r="U44" s="156"/>
      <c r="V44" s="156"/>
      <c r="W44" s="156"/>
      <c r="X44" s="159"/>
      <c r="Y44" s="159"/>
      <c r="Z44" s="156"/>
      <c r="AA44" s="160"/>
    </row>
    <row r="45" spans="1:29" x14ac:dyDescent="0.2">
      <c r="A45" s="161"/>
      <c r="B45" s="161"/>
      <c r="C45" s="161"/>
      <c r="D45" s="161"/>
      <c r="E45" s="161"/>
      <c r="F45" s="161"/>
      <c r="G45" s="141"/>
      <c r="H45" s="141"/>
      <c r="I45" s="141"/>
      <c r="J45" s="141"/>
      <c r="K45" s="141"/>
      <c r="L45" s="141"/>
      <c r="M45" s="141"/>
      <c r="N45" s="141"/>
      <c r="O45" s="186"/>
      <c r="P45" s="163"/>
      <c r="Q45" s="163"/>
      <c r="R45" s="163"/>
      <c r="S45" s="153"/>
      <c r="T45" s="153"/>
      <c r="U45" s="153"/>
      <c r="V45" s="153"/>
      <c r="W45" s="153"/>
      <c r="X45" s="141"/>
    </row>
    <row r="46" spans="1:29" ht="13.5" thickBot="1" x14ac:dyDescent="0.25">
      <c r="A46" s="161"/>
      <c r="B46" s="161"/>
      <c r="C46" s="161"/>
      <c r="D46" s="161"/>
      <c r="E46" s="161"/>
      <c r="F46" s="161"/>
      <c r="G46" s="141"/>
      <c r="H46" s="141"/>
      <c r="I46" s="141"/>
      <c r="J46" s="141"/>
      <c r="K46" s="141"/>
      <c r="L46" s="141"/>
      <c r="M46" s="141"/>
      <c r="N46" s="141"/>
      <c r="O46" s="186"/>
      <c r="P46" s="163"/>
      <c r="Q46" s="163"/>
      <c r="R46" s="163"/>
      <c r="S46" s="153"/>
      <c r="T46" s="153"/>
      <c r="U46" s="153"/>
      <c r="V46" s="153"/>
      <c r="W46" s="153"/>
      <c r="X46" s="141"/>
    </row>
    <row r="47" spans="1:29" s="282" customFormat="1" ht="13.5" thickBot="1" x14ac:dyDescent="0.25">
      <c r="A47" s="1226" t="s">
        <v>293</v>
      </c>
      <c r="B47" s="1227"/>
      <c r="C47" s="1227"/>
      <c r="D47" s="1228"/>
      <c r="E47" s="161"/>
      <c r="F47" s="161"/>
      <c r="G47" s="141"/>
      <c r="H47" s="141"/>
      <c r="I47" s="141"/>
      <c r="J47" s="141"/>
      <c r="K47" s="141"/>
      <c r="L47" s="141"/>
      <c r="M47" s="141"/>
      <c r="N47" s="141"/>
      <c r="O47" s="334"/>
      <c r="P47" s="163"/>
      <c r="Q47" s="163"/>
      <c r="R47" s="163"/>
      <c r="S47" s="305"/>
      <c r="T47" s="305"/>
      <c r="U47" s="305"/>
      <c r="V47" s="305"/>
      <c r="W47" s="163"/>
      <c r="X47" s="141"/>
      <c r="Y47" s="141"/>
    </row>
    <row r="48" spans="1:29" s="282" customFormat="1" ht="15.75" customHeight="1" x14ac:dyDescent="0.2">
      <c r="A48" s="1229" t="s">
        <v>581</v>
      </c>
      <c r="B48" s="1189" t="s">
        <v>582</v>
      </c>
      <c r="C48" s="1189" t="s">
        <v>11</v>
      </c>
      <c r="D48" s="1189" t="s">
        <v>12</v>
      </c>
      <c r="E48" s="1189" t="s">
        <v>13</v>
      </c>
      <c r="F48" s="1189" t="s">
        <v>14</v>
      </c>
      <c r="G48" s="1189" t="s">
        <v>15</v>
      </c>
      <c r="H48" s="1189" t="s">
        <v>16</v>
      </c>
      <c r="I48" s="1189">
        <v>20</v>
      </c>
      <c r="J48" s="1189">
        <v>40</v>
      </c>
      <c r="K48" s="1189" t="s">
        <v>19</v>
      </c>
      <c r="L48" s="1191" t="s">
        <v>20</v>
      </c>
      <c r="M48" s="1193" t="s">
        <v>28</v>
      </c>
      <c r="N48" s="339" t="s">
        <v>68</v>
      </c>
      <c r="O48" s="531" t="s">
        <v>63</v>
      </c>
      <c r="P48" s="533" t="s">
        <v>64</v>
      </c>
      <c r="Q48" s="330"/>
      <c r="R48" s="330"/>
      <c r="S48" s="330"/>
      <c r="T48" s="330"/>
      <c r="U48" s="330"/>
      <c r="V48" s="330"/>
      <c r="W48" s="330"/>
      <c r="X48" s="330"/>
      <c r="Y48" s="330"/>
      <c r="Z48" s="1189" t="s">
        <v>22</v>
      </c>
      <c r="AA48" s="1189" t="s">
        <v>23</v>
      </c>
      <c r="AB48" s="1189" t="s">
        <v>24</v>
      </c>
      <c r="AC48" s="1191" t="s">
        <v>335</v>
      </c>
    </row>
    <row r="49" spans="1:29" s="282" customFormat="1" ht="39" thickBot="1" x14ac:dyDescent="0.25">
      <c r="A49" s="1230"/>
      <c r="B49" s="1190"/>
      <c r="C49" s="1190"/>
      <c r="D49" s="1190"/>
      <c r="E49" s="1190"/>
      <c r="F49" s="1190"/>
      <c r="G49" s="1046"/>
      <c r="H49" s="1190"/>
      <c r="I49" s="1190"/>
      <c r="J49" s="1190"/>
      <c r="K49" s="1190"/>
      <c r="L49" s="1192"/>
      <c r="M49" s="1194"/>
      <c r="N49" s="340" t="s">
        <v>69</v>
      </c>
      <c r="O49" s="532" t="s">
        <v>66</v>
      </c>
      <c r="P49" s="534" t="s">
        <v>67</v>
      </c>
      <c r="Q49" s="338"/>
      <c r="R49" s="332"/>
      <c r="S49" s="332"/>
      <c r="T49" s="332"/>
      <c r="U49" s="332"/>
      <c r="V49" s="332"/>
      <c r="W49" s="332"/>
      <c r="X49" s="332"/>
      <c r="Y49" s="332"/>
      <c r="Z49" s="1046"/>
      <c r="AA49" s="1046"/>
      <c r="AB49" s="1046"/>
      <c r="AC49" s="1192"/>
    </row>
    <row r="50" spans="1:29" s="153" customFormat="1" x14ac:dyDescent="0.2">
      <c r="A50" s="333"/>
      <c r="B50" s="166"/>
      <c r="C50" s="166"/>
      <c r="D50" s="166"/>
      <c r="E50" s="166"/>
      <c r="F50" s="166"/>
      <c r="G50" s="167"/>
      <c r="H50" s="166"/>
      <c r="I50" s="168"/>
      <c r="J50" s="168"/>
      <c r="K50" s="168"/>
      <c r="L50" s="169"/>
      <c r="M50" s="189"/>
      <c r="N50" s="170"/>
      <c r="O50" s="167"/>
      <c r="P50" s="171"/>
      <c r="Q50" s="172"/>
      <c r="R50" s="173"/>
      <c r="S50" s="173"/>
      <c r="T50" s="173"/>
      <c r="U50" s="173"/>
      <c r="V50" s="173"/>
      <c r="W50" s="167"/>
      <c r="X50" s="167"/>
      <c r="Y50" s="167"/>
      <c r="Z50" s="174"/>
      <c r="AA50" s="174"/>
      <c r="AB50" s="167"/>
      <c r="AC50" s="171"/>
    </row>
    <row r="51" spans="1:29" s="153" customFormat="1" x14ac:dyDescent="0.2">
      <c r="A51" s="335"/>
      <c r="B51" s="176"/>
      <c r="C51" s="176"/>
      <c r="D51" s="176"/>
      <c r="E51" s="176"/>
      <c r="F51" s="176"/>
      <c r="G51" s="177"/>
      <c r="H51" s="176"/>
      <c r="I51" s="178"/>
      <c r="J51" s="178"/>
      <c r="K51" s="178"/>
      <c r="L51" s="179"/>
      <c r="M51" s="190"/>
      <c r="N51" s="180"/>
      <c r="O51" s="177"/>
      <c r="P51" s="181"/>
      <c r="Q51" s="80"/>
      <c r="R51" s="182"/>
      <c r="S51" s="182"/>
      <c r="T51" s="182"/>
      <c r="U51" s="182"/>
      <c r="V51" s="182"/>
      <c r="W51" s="177"/>
      <c r="X51" s="177"/>
      <c r="Y51" s="177"/>
      <c r="Z51" s="183"/>
      <c r="AA51" s="183"/>
      <c r="AB51" s="177"/>
      <c r="AC51" s="181"/>
    </row>
    <row r="52" spans="1:29" s="153" customFormat="1" x14ac:dyDescent="0.2">
      <c r="A52" s="335"/>
      <c r="B52" s="176"/>
      <c r="C52" s="176"/>
      <c r="D52" s="176"/>
      <c r="E52" s="176"/>
      <c r="F52" s="176"/>
      <c r="G52" s="177"/>
      <c r="H52" s="176"/>
      <c r="I52" s="178"/>
      <c r="J52" s="178"/>
      <c r="K52" s="178"/>
      <c r="L52" s="179"/>
      <c r="M52" s="190"/>
      <c r="N52" s="180"/>
      <c r="O52" s="177"/>
      <c r="P52" s="181"/>
      <c r="Q52" s="80"/>
      <c r="R52" s="182"/>
      <c r="S52" s="182"/>
      <c r="T52" s="182"/>
      <c r="U52" s="182"/>
      <c r="V52" s="182"/>
      <c r="W52" s="177"/>
      <c r="X52" s="177"/>
      <c r="Y52" s="177"/>
      <c r="Z52" s="183"/>
      <c r="AA52" s="183"/>
      <c r="AB52" s="177"/>
      <c r="AC52" s="181"/>
    </row>
    <row r="53" spans="1:29" s="153" customFormat="1" ht="13.5" thickBot="1" x14ac:dyDescent="0.25">
      <c r="A53" s="336"/>
      <c r="B53" s="155"/>
      <c r="C53" s="155"/>
      <c r="D53" s="155"/>
      <c r="E53" s="155"/>
      <c r="F53" s="155"/>
      <c r="G53" s="156"/>
      <c r="H53" s="155"/>
      <c r="I53" s="157"/>
      <c r="J53" s="157"/>
      <c r="K53" s="157"/>
      <c r="L53" s="184"/>
      <c r="M53" s="191"/>
      <c r="N53" s="185"/>
      <c r="O53" s="156"/>
      <c r="P53" s="160"/>
      <c r="Q53" s="185"/>
      <c r="R53" s="156"/>
      <c r="S53" s="156"/>
      <c r="T53" s="156"/>
      <c r="U53" s="156"/>
      <c r="V53" s="156"/>
      <c r="W53" s="156"/>
      <c r="X53" s="156"/>
      <c r="Y53" s="156"/>
      <c r="Z53" s="159"/>
      <c r="AA53" s="159"/>
      <c r="AB53" s="156"/>
      <c r="AC53" s="160"/>
    </row>
    <row r="54" spans="1:29" s="282" customFormat="1" x14ac:dyDescent="0.2">
      <c r="A54" s="161"/>
      <c r="B54" s="161"/>
      <c r="C54" s="161"/>
      <c r="D54" s="161"/>
      <c r="E54" s="161"/>
      <c r="F54" s="161"/>
      <c r="G54" s="141"/>
      <c r="H54" s="141"/>
      <c r="I54" s="141"/>
      <c r="J54" s="141"/>
      <c r="K54" s="141"/>
      <c r="M54" s="141"/>
      <c r="V54" s="141"/>
      <c r="W54" s="141"/>
    </row>
    <row r="55" spans="1:29" s="282" customFormat="1" x14ac:dyDescent="0.2">
      <c r="A55" s="161"/>
      <c r="B55" s="161"/>
      <c r="C55" s="161"/>
      <c r="D55" s="161"/>
      <c r="E55" s="161"/>
      <c r="F55" s="141"/>
      <c r="G55" s="141"/>
      <c r="H55" s="141"/>
      <c r="I55" s="141"/>
      <c r="J55" s="141"/>
      <c r="K55" s="162"/>
      <c r="L55" s="141"/>
      <c r="M55" s="141"/>
      <c r="N55" s="141"/>
      <c r="S55" s="141"/>
      <c r="T55" s="141"/>
      <c r="U55" s="141"/>
    </row>
    <row r="56" spans="1:29" s="282" customFormat="1" ht="13.5" thickBot="1" x14ac:dyDescent="0.25">
      <c r="A56" s="161"/>
      <c r="B56" s="161"/>
      <c r="C56" s="161"/>
      <c r="D56" s="161"/>
      <c r="E56" s="141"/>
      <c r="F56" s="141"/>
      <c r="G56" s="141"/>
      <c r="H56" s="141"/>
      <c r="I56" s="141"/>
      <c r="J56" s="162"/>
      <c r="K56" s="162"/>
      <c r="L56" s="162"/>
      <c r="M56" s="162"/>
      <c r="R56" s="162"/>
    </row>
    <row r="57" spans="1:29" s="282" customFormat="1" ht="13.5" thickBot="1" x14ac:dyDescent="0.25">
      <c r="A57" s="1226" t="s">
        <v>29</v>
      </c>
      <c r="B57" s="1227"/>
      <c r="C57" s="1228"/>
      <c r="D57" s="161"/>
      <c r="E57" s="161"/>
      <c r="F57" s="141"/>
      <c r="G57" s="141"/>
      <c r="H57" s="141"/>
      <c r="I57" s="141"/>
      <c r="J57" s="141"/>
      <c r="K57" s="162"/>
      <c r="L57" s="162"/>
      <c r="M57" s="162"/>
      <c r="N57" s="162"/>
      <c r="S57" s="162"/>
      <c r="T57" s="162"/>
      <c r="U57" s="162"/>
    </row>
    <row r="58" spans="1:29" s="282" customFormat="1" ht="13.5" thickBot="1" x14ac:dyDescent="0.25">
      <c r="A58" s="1232" t="s">
        <v>579</v>
      </c>
      <c r="B58" s="1233"/>
      <c r="C58" s="1234"/>
      <c r="D58" s="161"/>
      <c r="E58" s="161"/>
      <c r="F58" s="161"/>
      <c r="G58" s="141"/>
      <c r="H58" s="141"/>
      <c r="I58" s="141"/>
      <c r="J58" s="141"/>
      <c r="K58" s="141"/>
      <c r="L58" s="162"/>
      <c r="N58" s="162"/>
      <c r="O58" s="162"/>
      <c r="V58" s="162"/>
    </row>
    <row r="59" spans="1:29" s="282" customFormat="1" x14ac:dyDescent="0.2">
      <c r="A59" s="341" t="s">
        <v>30</v>
      </c>
      <c r="B59" s="342"/>
      <c r="C59" s="343" t="s">
        <v>151</v>
      </c>
      <c r="D59" s="344"/>
      <c r="E59" s="344"/>
      <c r="F59" s="345"/>
      <c r="G59" s="345"/>
      <c r="H59" s="344"/>
      <c r="I59" s="345"/>
      <c r="J59" s="344"/>
      <c r="K59" s="197"/>
      <c r="L59" s="198"/>
      <c r="N59" s="162"/>
      <c r="O59" s="162"/>
      <c r="P59" s="162"/>
    </row>
    <row r="60" spans="1:29" s="282" customFormat="1" x14ac:dyDescent="0.2">
      <c r="A60" s="346" t="s">
        <v>580</v>
      </c>
      <c r="B60" s="347"/>
      <c r="C60" s="347"/>
      <c r="D60" s="348"/>
      <c r="E60" s="348"/>
      <c r="F60" s="349"/>
      <c r="G60" s="349"/>
      <c r="H60" s="348"/>
      <c r="I60" s="349"/>
      <c r="J60" s="348"/>
      <c r="K60" s="202"/>
      <c r="L60" s="203"/>
      <c r="N60" s="162"/>
      <c r="O60" s="162"/>
      <c r="P60" s="162"/>
    </row>
    <row r="61" spans="1:29" s="282" customFormat="1" ht="13.5" thickBot="1" x14ac:dyDescent="0.25">
      <c r="A61" s="536" t="s">
        <v>167</v>
      </c>
      <c r="B61" s="350"/>
      <c r="C61" s="350"/>
      <c r="D61" s="351"/>
      <c r="E61" s="351"/>
      <c r="F61" s="352"/>
      <c r="G61" s="352"/>
      <c r="H61" s="351"/>
      <c r="I61" s="352"/>
      <c r="J61" s="351"/>
      <c r="K61" s="207"/>
      <c r="L61" s="208"/>
      <c r="N61" s="162"/>
      <c r="O61" s="162"/>
      <c r="P61" s="162"/>
    </row>
    <row r="62" spans="1:29" s="282" customFormat="1" ht="13.5" thickBot="1" x14ac:dyDescent="0.25">
      <c r="A62" s="353"/>
      <c r="B62" s="287"/>
      <c r="C62" s="354"/>
      <c r="D62" s="161"/>
      <c r="E62" s="161"/>
      <c r="F62" s="161"/>
      <c r="G62" s="161"/>
      <c r="H62" s="141"/>
      <c r="I62" s="141"/>
      <c r="J62" s="141"/>
      <c r="K62" s="141"/>
      <c r="L62" s="141"/>
      <c r="M62" s="162"/>
      <c r="O62" s="162"/>
      <c r="P62" s="162"/>
      <c r="Q62" s="141"/>
    </row>
    <row r="63" spans="1:29" s="331" customFormat="1" ht="39" thickBot="1" x14ac:dyDescent="0.25">
      <c r="A63" s="355" t="s">
        <v>31</v>
      </c>
      <c r="B63" s="1231" t="s">
        <v>582</v>
      </c>
      <c r="C63" s="1112"/>
      <c r="D63" s="1113"/>
      <c r="E63" s="540" t="s">
        <v>11</v>
      </c>
      <c r="F63" s="540" t="s">
        <v>14</v>
      </c>
      <c r="G63" s="540" t="s">
        <v>275</v>
      </c>
      <c r="H63" s="540" t="s">
        <v>32</v>
      </c>
      <c r="I63" s="540" t="s">
        <v>16</v>
      </c>
      <c r="J63" s="540" t="s">
        <v>17</v>
      </c>
      <c r="K63" s="540" t="s">
        <v>18</v>
      </c>
      <c r="L63" s="540" t="s">
        <v>19</v>
      </c>
      <c r="M63" s="540" t="s">
        <v>20</v>
      </c>
      <c r="N63" s="356" t="s">
        <v>119</v>
      </c>
      <c r="O63" s="540" t="s">
        <v>93</v>
      </c>
      <c r="P63" s="357" t="s">
        <v>294</v>
      </c>
      <c r="Q63" s="143"/>
      <c r="R63" s="143"/>
      <c r="S63" s="143"/>
      <c r="T63" s="143"/>
      <c r="U63" s="143"/>
    </row>
    <row r="64" spans="1:29" s="153" customFormat="1" x14ac:dyDescent="0.2">
      <c r="A64" s="172"/>
      <c r="B64" s="977"/>
      <c r="C64" s="977"/>
      <c r="D64" s="977"/>
      <c r="E64" s="173"/>
      <c r="F64" s="173"/>
      <c r="G64" s="173"/>
      <c r="H64" s="173"/>
      <c r="I64" s="173"/>
      <c r="J64" s="272"/>
      <c r="K64" s="168"/>
      <c r="L64" s="168"/>
      <c r="M64" s="273"/>
      <c r="N64" s="224"/>
      <c r="O64" s="173"/>
      <c r="P64" s="225"/>
      <c r="Q64" s="163"/>
      <c r="R64" s="163"/>
      <c r="S64" s="163"/>
      <c r="T64" s="163"/>
      <c r="U64" s="163"/>
      <c r="V64" s="186"/>
      <c r="W64" s="186"/>
      <c r="X64" s="186"/>
    </row>
    <row r="65" spans="1:24" s="153" customFormat="1" x14ac:dyDescent="0.2">
      <c r="A65" s="80"/>
      <c r="B65" s="972"/>
      <c r="C65" s="972"/>
      <c r="D65" s="972"/>
      <c r="E65" s="182"/>
      <c r="F65" s="182"/>
      <c r="G65" s="182"/>
      <c r="H65" s="182"/>
      <c r="I65" s="182"/>
      <c r="J65" s="213"/>
      <c r="K65" s="178"/>
      <c r="L65" s="178"/>
      <c r="M65" s="214"/>
      <c r="N65" s="519"/>
      <c r="O65" s="182"/>
      <c r="P65" s="82"/>
      <c r="Q65" s="163"/>
      <c r="R65" s="163"/>
      <c r="S65" s="163"/>
      <c r="T65" s="163"/>
      <c r="U65" s="163"/>
      <c r="V65" s="186"/>
      <c r="W65" s="186"/>
      <c r="X65" s="186"/>
    </row>
    <row r="66" spans="1:24" s="153" customFormat="1" x14ac:dyDescent="0.2">
      <c r="A66" s="80"/>
      <c r="B66" s="972"/>
      <c r="C66" s="972"/>
      <c r="D66" s="972"/>
      <c r="E66" s="182"/>
      <c r="F66" s="182"/>
      <c r="G66" s="182"/>
      <c r="H66" s="182"/>
      <c r="I66" s="182"/>
      <c r="J66" s="213"/>
      <c r="K66" s="178"/>
      <c r="L66" s="178"/>
      <c r="M66" s="214"/>
      <c r="N66" s="519"/>
      <c r="O66" s="182"/>
      <c r="P66" s="82"/>
      <c r="Q66" s="163"/>
      <c r="R66" s="163"/>
      <c r="S66" s="163"/>
      <c r="T66" s="163"/>
      <c r="U66" s="163"/>
      <c r="V66" s="186"/>
      <c r="W66" s="186"/>
      <c r="X66" s="186"/>
    </row>
    <row r="67" spans="1:24" s="153" customFormat="1" ht="13.5" thickBot="1" x14ac:dyDescent="0.25">
      <c r="A67" s="83"/>
      <c r="B67" s="1104"/>
      <c r="C67" s="1104"/>
      <c r="D67" s="1104"/>
      <c r="E67" s="158"/>
      <c r="F67" s="158"/>
      <c r="G67" s="158"/>
      <c r="H67" s="158"/>
      <c r="I67" s="158"/>
      <c r="J67" s="215"/>
      <c r="K67" s="157"/>
      <c r="L67" s="157"/>
      <c r="M67" s="216"/>
      <c r="N67" s="520"/>
      <c r="O67" s="156"/>
      <c r="P67" s="160"/>
      <c r="Q67" s="163"/>
      <c r="R67" s="163"/>
      <c r="S67" s="163"/>
      <c r="T67" s="163"/>
      <c r="U67" s="163"/>
      <c r="V67" s="186"/>
      <c r="W67" s="186"/>
      <c r="X67" s="186"/>
    </row>
    <row r="68" spans="1:24" s="282" customFormat="1" x14ac:dyDescent="0.2">
      <c r="A68" s="354"/>
      <c r="B68" s="354"/>
      <c r="C68" s="18"/>
      <c r="D68" s="18"/>
      <c r="E68" s="354"/>
      <c r="F68" s="354"/>
      <c r="G68" s="354"/>
      <c r="H68" s="354"/>
      <c r="I68" s="354"/>
      <c r="J68" s="354"/>
      <c r="K68" s="354"/>
      <c r="L68" s="354"/>
      <c r="M68" s="354"/>
      <c r="O68" s="141"/>
      <c r="P68" s="141"/>
      <c r="Q68" s="141"/>
      <c r="R68" s="141"/>
      <c r="S68" s="141"/>
      <c r="T68" s="141"/>
      <c r="U68" s="141"/>
      <c r="V68" s="162"/>
      <c r="W68" s="162"/>
      <c r="X68" s="162"/>
    </row>
    <row r="69" spans="1:24" s="282" customFormat="1" ht="13.5" thickBot="1" x14ac:dyDescent="0.25">
      <c r="A69" s="161"/>
      <c r="B69" s="161"/>
      <c r="C69" s="161"/>
      <c r="D69" s="161"/>
      <c r="E69" s="161"/>
      <c r="F69" s="161"/>
      <c r="G69" s="161"/>
      <c r="H69" s="161"/>
      <c r="I69" s="141"/>
      <c r="J69" s="141"/>
      <c r="K69" s="141"/>
      <c r="L69" s="141"/>
      <c r="M69" s="141"/>
      <c r="N69" s="162"/>
      <c r="O69" s="162"/>
      <c r="P69" s="162"/>
      <c r="Q69" s="162"/>
      <c r="R69" s="162"/>
      <c r="S69" s="162"/>
      <c r="T69" s="162"/>
      <c r="U69" s="162"/>
      <c r="V69" s="162"/>
      <c r="W69" s="141"/>
    </row>
    <row r="70" spans="1:24" s="282" customFormat="1" ht="13.5" thickBot="1" x14ac:dyDescent="0.25">
      <c r="A70" s="1226" t="s">
        <v>34</v>
      </c>
      <c r="B70" s="1227"/>
      <c r="C70" s="1228"/>
      <c r="D70" s="358"/>
      <c r="E70" s="161"/>
      <c r="F70" s="161"/>
      <c r="G70" s="161"/>
      <c r="H70" s="161"/>
      <c r="I70" s="141"/>
      <c r="J70" s="141"/>
      <c r="K70" s="141"/>
      <c r="L70" s="141"/>
      <c r="M70" s="141"/>
      <c r="N70" s="162"/>
      <c r="O70" s="162"/>
      <c r="P70" s="162"/>
      <c r="Q70" s="162"/>
      <c r="R70" s="162"/>
      <c r="S70" s="162"/>
      <c r="T70" s="162"/>
      <c r="U70" s="162"/>
      <c r="V70" s="162"/>
      <c r="W70" s="141"/>
    </row>
    <row r="71" spans="1:24" s="282" customFormat="1" ht="13.5" thickBot="1" x14ac:dyDescent="0.25">
      <c r="A71" s="1232" t="s">
        <v>579</v>
      </c>
      <c r="B71" s="1233"/>
      <c r="C71" s="1234"/>
      <c r="D71" s="285"/>
      <c r="E71" s="285"/>
      <c r="F71" s="285"/>
      <c r="G71" s="285"/>
      <c r="H71" s="286"/>
      <c r="I71" s="286"/>
      <c r="J71" s="285"/>
      <c r="K71" s="286"/>
      <c r="L71" s="285"/>
      <c r="M71" s="141"/>
      <c r="N71" s="162"/>
      <c r="O71" s="162"/>
      <c r="P71" s="162"/>
      <c r="Q71" s="162"/>
      <c r="R71" s="162"/>
      <c r="S71" s="162"/>
      <c r="T71" s="162"/>
      <c r="U71" s="162"/>
      <c r="V71" s="162"/>
      <c r="W71" s="141"/>
    </row>
    <row r="72" spans="1:24" s="282" customFormat="1" x14ac:dyDescent="0.2">
      <c r="A72" s="341" t="s">
        <v>30</v>
      </c>
      <c r="B72" s="309"/>
      <c r="C72" s="343" t="s">
        <v>151</v>
      </c>
      <c r="D72" s="343"/>
      <c r="E72" s="344"/>
      <c r="F72" s="344"/>
      <c r="G72" s="344"/>
      <c r="H72" s="345"/>
      <c r="I72" s="345"/>
      <c r="J72" s="344"/>
      <c r="K72" s="345"/>
      <c r="L72" s="359"/>
      <c r="M72" s="141"/>
      <c r="N72" s="162"/>
      <c r="O72" s="162"/>
      <c r="P72" s="162"/>
      <c r="Q72" s="162"/>
      <c r="R72" s="162"/>
      <c r="S72" s="162"/>
      <c r="T72" s="162"/>
      <c r="U72" s="162"/>
      <c r="V72" s="162"/>
      <c r="W72" s="141"/>
    </row>
    <row r="73" spans="1:24" s="282" customFormat="1" x14ac:dyDescent="0.2">
      <c r="A73" s="346" t="s">
        <v>35</v>
      </c>
      <c r="B73" s="348"/>
      <c r="C73" s="348"/>
      <c r="D73" s="348"/>
      <c r="E73" s="348"/>
      <c r="F73" s="348"/>
      <c r="G73" s="348"/>
      <c r="H73" s="349"/>
      <c r="I73" s="349"/>
      <c r="J73" s="348"/>
      <c r="K73" s="349"/>
      <c r="L73" s="360"/>
      <c r="M73" s="141"/>
      <c r="N73" s="162"/>
      <c r="O73" s="162"/>
      <c r="P73" s="162"/>
      <c r="Q73" s="162"/>
      <c r="R73" s="162"/>
      <c r="S73" s="162"/>
      <c r="T73" s="162"/>
      <c r="U73" s="162"/>
      <c r="V73" s="162"/>
      <c r="W73" s="141"/>
    </row>
    <row r="74" spans="1:24" s="282" customFormat="1" ht="13.5" thickBot="1" x14ac:dyDescent="0.25">
      <c r="A74" s="536" t="s">
        <v>168</v>
      </c>
      <c r="B74" s="351"/>
      <c r="C74" s="351"/>
      <c r="D74" s="351"/>
      <c r="E74" s="351"/>
      <c r="F74" s="351"/>
      <c r="G74" s="351"/>
      <c r="H74" s="352"/>
      <c r="I74" s="352"/>
      <c r="J74" s="351"/>
      <c r="K74" s="352"/>
      <c r="L74" s="361"/>
      <c r="M74" s="141"/>
      <c r="N74" s="162"/>
      <c r="O74" s="162"/>
      <c r="P74" s="162"/>
      <c r="Q74" s="162"/>
      <c r="R74" s="162"/>
      <c r="S74" s="162"/>
      <c r="T74" s="162"/>
      <c r="U74" s="162"/>
      <c r="V74" s="162"/>
      <c r="W74" s="141"/>
    </row>
    <row r="75" spans="1:24" s="282" customFormat="1" ht="13.5" thickBot="1" x14ac:dyDescent="0.25">
      <c r="A75" s="362"/>
      <c r="E75" s="285"/>
      <c r="F75" s="285"/>
      <c r="G75" s="285"/>
      <c r="H75" s="286"/>
      <c r="I75" s="287"/>
      <c r="J75" s="285"/>
      <c r="K75" s="286"/>
      <c r="L75" s="285"/>
      <c r="M75" s="141"/>
      <c r="N75" s="162"/>
      <c r="O75" s="162"/>
      <c r="P75" s="162"/>
      <c r="Q75" s="162"/>
      <c r="R75" s="141"/>
      <c r="V75" s="363"/>
      <c r="W75" s="363"/>
    </row>
    <row r="76" spans="1:24" s="331" customFormat="1" ht="39" thickBot="1" x14ac:dyDescent="0.25">
      <c r="A76" s="355" t="s">
        <v>31</v>
      </c>
      <c r="B76" s="1231" t="s">
        <v>13</v>
      </c>
      <c r="C76" s="1112"/>
      <c r="D76" s="1113"/>
      <c r="E76" s="540" t="s">
        <v>12</v>
      </c>
      <c r="F76" s="540" t="s">
        <v>14</v>
      </c>
      <c r="G76" s="540" t="s">
        <v>264</v>
      </c>
      <c r="H76" s="540" t="s">
        <v>32</v>
      </c>
      <c r="I76" s="540" t="s">
        <v>16</v>
      </c>
      <c r="J76" s="540" t="s">
        <v>17</v>
      </c>
      <c r="K76" s="540" t="s">
        <v>18</v>
      </c>
      <c r="L76" s="540" t="s">
        <v>19</v>
      </c>
      <c r="M76" s="540" t="s">
        <v>20</v>
      </c>
      <c r="N76" s="356" t="s">
        <v>119</v>
      </c>
      <c r="O76" s="540" t="s">
        <v>91</v>
      </c>
      <c r="P76" s="357" t="s">
        <v>294</v>
      </c>
      <c r="Q76" s="143"/>
      <c r="R76" s="143"/>
      <c r="S76" s="143"/>
      <c r="T76" s="143"/>
      <c r="U76" s="143"/>
      <c r="V76" s="143"/>
      <c r="W76" s="223"/>
    </row>
    <row r="77" spans="1:24" s="153" customFormat="1" x14ac:dyDescent="0.2">
      <c r="A77" s="172"/>
      <c r="B77" s="977"/>
      <c r="C77" s="977"/>
      <c r="D77" s="977"/>
      <c r="E77" s="173"/>
      <c r="F77" s="173"/>
      <c r="G77" s="173"/>
      <c r="H77" s="173"/>
      <c r="I77" s="173"/>
      <c r="J77" s="168"/>
      <c r="K77" s="168"/>
      <c r="L77" s="168"/>
      <c r="M77" s="168"/>
      <c r="N77" s="224"/>
      <c r="O77" s="173"/>
      <c r="P77" s="225"/>
      <c r="Q77" s="186"/>
      <c r="R77" s="186"/>
      <c r="S77" s="186"/>
      <c r="T77" s="186"/>
      <c r="U77" s="186"/>
      <c r="V77" s="186"/>
      <c r="W77" s="163"/>
    </row>
    <row r="78" spans="1:24" s="153" customFormat="1" x14ac:dyDescent="0.2">
      <c r="A78" s="80"/>
      <c r="B78" s="972"/>
      <c r="C78" s="972"/>
      <c r="D78" s="972"/>
      <c r="E78" s="182"/>
      <c r="F78" s="182"/>
      <c r="G78" s="182"/>
      <c r="H78" s="182"/>
      <c r="I78" s="182"/>
      <c r="J78" s="178"/>
      <c r="K78" s="178"/>
      <c r="L78" s="178"/>
      <c r="M78" s="178"/>
      <c r="N78" s="519"/>
      <c r="O78" s="182"/>
      <c r="P78" s="82"/>
      <c r="Q78" s="186"/>
      <c r="R78" s="186"/>
      <c r="S78" s="186"/>
      <c r="T78" s="186"/>
      <c r="U78" s="186"/>
      <c r="V78" s="186"/>
      <c r="W78" s="163"/>
    </row>
    <row r="79" spans="1:24" s="153" customFormat="1" x14ac:dyDescent="0.2">
      <c r="A79" s="80"/>
      <c r="B79" s="972"/>
      <c r="C79" s="972"/>
      <c r="D79" s="972"/>
      <c r="E79" s="182"/>
      <c r="F79" s="182"/>
      <c r="G79" s="182"/>
      <c r="H79" s="182"/>
      <c r="I79" s="182"/>
      <c r="J79" s="178"/>
      <c r="K79" s="178"/>
      <c r="L79" s="178"/>
      <c r="M79" s="178"/>
      <c r="N79" s="519"/>
      <c r="O79" s="182"/>
      <c r="P79" s="82"/>
      <c r="Q79" s="186"/>
      <c r="R79" s="186"/>
      <c r="S79" s="186"/>
      <c r="T79" s="186"/>
      <c r="U79" s="186"/>
      <c r="V79" s="186"/>
      <c r="W79" s="163"/>
    </row>
    <row r="80" spans="1:24" s="153" customFormat="1" ht="13.5" thickBot="1" x14ac:dyDescent="0.25">
      <c r="A80" s="83"/>
      <c r="B80" s="1104"/>
      <c r="C80" s="1104"/>
      <c r="D80" s="1104"/>
      <c r="E80" s="158"/>
      <c r="F80" s="158"/>
      <c r="G80" s="158"/>
      <c r="H80" s="158"/>
      <c r="I80" s="158"/>
      <c r="J80" s="157"/>
      <c r="K80" s="157"/>
      <c r="L80" s="157"/>
      <c r="M80" s="157"/>
      <c r="N80" s="520"/>
      <c r="O80" s="156"/>
      <c r="P80" s="160"/>
      <c r="Q80" s="186"/>
      <c r="R80" s="186"/>
      <c r="S80" s="186"/>
      <c r="T80" s="186"/>
      <c r="U80" s="186"/>
      <c r="V80" s="186"/>
      <c r="W80" s="163"/>
    </row>
    <row r="81" spans="1:22" s="282" customFormat="1" ht="13.5" thickBot="1" x14ac:dyDescent="0.25">
      <c r="A81" s="161"/>
      <c r="B81" s="161"/>
      <c r="C81" s="161"/>
      <c r="D81" s="161"/>
      <c r="E81" s="161"/>
      <c r="F81" s="161"/>
      <c r="G81" s="161"/>
      <c r="H81" s="141"/>
      <c r="I81" s="141"/>
      <c r="J81" s="141"/>
      <c r="K81" s="141"/>
      <c r="L81" s="141"/>
      <c r="M81" s="162"/>
      <c r="N81" s="162"/>
      <c r="O81" s="162"/>
      <c r="P81" s="162"/>
      <c r="Q81" s="162"/>
      <c r="R81" s="162"/>
      <c r="S81" s="162"/>
      <c r="T81" s="162"/>
      <c r="U81" s="162"/>
      <c r="V81" s="141"/>
    </row>
    <row r="82" spans="1:22" s="282" customFormat="1" ht="13.5" thickBot="1" x14ac:dyDescent="0.25">
      <c r="A82" s="1226" t="s">
        <v>36</v>
      </c>
      <c r="B82" s="1012"/>
      <c r="C82" s="1012"/>
      <c r="D82" s="1012"/>
      <c r="E82" s="1012"/>
      <c r="F82" s="1012"/>
      <c r="G82" s="1012"/>
      <c r="H82" s="1012"/>
      <c r="I82" s="1013"/>
      <c r="J82" s="18"/>
      <c r="K82" s="141"/>
      <c r="L82" s="162"/>
      <c r="M82" s="162"/>
      <c r="N82" s="162"/>
      <c r="O82" s="162"/>
      <c r="P82" s="162"/>
      <c r="Q82" s="162"/>
      <c r="R82" s="162"/>
      <c r="S82" s="141"/>
      <c r="T82" s="141"/>
      <c r="U82" s="141"/>
    </row>
    <row r="83" spans="1:22" s="282" customFormat="1" ht="13.5" thickBot="1" x14ac:dyDescent="0.25">
      <c r="A83" s="1241" t="s">
        <v>37</v>
      </c>
      <c r="B83" s="1242"/>
      <c r="C83" s="1242"/>
      <c r="D83" s="1242"/>
      <c r="E83" s="1242"/>
      <c r="F83" s="1242"/>
      <c r="G83" s="1242"/>
      <c r="H83" s="1242"/>
      <c r="I83" s="1243"/>
      <c r="J83" s="94"/>
      <c r="K83" s="141"/>
      <c r="L83" s="162"/>
      <c r="M83" s="162"/>
      <c r="N83" s="162"/>
      <c r="O83" s="162"/>
      <c r="P83" s="162"/>
      <c r="Q83" s="162"/>
      <c r="R83" s="162"/>
      <c r="S83" s="141"/>
      <c r="T83" s="141"/>
      <c r="U83" s="141"/>
    </row>
    <row r="84" spans="1:22" s="525" customFormat="1" ht="15.75" customHeight="1" thickBot="1" x14ac:dyDescent="0.25">
      <c r="A84" s="226" t="s">
        <v>282</v>
      </c>
      <c r="B84" s="1062" t="s">
        <v>1024</v>
      </c>
      <c r="C84" s="1063"/>
      <c r="D84" s="1063"/>
      <c r="E84" s="1063"/>
      <c r="F84" s="1063"/>
      <c r="G84" s="1063"/>
      <c r="H84" s="1063"/>
      <c r="I84" s="1064"/>
      <c r="J84" s="227"/>
      <c r="K84" s="228"/>
      <c r="L84" s="20"/>
      <c r="M84" s="20"/>
      <c r="N84" s="20"/>
      <c r="O84" s="20"/>
      <c r="P84" s="20"/>
      <c r="Q84" s="20"/>
      <c r="R84" s="20"/>
      <c r="S84" s="228"/>
      <c r="T84" s="228"/>
      <c r="U84" s="228"/>
    </row>
    <row r="85" spans="1:22" s="282" customFormat="1" ht="13.5" thickBot="1" x14ac:dyDescent="0.25">
      <c r="A85" s="362"/>
      <c r="B85" s="18"/>
      <c r="C85" s="18"/>
      <c r="D85" s="18"/>
      <c r="E85" s="18"/>
      <c r="F85" s="162"/>
      <c r="G85" s="162"/>
      <c r="H85" s="162"/>
      <c r="I85" s="162"/>
      <c r="J85" s="162"/>
      <c r="K85" s="141"/>
      <c r="L85" s="162"/>
      <c r="M85" s="162"/>
      <c r="N85" s="162"/>
      <c r="O85" s="162"/>
      <c r="P85" s="162"/>
      <c r="Q85" s="141"/>
    </row>
    <row r="86" spans="1:22" s="282" customFormat="1" ht="16.5" customHeight="1" thickBot="1" x14ac:dyDescent="0.25">
      <c r="A86" s="1250" t="s">
        <v>206</v>
      </c>
      <c r="B86" s="1111"/>
      <c r="C86" s="1111"/>
      <c r="D86" s="1111"/>
      <c r="E86" s="1111"/>
      <c r="F86" s="1111"/>
      <c r="G86" s="1111"/>
      <c r="H86" s="1247" t="s">
        <v>218</v>
      </c>
      <c r="I86" s="1244" t="s">
        <v>581</v>
      </c>
      <c r="J86" s="1244" t="s">
        <v>207</v>
      </c>
      <c r="K86" s="1244" t="s">
        <v>23</v>
      </c>
      <c r="L86" s="1244" t="s">
        <v>288</v>
      </c>
      <c r="M86" s="1235" t="s">
        <v>82</v>
      </c>
      <c r="N86" s="162"/>
      <c r="O86" s="141"/>
      <c r="Q86" s="363"/>
      <c r="R86" s="363"/>
    </row>
    <row r="87" spans="1:22" s="284" customFormat="1" ht="13.5" thickBot="1" x14ac:dyDescent="0.25">
      <c r="A87" s="1238" t="s">
        <v>2819</v>
      </c>
      <c r="B87" s="1239"/>
      <c r="C87" s="1239"/>
      <c r="D87" s="1239"/>
      <c r="E87" s="1239"/>
      <c r="F87" s="1239"/>
      <c r="G87" s="1240"/>
      <c r="H87" s="1248"/>
      <c r="I87" s="1245"/>
      <c r="J87" s="1245"/>
      <c r="K87" s="1245"/>
      <c r="L87" s="1245"/>
      <c r="M87" s="1236"/>
      <c r="N87" s="229"/>
      <c r="O87" s="229"/>
      <c r="P87" s="229"/>
      <c r="Q87" s="229"/>
      <c r="R87" s="229"/>
    </row>
    <row r="88" spans="1:22" s="284" customFormat="1" ht="15.75" customHeight="1" thickBot="1" x14ac:dyDescent="0.25">
      <c r="A88" s="1238" t="s">
        <v>336</v>
      </c>
      <c r="B88" s="1239"/>
      <c r="C88" s="1239"/>
      <c r="D88" s="1239"/>
      <c r="E88" s="1239"/>
      <c r="F88" s="1239"/>
      <c r="G88" s="1240"/>
      <c r="H88" s="1249"/>
      <c r="I88" s="1246"/>
      <c r="J88" s="1246"/>
      <c r="K88" s="1246"/>
      <c r="L88" s="1246"/>
      <c r="M88" s="1237"/>
      <c r="N88" s="229"/>
      <c r="O88" s="229"/>
      <c r="P88" s="229"/>
      <c r="Q88" s="229"/>
      <c r="R88" s="229"/>
    </row>
    <row r="89" spans="1:22" s="334" customFormat="1" x14ac:dyDescent="0.2">
      <c r="A89" s="230" t="s">
        <v>88</v>
      </c>
      <c r="B89" s="977" t="str">
        <f>IF($A89="","",VLOOKUP($A89,Listes!$A$4:$C$200,2,FALSE))</f>
        <v>Origin THC / Origin Receiving Charge</v>
      </c>
      <c r="C89" s="977"/>
      <c r="D89" s="977"/>
      <c r="E89" s="978"/>
      <c r="F89" s="978"/>
      <c r="G89" s="978"/>
      <c r="H89" s="508"/>
      <c r="I89" s="274"/>
      <c r="J89" s="274"/>
      <c r="K89" s="274"/>
      <c r="L89" s="274"/>
      <c r="M89" s="275"/>
      <c r="N89" s="186"/>
      <c r="O89" s="186"/>
      <c r="P89" s="186"/>
      <c r="Q89" s="186"/>
      <c r="R89" s="163"/>
    </row>
    <row r="90" spans="1:22" s="334" customFormat="1" ht="15.75" customHeight="1" x14ac:dyDescent="0.2">
      <c r="A90" s="231" t="s">
        <v>224</v>
      </c>
      <c r="B90" s="972" t="str">
        <f>IF($A90="","",VLOOKUP($A90,Listes!$A$4:$C$200,2,FALSE))</f>
        <v>Bunker Adjustment Factor</v>
      </c>
      <c r="C90" s="972"/>
      <c r="D90" s="972"/>
      <c r="E90" s="973"/>
      <c r="F90" s="973"/>
      <c r="G90" s="973"/>
      <c r="H90" s="506"/>
      <c r="I90" s="276"/>
      <c r="J90" s="276"/>
      <c r="K90" s="276"/>
      <c r="L90" s="276"/>
      <c r="M90" s="277"/>
      <c r="N90" s="186"/>
      <c r="O90" s="186"/>
      <c r="P90" s="186"/>
      <c r="Q90" s="186"/>
      <c r="R90" s="163"/>
    </row>
    <row r="91" spans="1:22" s="334" customFormat="1" ht="15.75" customHeight="1" x14ac:dyDescent="0.2">
      <c r="A91" s="231" t="s">
        <v>94</v>
      </c>
      <c r="B91" s="972" t="e">
        <f>IF($A91="","",VLOOKUP($A91,Listes!$A$4:$C$200,2,FALSE))</f>
        <v>#N/A</v>
      </c>
      <c r="C91" s="972"/>
      <c r="D91" s="972"/>
      <c r="E91" s="973"/>
      <c r="F91" s="973"/>
      <c r="G91" s="973"/>
      <c r="H91" s="506"/>
      <c r="I91" s="276"/>
      <c r="J91" s="276"/>
      <c r="K91" s="276"/>
      <c r="L91" s="276"/>
      <c r="M91" s="277"/>
      <c r="N91" s="186"/>
      <c r="O91" s="186"/>
      <c r="P91" s="186"/>
      <c r="Q91" s="186"/>
      <c r="R91" s="163"/>
    </row>
    <row r="92" spans="1:22" s="334" customFormat="1" ht="15.75" customHeight="1" x14ac:dyDescent="0.2">
      <c r="A92" s="231" t="s">
        <v>251</v>
      </c>
      <c r="B92" s="972" t="str">
        <f>IF($A92="","",VLOOKUP($A92,Listes!$A$4:$C$200,2,FALSE))</f>
        <v>Carrier Security Charge</v>
      </c>
      <c r="C92" s="972"/>
      <c r="D92" s="972"/>
      <c r="E92" s="973"/>
      <c r="F92" s="973"/>
      <c r="G92" s="973"/>
      <c r="H92" s="506"/>
      <c r="I92" s="276"/>
      <c r="J92" s="276"/>
      <c r="K92" s="276"/>
      <c r="L92" s="276"/>
      <c r="M92" s="277"/>
      <c r="N92" s="186"/>
      <c r="O92" s="186"/>
      <c r="P92" s="186"/>
      <c r="Q92" s="186"/>
      <c r="R92" s="163"/>
    </row>
    <row r="93" spans="1:22" s="334" customFormat="1" ht="15.75" customHeight="1" x14ac:dyDescent="0.2">
      <c r="A93" s="231" t="s">
        <v>795</v>
      </c>
      <c r="B93" s="972" t="e">
        <f>IF($A93="","",VLOOKUP($A93,Listes!$A$4:$C$200,2,FALSE))</f>
        <v>#N/A</v>
      </c>
      <c r="C93" s="972"/>
      <c r="D93" s="972"/>
      <c r="E93" s="973"/>
      <c r="F93" s="973"/>
      <c r="G93" s="973"/>
      <c r="H93" s="506"/>
      <c r="I93" s="276"/>
      <c r="J93" s="276"/>
      <c r="K93" s="276"/>
      <c r="L93" s="276"/>
      <c r="M93" s="277"/>
      <c r="N93" s="186"/>
      <c r="O93" s="186"/>
      <c r="P93" s="186"/>
      <c r="Q93" s="186"/>
      <c r="R93" s="163"/>
    </row>
    <row r="94" spans="1:22" s="334" customFormat="1" ht="15.75" customHeight="1" x14ac:dyDescent="0.2">
      <c r="A94" s="231" t="s">
        <v>196</v>
      </c>
      <c r="B94" s="972" t="e">
        <f>IF($A94="","",VLOOKUP($A94,Listes!$A$4:$C$200,2,FALSE))</f>
        <v>#N/A</v>
      </c>
      <c r="C94" s="972"/>
      <c r="D94" s="972"/>
      <c r="E94" s="973"/>
      <c r="F94" s="973"/>
      <c r="G94" s="973"/>
      <c r="H94" s="506"/>
      <c r="I94" s="276"/>
      <c r="J94" s="276"/>
      <c r="K94" s="276"/>
      <c r="L94" s="276"/>
      <c r="M94" s="277"/>
      <c r="N94" s="186"/>
      <c r="O94" s="186"/>
      <c r="P94" s="186"/>
      <c r="Q94" s="186"/>
      <c r="R94" s="163"/>
    </row>
    <row r="95" spans="1:22" s="334" customFormat="1" ht="15.75" customHeight="1" x14ac:dyDescent="0.2">
      <c r="A95" s="231" t="s">
        <v>109</v>
      </c>
      <c r="B95" s="972" t="str">
        <f>IF($A95="","",VLOOKUP($A95,Listes!$A$4:$C$200,2,FALSE))</f>
        <v>Reefer Consumption Surcharge</v>
      </c>
      <c r="C95" s="972"/>
      <c r="D95" s="972"/>
      <c r="E95" s="973"/>
      <c r="F95" s="973"/>
      <c r="G95" s="973"/>
      <c r="H95" s="506"/>
      <c r="I95" s="276"/>
      <c r="J95" s="276"/>
      <c r="K95" s="276"/>
      <c r="L95" s="276"/>
      <c r="M95" s="277"/>
      <c r="N95" s="186"/>
      <c r="O95" s="186"/>
      <c r="P95" s="186"/>
      <c r="Q95" s="186"/>
      <c r="R95" s="163"/>
    </row>
    <row r="96" spans="1:22" s="334" customFormat="1" ht="15.75" customHeight="1" x14ac:dyDescent="0.2">
      <c r="A96" s="231" t="s">
        <v>81</v>
      </c>
      <c r="B96" s="972" t="str">
        <f>IF($A96="","",VLOOKUP($A96,Listes!$A$4:$C$200,2,FALSE))</f>
        <v>General Rate Increase</v>
      </c>
      <c r="C96" s="972"/>
      <c r="D96" s="972"/>
      <c r="E96" s="973"/>
      <c r="F96" s="973"/>
      <c r="G96" s="973"/>
      <c r="H96" s="506"/>
      <c r="I96" s="276"/>
      <c r="J96" s="276"/>
      <c r="K96" s="276"/>
      <c r="L96" s="276"/>
      <c r="M96" s="277"/>
      <c r="N96" s="186"/>
      <c r="O96" s="186"/>
      <c r="P96" s="186"/>
      <c r="Q96" s="186"/>
      <c r="R96" s="163"/>
    </row>
    <row r="97" spans="1:21" s="334" customFormat="1" ht="15.75" customHeight="1" x14ac:dyDescent="0.2">
      <c r="A97" s="231" t="s">
        <v>86</v>
      </c>
      <c r="B97" s="972" t="str">
        <f>IF($A97="","",VLOOKUP($A97,Listes!$A$4:$C$200,2,FALSE))</f>
        <v>Peak Season</v>
      </c>
      <c r="C97" s="972"/>
      <c r="D97" s="972"/>
      <c r="E97" s="973"/>
      <c r="F97" s="973"/>
      <c r="G97" s="973"/>
      <c r="H97" s="506"/>
      <c r="I97" s="276"/>
      <c r="J97" s="276"/>
      <c r="K97" s="276"/>
      <c r="L97" s="276"/>
      <c r="M97" s="277"/>
      <c r="N97" s="186"/>
      <c r="O97" s="186"/>
      <c r="P97" s="186"/>
      <c r="Q97" s="186"/>
      <c r="R97" s="163"/>
    </row>
    <row r="98" spans="1:21" s="334" customFormat="1" ht="15.75" customHeight="1" x14ac:dyDescent="0.2">
      <c r="A98" s="231" t="s">
        <v>248</v>
      </c>
      <c r="B98" s="972" t="str">
        <f>IF($A98="","",VLOOKUP($A98,Listes!$A$4:$C$200,2,FALSE))</f>
        <v>Hazardous Fees (Ocean)</v>
      </c>
      <c r="C98" s="972"/>
      <c r="D98" s="972"/>
      <c r="E98" s="973"/>
      <c r="F98" s="973"/>
      <c r="G98" s="973"/>
      <c r="H98" s="506"/>
      <c r="I98" s="276"/>
      <c r="J98" s="276"/>
      <c r="K98" s="276"/>
      <c r="L98" s="276"/>
      <c r="M98" s="277"/>
      <c r="N98" s="186"/>
      <c r="O98" s="186"/>
      <c r="P98" s="186"/>
      <c r="Q98" s="186"/>
      <c r="R98" s="163"/>
    </row>
    <row r="99" spans="1:21" s="334" customFormat="1" ht="15.75" customHeight="1" x14ac:dyDescent="0.2">
      <c r="A99" s="231" t="s">
        <v>467</v>
      </c>
      <c r="B99" s="1115" t="str">
        <f>IF($A99="","",VLOOKUP($A99,Listes!$A$4:$C$200,2,FALSE))</f>
        <v>Inland Hazardous Charge Precarriage</v>
      </c>
      <c r="C99" s="1116"/>
      <c r="D99" s="1117"/>
      <c r="E99" s="1161" t="s">
        <v>50</v>
      </c>
      <c r="F99" s="1162"/>
      <c r="G99" s="1163"/>
      <c r="H99" s="506"/>
      <c r="I99" s="276"/>
      <c r="J99" s="276"/>
      <c r="K99" s="276"/>
      <c r="L99" s="276"/>
      <c r="M99" s="277"/>
      <c r="N99" s="186"/>
      <c r="O99" s="186"/>
      <c r="P99" s="186"/>
      <c r="Q99" s="186"/>
      <c r="R99" s="163"/>
    </row>
    <row r="100" spans="1:21" s="334" customFormat="1" ht="15.75" customHeight="1" x14ac:dyDescent="0.2">
      <c r="A100" s="231" t="s">
        <v>464</v>
      </c>
      <c r="B100" s="1115" t="str">
        <f>IF($A100="","",VLOOKUP($A100,Listes!$A$4:$C$200,2,FALSE))</f>
        <v>Inland Hazardous Charge Oncarriage</v>
      </c>
      <c r="C100" s="1116"/>
      <c r="D100" s="1117"/>
      <c r="E100" s="1161" t="s">
        <v>50</v>
      </c>
      <c r="F100" s="1162"/>
      <c r="G100" s="1163"/>
      <c r="H100" s="506"/>
      <c r="I100" s="276"/>
      <c r="J100" s="276"/>
      <c r="K100" s="276"/>
      <c r="L100" s="276"/>
      <c r="M100" s="277"/>
      <c r="N100" s="186"/>
      <c r="O100" s="186"/>
      <c r="P100" s="186"/>
      <c r="Q100" s="186"/>
      <c r="R100" s="163"/>
    </row>
    <row r="101" spans="1:21" s="334" customFormat="1" ht="15.75" customHeight="1" x14ac:dyDescent="0.2">
      <c r="A101" s="231" t="s">
        <v>265</v>
      </c>
      <c r="B101" s="972" t="str">
        <f>IF($A101="","",VLOOKUP($A101,Listes!$A$4:$C$200,2,FALSE))</f>
        <v>Origin Terminal Security Charge</v>
      </c>
      <c r="C101" s="972"/>
      <c r="D101" s="972"/>
      <c r="E101" s="973"/>
      <c r="F101" s="973"/>
      <c r="G101" s="973"/>
      <c r="H101" s="506"/>
      <c r="I101" s="276"/>
      <c r="J101" s="276"/>
      <c r="K101" s="276"/>
      <c r="L101" s="276"/>
      <c r="M101" s="277"/>
      <c r="N101" s="186"/>
      <c r="O101" s="186"/>
      <c r="P101" s="186"/>
      <c r="Q101" s="186"/>
      <c r="R101" s="163"/>
    </row>
    <row r="102" spans="1:21" s="334" customFormat="1" ht="15.75" customHeight="1" x14ac:dyDescent="0.2">
      <c r="A102" s="231" t="s">
        <v>266</v>
      </c>
      <c r="B102" s="972" t="str">
        <f>IF($A102="","",VLOOKUP($A102,Listes!$A$4:$C$200,2,FALSE))</f>
        <v>Destination Terminal Security Charge</v>
      </c>
      <c r="C102" s="972"/>
      <c r="D102" s="972"/>
      <c r="E102" s="973"/>
      <c r="F102" s="973"/>
      <c r="G102" s="973"/>
      <c r="H102" s="506"/>
      <c r="I102" s="276"/>
      <c r="J102" s="276"/>
      <c r="K102" s="276"/>
      <c r="L102" s="276"/>
      <c r="M102" s="277"/>
      <c r="N102" s="186"/>
      <c r="O102" s="186"/>
      <c r="P102" s="186"/>
      <c r="Q102" s="186"/>
      <c r="R102" s="163"/>
    </row>
    <row r="103" spans="1:21" s="334" customFormat="1" ht="15.75" customHeight="1" x14ac:dyDescent="0.2">
      <c r="A103" s="231" t="s">
        <v>143</v>
      </c>
      <c r="B103" s="972" t="str">
        <f>IF($A103="","",VLOOKUP($A103,Listes!$A$4:$C$200,2,FALSE))</f>
        <v>Open Top</v>
      </c>
      <c r="C103" s="972"/>
      <c r="D103" s="972"/>
      <c r="E103" s="973"/>
      <c r="F103" s="973"/>
      <c r="G103" s="973"/>
      <c r="H103" s="506"/>
      <c r="I103" s="276"/>
      <c r="J103" s="276"/>
      <c r="K103" s="276"/>
      <c r="L103" s="276"/>
      <c r="M103" s="277"/>
      <c r="N103" s="186"/>
      <c r="O103" s="186"/>
      <c r="P103" s="186"/>
      <c r="Q103" s="186"/>
      <c r="R103" s="163"/>
    </row>
    <row r="104" spans="1:21" s="334" customFormat="1" ht="15.75" customHeight="1" x14ac:dyDescent="0.2">
      <c r="A104" s="231" t="s">
        <v>70</v>
      </c>
      <c r="B104" s="972" t="str">
        <f>IF($A104="","",VLOOKUP($A104,Listes!$A$4:$C$200,2,FALSE))</f>
        <v>Flat Rack</v>
      </c>
      <c r="C104" s="972"/>
      <c r="D104" s="972"/>
      <c r="E104" s="973"/>
      <c r="F104" s="973"/>
      <c r="G104" s="973"/>
      <c r="H104" s="506"/>
      <c r="I104" s="276"/>
      <c r="J104" s="276"/>
      <c r="K104" s="276"/>
      <c r="L104" s="276"/>
      <c r="M104" s="277"/>
      <c r="N104" s="186"/>
      <c r="O104" s="186"/>
      <c r="P104" s="186"/>
      <c r="Q104" s="186"/>
      <c r="R104" s="163"/>
    </row>
    <row r="105" spans="1:21" s="334" customFormat="1" ht="156" customHeight="1" thickBot="1" x14ac:dyDescent="0.25">
      <c r="A105" s="269" t="s">
        <v>90</v>
      </c>
      <c r="B105" s="1171" t="str">
        <f>IF($A105="","",VLOOKUP($A105,Listes!$A$4:$C$200,2,FALSE))</f>
        <v>Garments on Hanger Additional</v>
      </c>
      <c r="C105" s="1172"/>
      <c r="D105" s="1173"/>
      <c r="E105" s="1118"/>
      <c r="F105" s="1118"/>
      <c r="G105" s="1118"/>
      <c r="H105" s="529"/>
      <c r="I105" s="278"/>
      <c r="J105" s="278"/>
      <c r="K105" s="278"/>
      <c r="L105" s="278"/>
      <c r="M105" s="279"/>
      <c r="N105" s="186"/>
      <c r="O105" s="186"/>
      <c r="P105" s="186"/>
      <c r="Q105" s="186"/>
      <c r="R105" s="163"/>
    </row>
    <row r="106" spans="1:21" s="282" customFormat="1" ht="13.5" thickBot="1" x14ac:dyDescent="0.25">
      <c r="A106" s="1174" t="s">
        <v>208</v>
      </c>
      <c r="B106" s="1175"/>
      <c r="C106" s="1175"/>
      <c r="D106" s="1175"/>
      <c r="E106" s="1175"/>
      <c r="F106" s="1175"/>
      <c r="G106" s="1175"/>
      <c r="H106" s="1175"/>
      <c r="I106" s="1042"/>
      <c r="J106" s="18"/>
      <c r="K106" s="141"/>
      <c r="L106" s="162"/>
      <c r="M106" s="162"/>
      <c r="N106" s="162"/>
      <c r="O106" s="162"/>
      <c r="P106" s="162"/>
      <c r="Q106" s="141"/>
    </row>
    <row r="107" spans="1:21" s="282" customFormat="1" ht="13.5" thickBot="1" x14ac:dyDescent="0.25">
      <c r="A107" s="1252" t="s">
        <v>554</v>
      </c>
      <c r="B107" s="1021"/>
      <c r="C107" s="1021"/>
      <c r="D107" s="1021"/>
      <c r="E107" s="1021"/>
      <c r="F107" s="1021"/>
      <c r="G107" s="1021"/>
      <c r="H107" s="1021"/>
      <c r="I107" s="1022"/>
      <c r="J107" s="18"/>
      <c r="K107" s="162"/>
      <c r="L107" s="162"/>
      <c r="M107" s="162"/>
      <c r="N107" s="162"/>
      <c r="O107" s="141"/>
    </row>
    <row r="108" spans="1:21" s="282" customFormat="1" ht="13.5" thickBot="1" x14ac:dyDescent="0.25">
      <c r="A108" s="96"/>
      <c r="B108" s="96"/>
      <c r="C108" s="232"/>
      <c r="D108" s="93"/>
      <c r="E108" s="94"/>
      <c r="F108" s="94"/>
      <c r="G108" s="94"/>
      <c r="H108" s="94"/>
      <c r="I108" s="94"/>
      <c r="J108" s="93"/>
      <c r="K108" s="18"/>
      <c r="L108" s="141"/>
      <c r="M108" s="162"/>
      <c r="N108" s="162"/>
      <c r="O108" s="162"/>
      <c r="P108" s="162"/>
      <c r="Q108" s="162"/>
      <c r="R108" s="141"/>
    </row>
    <row r="109" spans="1:21" s="282" customFormat="1" ht="15.6" customHeight="1" x14ac:dyDescent="0.2">
      <c r="A109" s="1254" t="s">
        <v>488</v>
      </c>
      <c r="B109" s="1032"/>
      <c r="C109" s="1032"/>
      <c r="D109" s="1032"/>
      <c r="E109" s="1189" t="s">
        <v>276</v>
      </c>
      <c r="F109" s="1189">
        <v>20</v>
      </c>
      <c r="G109" s="1189">
        <v>40</v>
      </c>
      <c r="H109" s="1189" t="s">
        <v>19</v>
      </c>
      <c r="I109" s="1189" t="s">
        <v>20</v>
      </c>
      <c r="J109" s="1258" t="s">
        <v>283</v>
      </c>
      <c r="K109" s="1258" t="s">
        <v>33</v>
      </c>
      <c r="L109" s="1255" t="s">
        <v>209</v>
      </c>
      <c r="M109" s="93"/>
      <c r="N109" s="162"/>
      <c r="O109" s="162"/>
      <c r="P109" s="162"/>
      <c r="Q109" s="162"/>
      <c r="R109" s="162"/>
      <c r="S109" s="162"/>
      <c r="T109" s="162"/>
      <c r="U109" s="162"/>
    </row>
    <row r="110" spans="1:21" s="282" customFormat="1" x14ac:dyDescent="0.2">
      <c r="A110" s="280" t="s">
        <v>210</v>
      </c>
      <c r="B110" s="281" t="s">
        <v>11</v>
      </c>
      <c r="C110" s="281" t="s">
        <v>12</v>
      </c>
      <c r="D110" s="281" t="s">
        <v>211</v>
      </c>
      <c r="E110" s="983"/>
      <c r="F110" s="983"/>
      <c r="G110" s="983"/>
      <c r="H110" s="983"/>
      <c r="I110" s="983"/>
      <c r="J110" s="1259"/>
      <c r="K110" s="1259"/>
      <c r="L110" s="1256"/>
      <c r="M110" s="93"/>
      <c r="N110" s="162"/>
      <c r="O110" s="162"/>
      <c r="P110" s="162"/>
      <c r="Q110" s="162"/>
      <c r="R110" s="162"/>
      <c r="S110" s="162"/>
      <c r="T110" s="162"/>
      <c r="U110" s="162"/>
    </row>
    <row r="111" spans="1:21" s="334" customFormat="1" x14ac:dyDescent="0.2">
      <c r="A111" s="364"/>
      <c r="B111" s="505"/>
      <c r="C111" s="505"/>
      <c r="D111" s="505"/>
      <c r="E111" s="505"/>
      <c r="F111" s="178"/>
      <c r="G111" s="178"/>
      <c r="H111" s="178"/>
      <c r="I111" s="178"/>
      <c r="J111" s="505"/>
      <c r="K111" s="519"/>
      <c r="L111" s="19"/>
      <c r="M111" s="234"/>
      <c r="N111" s="186"/>
      <c r="O111" s="186"/>
      <c r="P111" s="186"/>
      <c r="Q111" s="186"/>
      <c r="R111" s="186"/>
      <c r="S111" s="186"/>
      <c r="T111" s="186"/>
      <c r="U111" s="186"/>
    </row>
    <row r="112" spans="1:21" s="334" customFormat="1" x14ac:dyDescent="0.2">
      <c r="A112" s="364"/>
      <c r="B112" s="505"/>
      <c r="C112" s="505"/>
      <c r="D112" s="505"/>
      <c r="E112" s="505"/>
      <c r="F112" s="178"/>
      <c r="G112" s="178"/>
      <c r="H112" s="178"/>
      <c r="I112" s="178"/>
      <c r="J112" s="505"/>
      <c r="K112" s="519"/>
      <c r="L112" s="19"/>
      <c r="M112" s="186"/>
      <c r="N112" s="186"/>
      <c r="O112" s="186"/>
      <c r="P112" s="186"/>
      <c r="Q112" s="186"/>
      <c r="R112" s="186"/>
      <c r="S112" s="186"/>
      <c r="T112" s="186"/>
      <c r="U112" s="186"/>
    </row>
    <row r="113" spans="1:23" s="334" customFormat="1" x14ac:dyDescent="0.2">
      <c r="A113" s="364"/>
      <c r="B113" s="505"/>
      <c r="C113" s="505"/>
      <c r="D113" s="505"/>
      <c r="E113" s="505"/>
      <c r="F113" s="178"/>
      <c r="G113" s="178"/>
      <c r="H113" s="178"/>
      <c r="I113" s="178"/>
      <c r="J113" s="505"/>
      <c r="K113" s="519"/>
      <c r="L113" s="19"/>
      <c r="M113" s="186"/>
      <c r="N113" s="186"/>
      <c r="O113" s="186"/>
      <c r="P113" s="186"/>
      <c r="Q113" s="186"/>
      <c r="R113" s="186"/>
      <c r="S113" s="186"/>
      <c r="T113" s="186"/>
      <c r="U113" s="186"/>
    </row>
    <row r="114" spans="1:23" s="334" customFormat="1" ht="13.5" thickBot="1" x14ac:dyDescent="0.25">
      <c r="A114" s="365"/>
      <c r="B114" s="527"/>
      <c r="C114" s="527"/>
      <c r="D114" s="527"/>
      <c r="E114" s="527"/>
      <c r="F114" s="157"/>
      <c r="G114" s="157"/>
      <c r="H114" s="157"/>
      <c r="I114" s="157"/>
      <c r="J114" s="527"/>
      <c r="K114" s="520"/>
      <c r="L114" s="88"/>
      <c r="M114" s="186"/>
      <c r="N114" s="186"/>
      <c r="O114" s="186"/>
      <c r="P114" s="186"/>
      <c r="Q114" s="186"/>
      <c r="R114" s="186"/>
      <c r="S114" s="186"/>
      <c r="T114" s="186"/>
      <c r="U114" s="186"/>
    </row>
    <row r="115" spans="1:23" s="334" customFormat="1" x14ac:dyDescent="0.2">
      <c r="A115" s="366"/>
      <c r="B115" s="20"/>
      <c r="C115" s="20"/>
      <c r="D115" s="20"/>
      <c r="E115" s="20"/>
      <c r="F115" s="20"/>
      <c r="G115" s="20"/>
      <c r="H115" s="20"/>
      <c r="I115" s="20"/>
      <c r="J115" s="20"/>
      <c r="K115" s="20"/>
      <c r="L115" s="89"/>
      <c r="M115" s="186"/>
      <c r="N115" s="186"/>
      <c r="O115" s="186"/>
      <c r="P115" s="186"/>
      <c r="Q115" s="186"/>
      <c r="R115" s="186"/>
      <c r="S115" s="186"/>
      <c r="T115" s="186"/>
      <c r="U115" s="186"/>
    </row>
    <row r="116" spans="1:23" s="282" customFormat="1" ht="15.6" hidden="1" customHeight="1" x14ac:dyDescent="0.2">
      <c r="A116" s="1251" t="s">
        <v>553</v>
      </c>
      <c r="B116" s="1010"/>
      <c r="C116" s="1010"/>
      <c r="D116" s="1010"/>
      <c r="E116" s="1251" t="s">
        <v>276</v>
      </c>
      <c r="F116" s="1251">
        <v>20</v>
      </c>
      <c r="G116" s="1251">
        <v>40</v>
      </c>
      <c r="H116" s="1251" t="s">
        <v>19</v>
      </c>
      <c r="I116" s="1251" t="s">
        <v>20</v>
      </c>
      <c r="J116" s="1253" t="s">
        <v>283</v>
      </c>
      <c r="K116" s="1253" t="s">
        <v>33</v>
      </c>
      <c r="L116" s="1251" t="s">
        <v>209</v>
      </c>
      <c r="M116" s="1251" t="s">
        <v>23</v>
      </c>
      <c r="N116" s="18"/>
      <c r="O116" s="141"/>
      <c r="P116" s="162"/>
      <c r="Q116" s="162"/>
      <c r="R116" s="162"/>
      <c r="S116" s="162"/>
      <c r="T116" s="162"/>
      <c r="U116" s="162"/>
      <c r="V116" s="162"/>
      <c r="W116" s="162"/>
    </row>
    <row r="117" spans="1:23" s="282" customFormat="1" hidden="1" x14ac:dyDescent="0.2">
      <c r="A117" s="541" t="s">
        <v>210</v>
      </c>
      <c r="B117" s="541" t="s">
        <v>11</v>
      </c>
      <c r="C117" s="541" t="s">
        <v>12</v>
      </c>
      <c r="D117" s="541" t="s">
        <v>211</v>
      </c>
      <c r="E117" s="1010"/>
      <c r="F117" s="1010"/>
      <c r="G117" s="1010"/>
      <c r="H117" s="1010"/>
      <c r="I117" s="1010"/>
      <c r="J117" s="1251"/>
      <c r="K117" s="1251"/>
      <c r="L117" s="1251"/>
      <c r="M117" s="1251"/>
      <c r="N117" s="18"/>
      <c r="O117" s="141"/>
      <c r="P117" s="162"/>
      <c r="Q117" s="162"/>
      <c r="R117" s="162"/>
      <c r="S117" s="162"/>
      <c r="T117" s="162"/>
      <c r="U117" s="162"/>
      <c r="V117" s="162"/>
      <c r="W117" s="162"/>
    </row>
    <row r="118" spans="1:23" s="334" customFormat="1" hidden="1" x14ac:dyDescent="0.2">
      <c r="A118" s="21"/>
      <c r="B118" s="21"/>
      <c r="C118" s="21"/>
      <c r="D118" s="21"/>
      <c r="E118" s="21"/>
      <c r="F118" s="236"/>
      <c r="G118" s="236"/>
      <c r="H118" s="236"/>
      <c r="I118" s="236"/>
      <c r="J118" s="21"/>
      <c r="K118" s="237"/>
      <c r="L118" s="22"/>
      <c r="M118" s="22"/>
      <c r="N118" s="153"/>
      <c r="O118" s="163"/>
      <c r="P118" s="186"/>
      <c r="Q118" s="186"/>
      <c r="R118" s="186"/>
      <c r="S118" s="186"/>
      <c r="T118" s="186"/>
      <c r="U118" s="186"/>
      <c r="V118" s="186"/>
      <c r="W118" s="186"/>
    </row>
    <row r="119" spans="1:23" s="334" customFormat="1" hidden="1" x14ac:dyDescent="0.2">
      <c r="A119" s="21"/>
      <c r="B119" s="21"/>
      <c r="C119" s="21"/>
      <c r="D119" s="21"/>
      <c r="E119" s="21"/>
      <c r="F119" s="236"/>
      <c r="G119" s="236"/>
      <c r="H119" s="236"/>
      <c r="I119" s="236"/>
      <c r="J119" s="21"/>
      <c r="K119" s="237"/>
      <c r="L119" s="22"/>
      <c r="M119" s="22"/>
      <c r="N119" s="153"/>
      <c r="O119" s="163"/>
      <c r="P119" s="186"/>
      <c r="Q119" s="186"/>
      <c r="R119" s="186"/>
      <c r="S119" s="186"/>
      <c r="T119" s="186"/>
      <c r="U119" s="186"/>
      <c r="V119" s="186"/>
      <c r="W119" s="186"/>
    </row>
    <row r="120" spans="1:23" s="334" customFormat="1" hidden="1" x14ac:dyDescent="0.2">
      <c r="A120" s="21"/>
      <c r="B120" s="21"/>
      <c r="C120" s="21"/>
      <c r="D120" s="21"/>
      <c r="E120" s="21"/>
      <c r="F120" s="236"/>
      <c r="G120" s="236"/>
      <c r="H120" s="236"/>
      <c r="I120" s="236"/>
      <c r="J120" s="21"/>
      <c r="K120" s="237"/>
      <c r="L120" s="22"/>
      <c r="M120" s="22"/>
      <c r="N120" s="153"/>
      <c r="O120" s="163"/>
      <c r="P120" s="186"/>
      <c r="Q120" s="186"/>
      <c r="R120" s="186"/>
      <c r="S120" s="186"/>
      <c r="T120" s="186"/>
      <c r="U120" s="186"/>
      <c r="V120" s="186"/>
      <c r="W120" s="186"/>
    </row>
    <row r="121" spans="1:23" s="334" customFormat="1" hidden="1" x14ac:dyDescent="0.2">
      <c r="A121" s="21"/>
      <c r="B121" s="21"/>
      <c r="C121" s="21"/>
      <c r="D121" s="21"/>
      <c r="E121" s="21"/>
      <c r="F121" s="236"/>
      <c r="G121" s="236"/>
      <c r="H121" s="236"/>
      <c r="I121" s="236"/>
      <c r="J121" s="21"/>
      <c r="K121" s="237"/>
      <c r="L121" s="22"/>
      <c r="M121" s="22"/>
      <c r="N121" s="186"/>
      <c r="O121" s="163"/>
      <c r="P121" s="186"/>
      <c r="Q121" s="186"/>
      <c r="R121" s="186"/>
      <c r="S121" s="186"/>
      <c r="T121" s="186"/>
      <c r="U121" s="186"/>
      <c r="V121" s="186"/>
      <c r="W121" s="186"/>
    </row>
    <row r="122" spans="1:23" s="282" customFormat="1" x14ac:dyDescent="0.2">
      <c r="B122" s="18"/>
      <c r="C122" s="18"/>
      <c r="D122" s="18"/>
      <c r="E122" s="18"/>
      <c r="F122" s="94"/>
      <c r="G122" s="18"/>
      <c r="H122" s="143"/>
      <c r="I122" s="143"/>
      <c r="J122" s="162"/>
      <c r="K122" s="141"/>
      <c r="L122" s="162"/>
      <c r="M122" s="162"/>
      <c r="N122" s="162"/>
      <c r="O122" s="162"/>
      <c r="P122" s="162"/>
      <c r="Q122" s="162"/>
    </row>
    <row r="123" spans="1:23" s="282" customFormat="1" ht="13.5" thickBot="1" x14ac:dyDescent="0.25">
      <c r="A123" s="221"/>
      <c r="B123" s="238"/>
      <c r="C123" s="239"/>
      <c r="D123" s="239"/>
      <c r="E123" s="18"/>
      <c r="F123" s="162"/>
      <c r="G123" s="162"/>
      <c r="H123" s="162"/>
      <c r="I123" s="162"/>
      <c r="J123" s="94"/>
      <c r="K123" s="141"/>
      <c r="L123" s="162"/>
      <c r="M123" s="162"/>
      <c r="N123" s="162"/>
      <c r="O123" s="162"/>
      <c r="P123" s="162"/>
      <c r="Q123" s="162"/>
      <c r="R123" s="162"/>
      <c r="S123" s="141"/>
      <c r="T123" s="141"/>
      <c r="U123" s="141"/>
    </row>
    <row r="124" spans="1:23" s="282" customFormat="1" ht="13.5" thickBot="1" x14ac:dyDescent="0.25">
      <c r="A124" s="1226" t="s">
        <v>212</v>
      </c>
      <c r="B124" s="1012"/>
      <c r="C124" s="1012"/>
      <c r="D124" s="1012"/>
      <c r="E124" s="1013"/>
      <c r="F124" s="162"/>
      <c r="G124" s="162"/>
      <c r="H124" s="162"/>
      <c r="I124" s="162"/>
      <c r="J124" s="94"/>
      <c r="K124" s="141"/>
      <c r="L124" s="162"/>
      <c r="M124" s="162"/>
      <c r="N124" s="162"/>
      <c r="O124" s="162"/>
      <c r="P124" s="162"/>
      <c r="Q124" s="162"/>
      <c r="R124" s="162"/>
      <c r="S124" s="141"/>
      <c r="T124" s="141"/>
      <c r="U124" s="141"/>
    </row>
    <row r="125" spans="1:23" s="282" customFormat="1" ht="13.5" thickBot="1" x14ac:dyDescent="0.25">
      <c r="A125" s="367"/>
      <c r="F125" s="94"/>
      <c r="H125" s="93"/>
      <c r="I125" s="94"/>
      <c r="J125" s="94"/>
      <c r="K125" s="141"/>
      <c r="L125" s="162"/>
      <c r="M125" s="162"/>
      <c r="N125" s="162"/>
      <c r="O125" s="162"/>
      <c r="P125" s="162"/>
      <c r="Q125" s="162"/>
      <c r="R125" s="162"/>
      <c r="S125" s="141"/>
      <c r="T125" s="141"/>
      <c r="U125" s="141"/>
    </row>
    <row r="126" spans="1:23" s="282" customFormat="1" ht="13.5" thickBot="1" x14ac:dyDescent="0.25">
      <c r="A126" s="1257" t="s">
        <v>213</v>
      </c>
      <c r="B126" s="1038"/>
      <c r="C126" s="1038"/>
      <c r="D126" s="1038"/>
      <c r="E126" s="1038"/>
      <c r="F126" s="1039"/>
      <c r="H126" s="93"/>
      <c r="I126" s="94"/>
      <c r="J126" s="94"/>
      <c r="K126" s="141"/>
      <c r="L126" s="162"/>
      <c r="M126" s="162"/>
      <c r="N126" s="162"/>
      <c r="O126" s="162"/>
      <c r="P126" s="162"/>
      <c r="Q126" s="162"/>
      <c r="R126" s="162"/>
      <c r="S126" s="141"/>
      <c r="T126" s="141"/>
      <c r="U126" s="141"/>
    </row>
    <row r="127" spans="1:23" s="282" customFormat="1" ht="16.5" customHeight="1" x14ac:dyDescent="0.2">
      <c r="A127" s="1017" t="s">
        <v>214</v>
      </c>
      <c r="B127" s="1018"/>
      <c r="C127" s="1018"/>
      <c r="D127" s="1018"/>
      <c r="E127" s="1018"/>
      <c r="F127" s="1019"/>
      <c r="H127" s="240"/>
      <c r="I127" s="94"/>
      <c r="J127" s="94"/>
      <c r="K127" s="141"/>
      <c r="L127" s="162"/>
      <c r="M127" s="162"/>
      <c r="N127" s="162"/>
      <c r="O127" s="162"/>
      <c r="P127" s="162"/>
      <c r="Q127" s="162"/>
      <c r="R127" s="162"/>
      <c r="S127" s="141"/>
      <c r="T127" s="141"/>
      <c r="U127" s="141"/>
    </row>
    <row r="128" spans="1:23" ht="13.5" thickBot="1" x14ac:dyDescent="0.25">
      <c r="A128" s="1020" t="s">
        <v>215</v>
      </c>
      <c r="B128" s="1021"/>
      <c r="C128" s="1021"/>
      <c r="D128" s="1021"/>
      <c r="E128" s="1021"/>
      <c r="F128" s="1022"/>
    </row>
    <row r="129" spans="1:21" x14ac:dyDescent="0.2">
      <c r="A129" s="368" t="s">
        <v>216</v>
      </c>
      <c r="B129" s="290" t="s">
        <v>217</v>
      </c>
      <c r="C129" s="535" t="s">
        <v>218</v>
      </c>
      <c r="D129" s="369" t="s">
        <v>219</v>
      </c>
      <c r="E129" s="162"/>
      <c r="H129" s="18"/>
      <c r="I129" s="18"/>
    </row>
    <row r="130" spans="1:21" s="153" customFormat="1" x14ac:dyDescent="0.2">
      <c r="A130" s="243"/>
      <c r="B130" s="244"/>
      <c r="C130" s="494"/>
      <c r="D130" s="245"/>
      <c r="E130" s="186"/>
      <c r="F130" s="186"/>
      <c r="G130" s="186"/>
    </row>
    <row r="131" spans="1:21" s="153" customFormat="1" x14ac:dyDescent="0.2">
      <c r="A131" s="243"/>
      <c r="B131" s="244"/>
      <c r="C131" s="494"/>
      <c r="D131" s="245"/>
      <c r="E131" s="186"/>
      <c r="F131" s="186"/>
      <c r="G131" s="186"/>
    </row>
    <row r="132" spans="1:21" s="153" customFormat="1" ht="13.5" thickBot="1" x14ac:dyDescent="0.25">
      <c r="A132" s="246"/>
      <c r="B132" s="247"/>
      <c r="C132" s="248"/>
      <c r="D132" s="249"/>
      <c r="E132" s="186"/>
      <c r="F132" s="186"/>
      <c r="G132" s="186"/>
    </row>
    <row r="133" spans="1:21" ht="13.5" thickBot="1" x14ac:dyDescent="0.25"/>
    <row r="134" spans="1:21" s="282" customFormat="1" ht="13.5" thickBot="1" x14ac:dyDescent="0.25">
      <c r="A134" s="1226" t="s">
        <v>220</v>
      </c>
      <c r="B134" s="1012"/>
      <c r="C134" s="1012"/>
      <c r="D134" s="1012"/>
      <c r="E134" s="1012"/>
      <c r="F134" s="1012"/>
      <c r="G134" s="1012"/>
      <c r="H134" s="1012"/>
      <c r="I134" s="1013"/>
      <c r="J134" s="18"/>
      <c r="K134" s="141"/>
      <c r="L134" s="162"/>
      <c r="M134" s="162"/>
      <c r="N134" s="162"/>
      <c r="O134" s="162"/>
      <c r="P134" s="162"/>
      <c r="Q134" s="162"/>
      <c r="R134" s="162"/>
      <c r="S134" s="141"/>
      <c r="T134" s="141"/>
      <c r="U134" s="141"/>
    </row>
    <row r="135" spans="1:21" s="282" customFormat="1" ht="13.5" thickBot="1" x14ac:dyDescent="0.25">
      <c r="A135" s="370" t="s">
        <v>221</v>
      </c>
      <c r="B135" s="251"/>
      <c r="C135" s="90"/>
      <c r="D135" s="90"/>
      <c r="E135" s="90"/>
      <c r="F135" s="90"/>
      <c r="G135" s="201"/>
      <c r="H135" s="90"/>
      <c r="I135" s="252"/>
      <c r="J135" s="94"/>
      <c r="K135" s="141"/>
      <c r="L135" s="162"/>
      <c r="M135" s="162"/>
      <c r="N135" s="162"/>
      <c r="O135" s="162"/>
      <c r="P135" s="162"/>
      <c r="Q135" s="162"/>
      <c r="R135" s="162"/>
      <c r="S135" s="141"/>
      <c r="T135" s="141"/>
      <c r="U135" s="141"/>
    </row>
    <row r="136" spans="1:21" s="371" customFormat="1" x14ac:dyDescent="0.2">
      <c r="A136" s="253"/>
      <c r="B136" s="1035"/>
      <c r="C136" s="1036"/>
      <c r="D136" s="1036"/>
      <c r="E136" s="1036"/>
      <c r="F136" s="1036"/>
      <c r="G136" s="1036"/>
      <c r="H136" s="1036"/>
      <c r="I136" s="1037"/>
      <c r="J136" s="227"/>
      <c r="K136" s="228"/>
      <c r="L136" s="20"/>
      <c r="M136" s="20"/>
      <c r="N136" s="20"/>
      <c r="O136" s="20"/>
      <c r="P136" s="20"/>
      <c r="Q136" s="20"/>
      <c r="R136" s="20"/>
      <c r="S136" s="228"/>
      <c r="T136" s="228"/>
      <c r="U136" s="228"/>
    </row>
    <row r="137" spans="1:21" s="153" customFormat="1" x14ac:dyDescent="0.2">
      <c r="A137" s="254"/>
      <c r="B137" s="1014"/>
      <c r="C137" s="1015"/>
      <c r="D137" s="1015"/>
      <c r="E137" s="1015"/>
      <c r="F137" s="1015"/>
      <c r="G137" s="1015"/>
      <c r="H137" s="1015"/>
      <c r="I137" s="1016"/>
    </row>
    <row r="138" spans="1:21" s="153" customFormat="1" x14ac:dyDescent="0.2">
      <c r="A138" s="254"/>
      <c r="B138" s="1014"/>
      <c r="C138" s="1015"/>
      <c r="D138" s="1015"/>
      <c r="E138" s="1015"/>
      <c r="F138" s="1015"/>
      <c r="G138" s="1015"/>
      <c r="H138" s="1015"/>
      <c r="I138" s="1016"/>
    </row>
    <row r="139" spans="1:21" s="153" customFormat="1" x14ac:dyDescent="0.2">
      <c r="A139" s="254"/>
      <c r="B139" s="1014"/>
      <c r="C139" s="1015"/>
      <c r="D139" s="1015"/>
      <c r="E139" s="1015"/>
      <c r="F139" s="1015"/>
      <c r="G139" s="1015"/>
      <c r="H139" s="1015"/>
      <c r="I139" s="1016"/>
    </row>
    <row r="140" spans="1:21" s="153" customFormat="1" x14ac:dyDescent="0.2">
      <c r="A140" s="254"/>
      <c r="B140" s="1014"/>
      <c r="C140" s="1015"/>
      <c r="D140" s="1015"/>
      <c r="E140" s="1015"/>
      <c r="F140" s="1015"/>
      <c r="G140" s="1015"/>
      <c r="H140" s="1015"/>
      <c r="I140" s="1016"/>
    </row>
    <row r="141" spans="1:21" s="153" customFormat="1" x14ac:dyDescent="0.2">
      <c r="A141" s="254"/>
      <c r="B141" s="1014"/>
      <c r="C141" s="1015"/>
      <c r="D141" s="1015"/>
      <c r="E141" s="1015"/>
      <c r="F141" s="1015"/>
      <c r="G141" s="1015"/>
      <c r="H141" s="1015"/>
      <c r="I141" s="1016"/>
    </row>
    <row r="142" spans="1:21" s="153" customFormat="1" x14ac:dyDescent="0.2">
      <c r="A142" s="254"/>
      <c r="B142" s="1014"/>
      <c r="C142" s="1015"/>
      <c r="D142" s="1015"/>
      <c r="E142" s="1015"/>
      <c r="F142" s="1015"/>
      <c r="G142" s="1015"/>
      <c r="H142" s="1015"/>
      <c r="I142" s="1016"/>
    </row>
    <row r="143" spans="1:21" s="153" customFormat="1" x14ac:dyDescent="0.2">
      <c r="A143" s="254"/>
      <c r="B143" s="1014"/>
      <c r="C143" s="1015"/>
      <c r="D143" s="1015"/>
      <c r="E143" s="1015"/>
      <c r="F143" s="1015"/>
      <c r="G143" s="1015"/>
      <c r="H143" s="1015"/>
      <c r="I143" s="1016"/>
    </row>
    <row r="144" spans="1:21" s="153" customFormat="1" x14ac:dyDescent="0.2">
      <c r="A144" s="254"/>
      <c r="B144" s="1014"/>
      <c r="C144" s="1015"/>
      <c r="D144" s="1015"/>
      <c r="E144" s="1015"/>
      <c r="F144" s="1015"/>
      <c r="G144" s="1015"/>
      <c r="H144" s="1015"/>
      <c r="I144" s="1016"/>
    </row>
    <row r="145" spans="1:13" s="153" customFormat="1" x14ac:dyDescent="0.2">
      <c r="A145" s="254"/>
      <c r="B145" s="1014"/>
      <c r="C145" s="1015"/>
      <c r="D145" s="1015"/>
      <c r="E145" s="1015"/>
      <c r="F145" s="1015"/>
      <c r="G145" s="1015"/>
      <c r="H145" s="1015"/>
      <c r="I145" s="1016"/>
    </row>
    <row r="146" spans="1:13" s="153" customFormat="1" x14ac:dyDescent="0.2">
      <c r="A146" s="254"/>
      <c r="B146" s="1014"/>
      <c r="C146" s="1015"/>
      <c r="D146" s="1015"/>
      <c r="E146" s="1015"/>
      <c r="F146" s="1015"/>
      <c r="G146" s="1015"/>
      <c r="H146" s="1015"/>
      <c r="I146" s="1016"/>
    </row>
    <row r="147" spans="1:13" s="153" customFormat="1" x14ac:dyDescent="0.2">
      <c r="A147" s="254"/>
      <c r="B147" s="1014"/>
      <c r="C147" s="1015"/>
      <c r="D147" s="1015"/>
      <c r="E147" s="1015"/>
      <c r="F147" s="1015"/>
      <c r="G147" s="1015"/>
      <c r="H147" s="1015"/>
      <c r="I147" s="1016"/>
    </row>
    <row r="148" spans="1:13" s="153" customFormat="1" x14ac:dyDescent="0.2">
      <c r="A148" s="254"/>
      <c r="B148" s="1014"/>
      <c r="C148" s="1015"/>
      <c r="D148" s="1015"/>
      <c r="E148" s="1015"/>
      <c r="F148" s="1015"/>
      <c r="G148" s="1015"/>
      <c r="H148" s="1015"/>
      <c r="I148" s="1016"/>
    </row>
    <row r="149" spans="1:13" s="153" customFormat="1" x14ac:dyDescent="0.2">
      <c r="A149" s="254"/>
      <c r="B149" s="1014"/>
      <c r="C149" s="1015"/>
      <c r="D149" s="1015"/>
      <c r="E149" s="1015"/>
      <c r="F149" s="1015"/>
      <c r="G149" s="1015"/>
      <c r="H149" s="1015"/>
      <c r="I149" s="1016"/>
    </row>
    <row r="150" spans="1:13" s="153" customFormat="1" ht="13.5" thickBot="1" x14ac:dyDescent="0.25">
      <c r="A150" s="255"/>
      <c r="B150" s="1026"/>
      <c r="C150" s="1027"/>
      <c r="D150" s="1027"/>
      <c r="E150" s="1027"/>
      <c r="F150" s="1027"/>
      <c r="G150" s="1027"/>
      <c r="H150" s="1027"/>
      <c r="I150" s="1028"/>
    </row>
    <row r="152" spans="1:13" s="153" customFormat="1" x14ac:dyDescent="0.2">
      <c r="F152" s="186"/>
      <c r="G152" s="186"/>
      <c r="H152" s="186"/>
      <c r="I152" s="186"/>
    </row>
    <row r="153" spans="1:13" s="153" customFormat="1" ht="13.5" thickBot="1" x14ac:dyDescent="0.25">
      <c r="F153" s="186"/>
      <c r="G153" s="186"/>
      <c r="H153" s="186"/>
      <c r="I153" s="186"/>
    </row>
    <row r="154" spans="1:13" s="153" customFormat="1" ht="13.5" thickBot="1" x14ac:dyDescent="0.25">
      <c r="A154" s="1257" t="s">
        <v>3</v>
      </c>
      <c r="B154" s="1267"/>
      <c r="F154" s="186"/>
      <c r="G154" s="186"/>
      <c r="H154" s="186"/>
      <c r="I154" s="186"/>
    </row>
    <row r="155" spans="1:13" s="257" customFormat="1" ht="13.5" thickBot="1" x14ac:dyDescent="0.25">
      <c r="A155" s="256"/>
      <c r="B155" s="256"/>
      <c r="F155" s="258"/>
      <c r="G155" s="258"/>
      <c r="H155" s="258"/>
      <c r="I155" s="258"/>
    </row>
    <row r="156" spans="1:13" s="153" customFormat="1" ht="15.75" customHeight="1" thickBot="1" x14ac:dyDescent="0.25">
      <c r="A156" s="1232" t="s">
        <v>2</v>
      </c>
      <c r="B156" s="1233"/>
      <c r="C156" s="1233"/>
      <c r="D156" s="1233"/>
      <c r="E156" s="1233"/>
      <c r="F156" s="1233"/>
      <c r="G156" s="1234"/>
      <c r="H156" s="186"/>
      <c r="I156" s="186"/>
    </row>
    <row r="157" spans="1:13" s="257" customFormat="1" ht="15.75" customHeight="1" thickBot="1" x14ac:dyDescent="0.25">
      <c r="A157" s="256"/>
      <c r="B157" s="256"/>
      <c r="C157" s="256"/>
      <c r="D157" s="256"/>
      <c r="E157" s="256"/>
      <c r="F157" s="256"/>
      <c r="G157" s="256"/>
      <c r="H157" s="258"/>
      <c r="I157" s="258"/>
    </row>
    <row r="158" spans="1:13" s="153" customFormat="1" ht="15.75" customHeight="1" thickBot="1" x14ac:dyDescent="0.25">
      <c r="A158" s="1262" t="s">
        <v>1</v>
      </c>
      <c r="B158" s="1263"/>
      <c r="C158" s="1263"/>
      <c r="D158" s="1263"/>
      <c r="E158" s="1264"/>
      <c r="F158" s="259"/>
      <c r="G158" s="259"/>
      <c r="H158" s="186"/>
      <c r="I158" s="186"/>
    </row>
    <row r="159" spans="1:13" s="153" customFormat="1" x14ac:dyDescent="0.2">
      <c r="A159" s="1265" t="s">
        <v>581</v>
      </c>
      <c r="B159" s="1260" t="s">
        <v>2820</v>
      </c>
      <c r="C159" s="1244" t="s">
        <v>0</v>
      </c>
      <c r="D159" s="1244" t="s">
        <v>564</v>
      </c>
      <c r="E159" s="1260" t="s">
        <v>2821</v>
      </c>
      <c r="F159" s="1244" t="s">
        <v>416</v>
      </c>
      <c r="G159" s="1244" t="s">
        <v>403</v>
      </c>
      <c r="H159" s="1244" t="s">
        <v>582</v>
      </c>
      <c r="I159" s="1244" t="s">
        <v>11</v>
      </c>
      <c r="J159" s="1244" t="s">
        <v>12</v>
      </c>
      <c r="K159" s="1244" t="s">
        <v>13</v>
      </c>
      <c r="L159" s="1244" t="s">
        <v>565</v>
      </c>
      <c r="M159" s="1235"/>
    </row>
    <row r="160" spans="1:13" s="153" customFormat="1" ht="32.25" customHeight="1" thickBot="1" x14ac:dyDescent="0.25">
      <c r="A160" s="1266"/>
      <c r="B160" s="1261"/>
      <c r="C160" s="1246"/>
      <c r="D160" s="1246"/>
      <c r="E160" s="1261"/>
      <c r="F160" s="1246"/>
      <c r="G160" s="1246"/>
      <c r="H160" s="1246"/>
      <c r="I160" s="1246"/>
      <c r="J160" s="1246"/>
      <c r="K160" s="1246"/>
      <c r="L160" s="1246"/>
      <c r="M160" s="1237"/>
    </row>
    <row r="161" spans="1:22" s="153" customFormat="1" x14ac:dyDescent="0.2">
      <c r="A161" s="172"/>
      <c r="B161" s="173"/>
      <c r="C161" s="507"/>
      <c r="D161" s="173"/>
      <c r="E161" s="173"/>
      <c r="F161" s="173"/>
      <c r="G161" s="173"/>
      <c r="H161" s="173"/>
      <c r="I161" s="173"/>
      <c r="J161" s="173"/>
      <c r="K161" s="173"/>
      <c r="L161" s="1023"/>
      <c r="M161" s="1024"/>
    </row>
    <row r="162" spans="1:22" s="153" customFormat="1" x14ac:dyDescent="0.2">
      <c r="A162" s="80"/>
      <c r="B162" s="182"/>
      <c r="C162" s="505"/>
      <c r="D162" s="182"/>
      <c r="E162" s="182"/>
      <c r="F162" s="182"/>
      <c r="G162" s="182"/>
      <c r="H162" s="182"/>
      <c r="I162" s="182"/>
      <c r="J162" s="182"/>
      <c r="K162" s="182"/>
      <c r="L162" s="1008"/>
      <c r="M162" s="1009"/>
    </row>
    <row r="163" spans="1:22" s="153" customFormat="1" x14ac:dyDescent="0.2">
      <c r="A163" s="80"/>
      <c r="B163" s="182"/>
      <c r="C163" s="505"/>
      <c r="D163" s="182"/>
      <c r="E163" s="182"/>
      <c r="F163" s="182"/>
      <c r="G163" s="182"/>
      <c r="H163" s="182"/>
      <c r="I163" s="182"/>
      <c r="J163" s="182"/>
      <c r="K163" s="182"/>
      <c r="L163" s="1008"/>
      <c r="M163" s="1009"/>
    </row>
    <row r="164" spans="1:22" s="153" customFormat="1" x14ac:dyDescent="0.2">
      <c r="A164" s="80"/>
      <c r="B164" s="182"/>
      <c r="C164" s="505"/>
      <c r="D164" s="182"/>
      <c r="E164" s="182"/>
      <c r="F164" s="182"/>
      <c r="G164" s="182"/>
      <c r="H164" s="182"/>
      <c r="I164" s="182"/>
      <c r="J164" s="182"/>
      <c r="K164" s="182"/>
      <c r="L164" s="1008"/>
      <c r="M164" s="1009"/>
    </row>
    <row r="165" spans="1:22" s="153" customFormat="1" x14ac:dyDescent="0.2">
      <c r="A165" s="80"/>
      <c r="B165" s="182"/>
      <c r="C165" s="505"/>
      <c r="D165" s="182"/>
      <c r="E165" s="182"/>
      <c r="F165" s="182"/>
      <c r="G165" s="182"/>
      <c r="H165" s="182"/>
      <c r="I165" s="182"/>
      <c r="J165" s="182"/>
      <c r="K165" s="182"/>
      <c r="L165" s="1008"/>
      <c r="M165" s="1009"/>
    </row>
    <row r="166" spans="1:22" s="153" customFormat="1" ht="13.5" thickBot="1" x14ac:dyDescent="0.25">
      <c r="A166" s="83"/>
      <c r="B166" s="158"/>
      <c r="C166" s="527"/>
      <c r="D166" s="158"/>
      <c r="E166" s="158"/>
      <c r="F166" s="158"/>
      <c r="G166" s="158"/>
      <c r="H166" s="158"/>
      <c r="I166" s="158"/>
      <c r="J166" s="158"/>
      <c r="K166" s="158"/>
      <c r="L166" s="993"/>
      <c r="M166" s="994"/>
    </row>
    <row r="167" spans="1:22" s="153" customFormat="1" x14ac:dyDescent="0.2">
      <c r="F167" s="186"/>
      <c r="G167" s="186"/>
      <c r="H167" s="186"/>
      <c r="I167" s="186"/>
    </row>
    <row r="168" spans="1:22" s="153" customFormat="1" ht="13.5" hidden="1" thickBot="1" x14ac:dyDescent="0.25">
      <c r="F168" s="186"/>
      <c r="G168" s="186"/>
      <c r="H168" s="186"/>
      <c r="I168" s="186"/>
    </row>
    <row r="169" spans="1:22" s="153" customFormat="1" ht="13.5" hidden="1" thickBot="1" x14ac:dyDescent="0.25">
      <c r="A169" s="1232" t="s">
        <v>736</v>
      </c>
      <c r="B169" s="1233"/>
      <c r="C169" s="1233"/>
      <c r="D169" s="1233"/>
      <c r="E169" s="1233"/>
      <c r="F169" s="1233"/>
      <c r="G169" s="1234"/>
      <c r="H169" s="186"/>
      <c r="I169" s="186"/>
    </row>
    <row r="170" spans="1:22" s="153" customFormat="1" ht="13.5" hidden="1" thickBot="1" x14ac:dyDescent="0.25">
      <c r="F170" s="186"/>
      <c r="G170" s="186"/>
      <c r="H170" s="186"/>
      <c r="I170" s="186"/>
    </row>
    <row r="171" spans="1:22" s="153" customFormat="1" ht="13.5" hidden="1" thickBot="1" x14ac:dyDescent="0.25">
      <c r="A171" s="1262" t="s">
        <v>1</v>
      </c>
      <c r="B171" s="1263"/>
      <c r="C171" s="1263"/>
      <c r="D171" s="1263"/>
      <c r="E171" s="1263"/>
      <c r="F171" s="1263"/>
      <c r="G171" s="1263"/>
      <c r="H171" s="1264"/>
      <c r="I171" s="186"/>
    </row>
    <row r="172" spans="1:22" s="153" customFormat="1" ht="16.5" hidden="1" customHeight="1" thickBot="1" x14ac:dyDescent="0.25">
      <c r="A172" s="1265" t="s">
        <v>581</v>
      </c>
      <c r="B172" s="1260" t="s">
        <v>2820</v>
      </c>
      <c r="C172" s="1244" t="s">
        <v>0</v>
      </c>
      <c r="D172" s="1244" t="s">
        <v>564</v>
      </c>
      <c r="E172" s="1260" t="s">
        <v>2821</v>
      </c>
      <c r="F172" s="1244" t="s">
        <v>41</v>
      </c>
      <c r="G172" s="1268" t="s">
        <v>735</v>
      </c>
      <c r="H172" s="1268"/>
      <c r="I172" s="1268"/>
      <c r="J172" s="1268"/>
      <c r="K172" s="1268"/>
      <c r="L172" s="1268"/>
      <c r="M172" s="1268"/>
      <c r="N172" s="1268"/>
      <c r="O172" s="1244" t="s">
        <v>416</v>
      </c>
      <c r="P172" s="1244" t="s">
        <v>403</v>
      </c>
      <c r="Q172" s="1244" t="s">
        <v>582</v>
      </c>
      <c r="R172" s="1244" t="s">
        <v>11</v>
      </c>
      <c r="S172" s="1244" t="s">
        <v>12</v>
      </c>
      <c r="T172" s="1244" t="s">
        <v>13</v>
      </c>
      <c r="U172" s="1244" t="s">
        <v>565</v>
      </c>
      <c r="V172" s="1235"/>
    </row>
    <row r="173" spans="1:22" s="153" customFormat="1" ht="13.5" hidden="1" thickBot="1" x14ac:dyDescent="0.25">
      <c r="A173" s="1266"/>
      <c r="B173" s="1261"/>
      <c r="C173" s="1246"/>
      <c r="D173" s="1246"/>
      <c r="E173" s="1261"/>
      <c r="F173" s="1246"/>
      <c r="G173" s="540" t="s">
        <v>412</v>
      </c>
      <c r="H173" s="540" t="s">
        <v>42</v>
      </c>
      <c r="I173" s="540" t="s">
        <v>413</v>
      </c>
      <c r="J173" s="540" t="s">
        <v>43</v>
      </c>
      <c r="K173" s="540" t="s">
        <v>414</v>
      </c>
      <c r="L173" s="540" t="s">
        <v>44</v>
      </c>
      <c r="M173" s="540" t="s">
        <v>415</v>
      </c>
      <c r="N173" s="540" t="s">
        <v>45</v>
      </c>
      <c r="O173" s="1246"/>
      <c r="P173" s="1246"/>
      <c r="Q173" s="1246"/>
      <c r="R173" s="1246"/>
      <c r="S173" s="1246"/>
      <c r="T173" s="1246"/>
      <c r="U173" s="1246"/>
      <c r="V173" s="1237"/>
    </row>
    <row r="174" spans="1:22" s="153" customFormat="1" hidden="1" x14ac:dyDescent="0.2">
      <c r="A174" s="172"/>
      <c r="B174" s="173"/>
      <c r="C174" s="507"/>
      <c r="D174" s="173"/>
      <c r="E174" s="173"/>
      <c r="F174" s="262"/>
      <c r="G174" s="173"/>
      <c r="H174" s="173"/>
      <c r="I174" s="173"/>
      <c r="J174" s="173"/>
      <c r="K174" s="173"/>
      <c r="L174" s="173"/>
      <c r="M174" s="173"/>
      <c r="N174" s="173"/>
      <c r="O174" s="173"/>
      <c r="P174" s="173"/>
      <c r="Q174" s="173"/>
      <c r="R174" s="173"/>
      <c r="S174" s="173"/>
      <c r="T174" s="173"/>
      <c r="U174" s="995"/>
      <c r="V174" s="996"/>
    </row>
    <row r="175" spans="1:22" s="153" customFormat="1" hidden="1" x14ac:dyDescent="0.2">
      <c r="A175" s="80"/>
      <c r="B175" s="182"/>
      <c r="C175" s="505"/>
      <c r="D175" s="182"/>
      <c r="E175" s="182"/>
      <c r="F175" s="263"/>
      <c r="G175" s="182"/>
      <c r="H175" s="182"/>
      <c r="I175" s="182"/>
      <c r="J175" s="182"/>
      <c r="K175" s="182"/>
      <c r="L175" s="182"/>
      <c r="M175" s="182"/>
      <c r="N175" s="182"/>
      <c r="O175" s="182"/>
      <c r="P175" s="182"/>
      <c r="Q175" s="182"/>
      <c r="R175" s="182"/>
      <c r="S175" s="182"/>
      <c r="T175" s="182"/>
      <c r="U175" s="997"/>
      <c r="V175" s="998"/>
    </row>
    <row r="176" spans="1:22" s="153" customFormat="1" hidden="1" x14ac:dyDescent="0.2">
      <c r="A176" s="80"/>
      <c r="B176" s="182"/>
      <c r="C176" s="505"/>
      <c r="D176" s="182"/>
      <c r="E176" s="182"/>
      <c r="F176" s="263"/>
      <c r="G176" s="182"/>
      <c r="H176" s="182"/>
      <c r="I176" s="182"/>
      <c r="J176" s="182"/>
      <c r="K176" s="182"/>
      <c r="L176" s="182"/>
      <c r="M176" s="182"/>
      <c r="N176" s="182"/>
      <c r="O176" s="182"/>
      <c r="P176" s="182"/>
      <c r="Q176" s="182"/>
      <c r="R176" s="182"/>
      <c r="S176" s="182"/>
      <c r="T176" s="182"/>
      <c r="U176" s="997"/>
      <c r="V176" s="998"/>
    </row>
    <row r="177" spans="1:22" s="153" customFormat="1" hidden="1" x14ac:dyDescent="0.2">
      <c r="A177" s="80"/>
      <c r="B177" s="182"/>
      <c r="C177" s="505"/>
      <c r="D177" s="182"/>
      <c r="E177" s="182"/>
      <c r="F177" s="263"/>
      <c r="G177" s="182"/>
      <c r="H177" s="182"/>
      <c r="I177" s="182"/>
      <c r="J177" s="182"/>
      <c r="K177" s="182"/>
      <c r="L177" s="182"/>
      <c r="M177" s="182"/>
      <c r="N177" s="182"/>
      <c r="O177" s="182"/>
      <c r="P177" s="182"/>
      <c r="Q177" s="182"/>
      <c r="R177" s="182"/>
      <c r="S177" s="182"/>
      <c r="T177" s="182"/>
      <c r="U177" s="997"/>
      <c r="V177" s="998"/>
    </row>
    <row r="178" spans="1:22" s="153" customFormat="1" hidden="1" x14ac:dyDescent="0.2">
      <c r="A178" s="80"/>
      <c r="B178" s="182"/>
      <c r="C178" s="505"/>
      <c r="D178" s="182"/>
      <c r="E178" s="182"/>
      <c r="F178" s="263"/>
      <c r="G178" s="182"/>
      <c r="H178" s="182"/>
      <c r="I178" s="182"/>
      <c r="J178" s="182"/>
      <c r="K178" s="182"/>
      <c r="L178" s="182"/>
      <c r="M178" s="182"/>
      <c r="N178" s="182"/>
      <c r="O178" s="182"/>
      <c r="P178" s="182"/>
      <c r="Q178" s="182"/>
      <c r="R178" s="182"/>
      <c r="S178" s="182"/>
      <c r="T178" s="182"/>
      <c r="U178" s="997"/>
      <c r="V178" s="998"/>
    </row>
    <row r="179" spans="1:22" s="153" customFormat="1" ht="13.5" hidden="1" thickBot="1" x14ac:dyDescent="0.25">
      <c r="A179" s="83"/>
      <c r="B179" s="158"/>
      <c r="C179" s="527"/>
      <c r="D179" s="158"/>
      <c r="E179" s="158"/>
      <c r="F179" s="264"/>
      <c r="G179" s="158"/>
      <c r="H179" s="158"/>
      <c r="I179" s="158"/>
      <c r="J179" s="158"/>
      <c r="K179" s="158"/>
      <c r="L179" s="158"/>
      <c r="M179" s="158"/>
      <c r="N179" s="158"/>
      <c r="O179" s="158"/>
      <c r="P179" s="158"/>
      <c r="Q179" s="158"/>
      <c r="R179" s="158"/>
      <c r="S179" s="158"/>
      <c r="T179" s="158"/>
      <c r="U179" s="991"/>
      <c r="V179" s="992"/>
    </row>
    <row r="180" spans="1:22" s="153" customFormat="1" hidden="1" x14ac:dyDescent="0.2">
      <c r="F180" s="186"/>
      <c r="G180" s="186"/>
      <c r="H180" s="186"/>
      <c r="I180" s="186"/>
    </row>
    <row r="181" spans="1:22" s="153" customFormat="1" x14ac:dyDescent="0.2">
      <c r="F181" s="186"/>
      <c r="G181" s="186"/>
      <c r="H181" s="186"/>
      <c r="I181" s="186"/>
    </row>
    <row r="182" spans="1:22" s="153" customFormat="1" ht="13.5" thickBot="1" x14ac:dyDescent="0.25">
      <c r="F182" s="186"/>
      <c r="G182" s="186"/>
      <c r="H182" s="186"/>
      <c r="I182" s="186"/>
    </row>
    <row r="183" spans="1:22" ht="13.5" thickBot="1" x14ac:dyDescent="0.25">
      <c r="A183" s="288" t="s">
        <v>432</v>
      </c>
      <c r="B183" s="372" t="s">
        <v>433</v>
      </c>
    </row>
    <row r="184" spans="1:22" x14ac:dyDescent="0.2">
      <c r="A184" s="290" t="s">
        <v>434</v>
      </c>
      <c r="B184" s="373"/>
      <c r="F184" s="18"/>
      <c r="G184" s="18"/>
      <c r="H184" s="18"/>
      <c r="I184" s="18"/>
    </row>
    <row r="185" spans="1:22" x14ac:dyDescent="0.2">
      <c r="A185" s="374" t="s">
        <v>64</v>
      </c>
      <c r="B185" s="375"/>
      <c r="F185" s="18"/>
      <c r="G185" s="18"/>
      <c r="H185" s="18"/>
      <c r="I185" s="18"/>
    </row>
    <row r="186" spans="1:22" x14ac:dyDescent="0.2">
      <c r="A186" s="374" t="s">
        <v>245</v>
      </c>
      <c r="B186" s="375"/>
      <c r="F186" s="18"/>
      <c r="G186" s="18"/>
      <c r="H186" s="18"/>
      <c r="I186" s="18"/>
    </row>
    <row r="187" spans="1:22" x14ac:dyDescent="0.2">
      <c r="A187" s="374" t="s">
        <v>246</v>
      </c>
      <c r="B187" s="375"/>
      <c r="F187" s="18"/>
      <c r="G187" s="18"/>
      <c r="H187" s="18"/>
      <c r="I187" s="18"/>
    </row>
    <row r="188" spans="1:22" x14ac:dyDescent="0.2">
      <c r="A188" s="374" t="s">
        <v>247</v>
      </c>
      <c r="B188" s="375"/>
      <c r="F188" s="18"/>
      <c r="G188" s="18"/>
      <c r="H188" s="18"/>
      <c r="I188" s="18"/>
    </row>
    <row r="189" spans="1:22" x14ac:dyDescent="0.2">
      <c r="A189" s="374" t="s">
        <v>269</v>
      </c>
      <c r="B189" s="375"/>
      <c r="F189" s="18"/>
      <c r="G189" s="18"/>
      <c r="H189" s="18"/>
      <c r="I189" s="18"/>
    </row>
    <row r="190" spans="1:22" x14ac:dyDescent="0.2">
      <c r="A190" s="376" t="s">
        <v>267</v>
      </c>
      <c r="B190" s="377"/>
      <c r="F190" s="18"/>
      <c r="G190" s="18"/>
      <c r="H190" s="18"/>
      <c r="I190" s="18"/>
    </row>
    <row r="191" spans="1:22" x14ac:dyDescent="0.2">
      <c r="A191" s="376" t="s">
        <v>435</v>
      </c>
      <c r="B191" s="377"/>
      <c r="F191" s="18"/>
      <c r="G191" s="18"/>
      <c r="H191" s="18"/>
      <c r="I191" s="18"/>
    </row>
    <row r="192" spans="1:22" ht="13.5" thickBot="1" x14ac:dyDescent="0.25">
      <c r="A192" s="378" t="s">
        <v>438</v>
      </c>
      <c r="B192" s="379" t="s">
        <v>50</v>
      </c>
      <c r="F192" s="18"/>
      <c r="G192" s="18"/>
      <c r="H192" s="18"/>
      <c r="I192" s="18"/>
    </row>
  </sheetData>
  <sheetProtection formatCells="0" formatColumns="0" formatRows="0" insertColumns="0" insertRows="0" deleteColumns="0" deleteRows="0" sort="0" autoFilter="0"/>
  <dataConsolidate>
    <dataRefs count="2">
      <dataRef ref="B9" sheet="APPENDIX B-1  (FE - USWC)" r:id="rId1"/>
      <dataRef ref="A14:A18" sheet="APPENDIX B-1  (FE - USWC)" r:id="rId3"/>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5"/>
  <headerFooter alignWithMargins="0"/>
  <rowBreaks count="1" manualBreakCount="1">
    <brk id="84" max="16383" man="1"/>
  </rowBreaks>
  <customProperties>
    <customPr name="EpmWorksheetKeyString_GUID" r:id="rId6"/>
  </customProperties>
  <legacy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360"/>
  <sheetViews>
    <sheetView showGridLines="0" tabSelected="1" topLeftCell="A285" zoomScaleNormal="100" workbookViewId="0">
      <selection activeCell="B309" sqref="B309"/>
    </sheetView>
  </sheetViews>
  <sheetFormatPr defaultColWidth="9.42578125" defaultRowHeight="12.75" x14ac:dyDescent="0.2"/>
  <cols>
    <col min="1" max="1" width="21.5703125" style="503" bestFit="1" customWidth="1"/>
    <col min="2" max="2" width="27.42578125" style="503" customWidth="1"/>
    <col min="3" max="3" width="31.42578125" style="503" customWidth="1"/>
    <col min="4" max="4" width="20.5703125" style="503" customWidth="1"/>
    <col min="5" max="5" width="17.5703125" style="503" bestFit="1" customWidth="1"/>
    <col min="6" max="6" width="20.5703125" style="503" customWidth="1"/>
    <col min="7" max="7" width="23.42578125" style="503" bestFit="1" customWidth="1"/>
    <col min="8" max="8" width="10" style="503" customWidth="1"/>
    <col min="9" max="16384" width="9.42578125" style="503"/>
  </cols>
  <sheetData>
    <row r="1" spans="1:9" x14ac:dyDescent="0.2">
      <c r="A1" s="514" t="s">
        <v>476</v>
      </c>
      <c r="B1" s="380" t="str">
        <f>Cover!B1</f>
        <v>23-3283</v>
      </c>
      <c r="I1" s="4">
        <v>21</v>
      </c>
    </row>
    <row r="2" spans="1:9" x14ac:dyDescent="0.2">
      <c r="A2" s="524" t="s">
        <v>1035</v>
      </c>
      <c r="B2" s="381"/>
    </row>
    <row r="3" spans="1:9" x14ac:dyDescent="0.2">
      <c r="A3" s="524" t="s">
        <v>487</v>
      </c>
      <c r="B3" s="382">
        <f>Cover!B2</f>
        <v>25</v>
      </c>
    </row>
    <row r="4" spans="1:9" x14ac:dyDescent="0.2">
      <c r="A4" s="524" t="s">
        <v>1029</v>
      </c>
      <c r="B4" s="383" t="str">
        <f>Cover!B7</f>
        <v>FASHION ACCESSORIES SHIPPERS ASSOCIATION, INC DBA GEMINI SHIPPERS ASSOCIATION</v>
      </c>
    </row>
    <row r="5" spans="1:9" ht="13.5" thickBot="1" x14ac:dyDescent="0.25">
      <c r="A5" s="515" t="s">
        <v>493</v>
      </c>
      <c r="B5" s="384" t="str">
        <f>Cover!C62</f>
        <v>Affiliates</v>
      </c>
    </row>
    <row r="6" spans="1:9" ht="13.5" thickBot="1" x14ac:dyDescent="0.25">
      <c r="A6" s="92">
        <v>40</v>
      </c>
    </row>
    <row r="7" spans="1:9" ht="13.5" thickBot="1" x14ac:dyDescent="0.25">
      <c r="A7" s="1269" t="s">
        <v>431</v>
      </c>
      <c r="B7" s="1270"/>
      <c r="C7" s="1270"/>
      <c r="D7" s="1270"/>
      <c r="E7" s="1270"/>
      <c r="F7" s="1270"/>
      <c r="G7" s="1271"/>
    </row>
    <row r="8" spans="1:9" ht="13.5" thickBot="1" x14ac:dyDescent="0.25">
      <c r="A8" s="1002" t="s">
        <v>71</v>
      </c>
      <c r="B8" s="1003"/>
      <c r="C8" s="1003"/>
      <c r="D8" s="1003"/>
      <c r="E8" s="1003"/>
      <c r="F8" s="1004"/>
      <c r="G8" s="385" t="s">
        <v>430</v>
      </c>
    </row>
    <row r="9" spans="1:9" ht="13.5" thickBot="1" x14ac:dyDescent="0.25">
      <c r="A9" s="386" t="s">
        <v>577</v>
      </c>
      <c r="B9" s="387" t="s">
        <v>72</v>
      </c>
      <c r="C9" s="387" t="s">
        <v>425</v>
      </c>
      <c r="D9" s="387" t="s">
        <v>426</v>
      </c>
      <c r="E9" s="387" t="s">
        <v>427</v>
      </c>
      <c r="F9" s="387" t="s">
        <v>428</v>
      </c>
      <c r="G9" s="388" t="s">
        <v>429</v>
      </c>
    </row>
    <row r="10" spans="1:9" s="23" customFormat="1" ht="15.75" customHeight="1" x14ac:dyDescent="0.2">
      <c r="A10" s="600" t="s">
        <v>1512</v>
      </c>
      <c r="B10" s="600" t="s">
        <v>1513</v>
      </c>
      <c r="C10" s="600" t="s">
        <v>1514</v>
      </c>
      <c r="D10" s="600" t="s">
        <v>1515</v>
      </c>
      <c r="E10" s="600" t="s">
        <v>1516</v>
      </c>
      <c r="F10" s="600" t="s">
        <v>1517</v>
      </c>
      <c r="G10" s="600"/>
    </row>
    <row r="11" spans="1:9" s="23" customFormat="1" ht="15.75" customHeight="1" x14ac:dyDescent="0.2">
      <c r="A11" s="601" t="s">
        <v>1518</v>
      </c>
      <c r="B11" s="601" t="s">
        <v>1519</v>
      </c>
      <c r="C11" s="601" t="s">
        <v>1520</v>
      </c>
      <c r="D11" s="601" t="s">
        <v>1521</v>
      </c>
      <c r="E11" s="601" t="s">
        <v>1522</v>
      </c>
      <c r="F11" s="601" t="s">
        <v>1517</v>
      </c>
      <c r="G11" s="601"/>
    </row>
    <row r="12" spans="1:9" s="23" customFormat="1" ht="15.75" customHeight="1" x14ac:dyDescent="0.2">
      <c r="A12" s="601" t="s">
        <v>1523</v>
      </c>
      <c r="B12" s="601" t="s">
        <v>1524</v>
      </c>
      <c r="C12" s="601" t="s">
        <v>1525</v>
      </c>
      <c r="D12" s="601" t="s">
        <v>1526</v>
      </c>
      <c r="E12" s="601" t="s">
        <v>1527</v>
      </c>
      <c r="F12" s="601" t="s">
        <v>1517</v>
      </c>
      <c r="G12" s="601"/>
    </row>
    <row r="13" spans="1:9" s="23" customFormat="1" ht="15.75" customHeight="1" x14ac:dyDescent="0.2">
      <c r="A13" s="601" t="s">
        <v>1528</v>
      </c>
      <c r="B13" s="601" t="s">
        <v>1529</v>
      </c>
      <c r="C13" s="601" t="s">
        <v>1530</v>
      </c>
      <c r="D13" s="601" t="s">
        <v>1531</v>
      </c>
      <c r="E13" s="601" t="s">
        <v>1532</v>
      </c>
      <c r="F13" s="601" t="s">
        <v>1517</v>
      </c>
      <c r="G13" s="601"/>
    </row>
    <row r="14" spans="1:9" s="23" customFormat="1" ht="15.75" customHeight="1" x14ac:dyDescent="0.2">
      <c r="A14" s="601" t="s">
        <v>1533</v>
      </c>
      <c r="B14" s="601" t="s">
        <v>1534</v>
      </c>
      <c r="C14" s="601" t="s">
        <v>1535</v>
      </c>
      <c r="D14" s="601" t="s">
        <v>1526</v>
      </c>
      <c r="E14" s="601" t="s">
        <v>1536</v>
      </c>
      <c r="F14" s="601" t="s">
        <v>1517</v>
      </c>
      <c r="G14" s="601"/>
    </row>
    <row r="15" spans="1:9" s="23" customFormat="1" ht="15.75" customHeight="1" x14ac:dyDescent="0.2">
      <c r="A15" s="601" t="s">
        <v>1537</v>
      </c>
      <c r="B15" s="601" t="s">
        <v>1538</v>
      </c>
      <c r="C15" s="601" t="s">
        <v>1539</v>
      </c>
      <c r="D15" s="601" t="s">
        <v>1526</v>
      </c>
      <c r="E15" s="601" t="s">
        <v>1536</v>
      </c>
      <c r="F15" s="601" t="s">
        <v>1540</v>
      </c>
      <c r="G15" s="601"/>
    </row>
    <row r="16" spans="1:9" s="23" customFormat="1" ht="15.75" customHeight="1" x14ac:dyDescent="0.2">
      <c r="A16" s="601" t="s">
        <v>1541</v>
      </c>
      <c r="B16" s="601" t="s">
        <v>1542</v>
      </c>
      <c r="C16" s="601" t="s">
        <v>1543</v>
      </c>
      <c r="D16" s="601" t="s">
        <v>1526</v>
      </c>
      <c r="E16" s="601" t="s">
        <v>1536</v>
      </c>
      <c r="F16" s="601" t="s">
        <v>1517</v>
      </c>
      <c r="G16" s="601"/>
    </row>
    <row r="17" spans="1:7" s="23" customFormat="1" ht="15.75" customHeight="1" x14ac:dyDescent="0.2">
      <c r="A17" s="601"/>
      <c r="B17" s="601" t="s">
        <v>1544</v>
      </c>
      <c r="C17" s="601" t="s">
        <v>1545</v>
      </c>
      <c r="D17" s="601" t="s">
        <v>1546</v>
      </c>
      <c r="E17" s="601" t="s">
        <v>1547</v>
      </c>
      <c r="F17" s="601" t="s">
        <v>1540</v>
      </c>
      <c r="G17" s="601"/>
    </row>
    <row r="18" spans="1:7" s="23" customFormat="1" ht="15.75" customHeight="1" x14ac:dyDescent="0.2">
      <c r="A18" s="601" t="s">
        <v>1548</v>
      </c>
      <c r="B18" s="601" t="s">
        <v>1549</v>
      </c>
      <c r="C18" s="601" t="s">
        <v>1550</v>
      </c>
      <c r="D18" s="601" t="s">
        <v>1551</v>
      </c>
      <c r="E18" s="601" t="s">
        <v>1552</v>
      </c>
      <c r="F18" s="601" t="s">
        <v>1553</v>
      </c>
      <c r="G18" s="601"/>
    </row>
    <row r="19" spans="1:7" s="23" customFormat="1" ht="15.75" customHeight="1" x14ac:dyDescent="0.2">
      <c r="A19" s="601" t="s">
        <v>1554</v>
      </c>
      <c r="B19" s="601" t="s">
        <v>1555</v>
      </c>
      <c r="C19" s="601" t="s">
        <v>1556</v>
      </c>
      <c r="D19" s="601" t="s">
        <v>1557</v>
      </c>
      <c r="E19" s="601" t="s">
        <v>1558</v>
      </c>
      <c r="F19" s="601" t="s">
        <v>1517</v>
      </c>
      <c r="G19" s="601"/>
    </row>
    <row r="20" spans="1:7" s="23" customFormat="1" ht="15.75" customHeight="1" x14ac:dyDescent="0.2">
      <c r="A20" s="601" t="s">
        <v>1559</v>
      </c>
      <c r="B20" s="601" t="s">
        <v>1560</v>
      </c>
      <c r="C20" s="601" t="s">
        <v>1561</v>
      </c>
      <c r="D20" s="601" t="s">
        <v>1562</v>
      </c>
      <c r="E20" s="601" t="s">
        <v>1563</v>
      </c>
      <c r="F20" s="601" t="s">
        <v>1517</v>
      </c>
      <c r="G20" s="601"/>
    </row>
    <row r="21" spans="1:7" s="23" customFormat="1" ht="15.75" customHeight="1" x14ac:dyDescent="0.2">
      <c r="A21" s="601" t="s">
        <v>1564</v>
      </c>
      <c r="B21" s="601" t="s">
        <v>1565</v>
      </c>
      <c r="C21" s="601" t="s">
        <v>1566</v>
      </c>
      <c r="D21" s="601" t="s">
        <v>1567</v>
      </c>
      <c r="E21" s="601" t="s">
        <v>1568</v>
      </c>
      <c r="F21" s="601" t="s">
        <v>1517</v>
      </c>
      <c r="G21" s="601"/>
    </row>
    <row r="22" spans="1:7" s="23" customFormat="1" ht="15.75" customHeight="1" x14ac:dyDescent="0.2">
      <c r="A22" s="601" t="s">
        <v>1569</v>
      </c>
      <c r="B22" s="601" t="s">
        <v>1570</v>
      </c>
      <c r="C22" s="601" t="s">
        <v>1571</v>
      </c>
      <c r="D22" s="601" t="s">
        <v>1572</v>
      </c>
      <c r="E22" s="601" t="s">
        <v>1573</v>
      </c>
      <c r="F22" s="601" t="s">
        <v>1517</v>
      </c>
      <c r="G22" s="601"/>
    </row>
    <row r="23" spans="1:7" s="23" customFormat="1" ht="15.75" customHeight="1" x14ac:dyDescent="0.2">
      <c r="A23" s="601"/>
      <c r="B23" s="601" t="s">
        <v>1574</v>
      </c>
      <c r="C23" s="601" t="s">
        <v>1575</v>
      </c>
      <c r="D23" s="601" t="s">
        <v>1576</v>
      </c>
      <c r="E23" s="601"/>
      <c r="F23" s="601"/>
      <c r="G23" s="601"/>
    </row>
    <row r="24" spans="1:7" s="23" customFormat="1" ht="15.75" customHeight="1" x14ac:dyDescent="0.2">
      <c r="A24" s="601"/>
      <c r="B24" s="601" t="s">
        <v>1577</v>
      </c>
      <c r="C24" s="601" t="s">
        <v>1578</v>
      </c>
      <c r="D24" s="601" t="s">
        <v>1579</v>
      </c>
      <c r="E24" s="601" t="s">
        <v>1580</v>
      </c>
      <c r="F24" s="601" t="s">
        <v>1540</v>
      </c>
      <c r="G24" s="601"/>
    </row>
    <row r="25" spans="1:7" s="23" customFormat="1" ht="15.75" customHeight="1" x14ac:dyDescent="0.2">
      <c r="A25" s="601"/>
      <c r="B25" s="601" t="s">
        <v>1581</v>
      </c>
      <c r="C25" s="601" t="s">
        <v>1582</v>
      </c>
      <c r="D25" s="601" t="s">
        <v>1583</v>
      </c>
      <c r="E25" s="601" t="s">
        <v>1584</v>
      </c>
      <c r="F25" s="601" t="s">
        <v>1540</v>
      </c>
      <c r="G25" s="601"/>
    </row>
    <row r="26" spans="1:7" s="23" customFormat="1" ht="15.75" customHeight="1" x14ac:dyDescent="0.2">
      <c r="A26" s="601" t="s">
        <v>1585</v>
      </c>
      <c r="B26" s="601" t="s">
        <v>1586</v>
      </c>
      <c r="C26" s="601" t="s">
        <v>1587</v>
      </c>
      <c r="D26" s="601" t="s">
        <v>1588</v>
      </c>
      <c r="E26" s="601" t="s">
        <v>1568</v>
      </c>
      <c r="F26" s="601" t="s">
        <v>1517</v>
      </c>
      <c r="G26" s="601"/>
    </row>
    <row r="27" spans="1:7" s="23" customFormat="1" ht="15.75" customHeight="1" x14ac:dyDescent="0.2">
      <c r="A27" s="601" t="s">
        <v>1589</v>
      </c>
      <c r="B27" s="601" t="s">
        <v>1590</v>
      </c>
      <c r="C27" s="601" t="s">
        <v>1591</v>
      </c>
      <c r="D27" s="601" t="s">
        <v>1526</v>
      </c>
      <c r="E27" s="601" t="s">
        <v>1536</v>
      </c>
      <c r="F27" s="601" t="s">
        <v>1553</v>
      </c>
      <c r="G27" s="601"/>
    </row>
    <row r="28" spans="1:7" s="23" customFormat="1" ht="15.75" customHeight="1" x14ac:dyDescent="0.2">
      <c r="A28" s="601"/>
      <c r="B28" s="601" t="s">
        <v>1592</v>
      </c>
      <c r="C28" s="601" t="s">
        <v>1530</v>
      </c>
      <c r="D28" s="601" t="s">
        <v>1531</v>
      </c>
      <c r="E28" s="601" t="s">
        <v>1593</v>
      </c>
      <c r="F28" s="601" t="s">
        <v>1553</v>
      </c>
      <c r="G28" s="601"/>
    </row>
    <row r="29" spans="1:7" s="23" customFormat="1" ht="15.75" customHeight="1" x14ac:dyDescent="0.2">
      <c r="A29" s="601" t="s">
        <v>1594</v>
      </c>
      <c r="B29" s="601" t="s">
        <v>1595</v>
      </c>
      <c r="C29" s="601" t="s">
        <v>1596</v>
      </c>
      <c r="D29" s="601" t="s">
        <v>1597</v>
      </c>
      <c r="E29" s="601" t="s">
        <v>1598</v>
      </c>
      <c r="F29" s="601" t="s">
        <v>1517</v>
      </c>
      <c r="G29" s="601"/>
    </row>
    <row r="30" spans="1:7" s="23" customFormat="1" ht="15.75" customHeight="1" x14ac:dyDescent="0.2">
      <c r="A30" s="601" t="s">
        <v>1599</v>
      </c>
      <c r="B30" s="601" t="s">
        <v>1600</v>
      </c>
      <c r="C30" s="601" t="s">
        <v>1601</v>
      </c>
      <c r="D30" s="601" t="s">
        <v>1602</v>
      </c>
      <c r="E30" s="601" t="s">
        <v>1603</v>
      </c>
      <c r="F30" s="601" t="s">
        <v>1517</v>
      </c>
      <c r="G30" s="601"/>
    </row>
    <row r="31" spans="1:7" s="23" customFormat="1" ht="15.75" customHeight="1" x14ac:dyDescent="0.2">
      <c r="A31" s="601" t="s">
        <v>1604</v>
      </c>
      <c r="B31" s="601" t="s">
        <v>1605</v>
      </c>
      <c r="C31" s="601" t="s">
        <v>1606</v>
      </c>
      <c r="D31" s="601" t="s">
        <v>1607</v>
      </c>
      <c r="E31" s="601"/>
      <c r="F31" s="601" t="s">
        <v>1608</v>
      </c>
      <c r="G31" s="601"/>
    </row>
    <row r="32" spans="1:7" s="23" customFormat="1" ht="15.75" customHeight="1" x14ac:dyDescent="0.2">
      <c r="A32" s="601" t="s">
        <v>1612</v>
      </c>
      <c r="B32" s="601" t="s">
        <v>1613</v>
      </c>
      <c r="C32" s="601" t="s">
        <v>1614</v>
      </c>
      <c r="D32" s="601" t="s">
        <v>1615</v>
      </c>
      <c r="E32" s="601" t="s">
        <v>1616</v>
      </c>
      <c r="F32" s="601" t="s">
        <v>1517</v>
      </c>
      <c r="G32" s="601"/>
    </row>
    <row r="33" spans="1:7" s="23" customFormat="1" ht="15.75" customHeight="1" x14ac:dyDescent="0.2">
      <c r="A33" s="601" t="s">
        <v>1617</v>
      </c>
      <c r="B33" s="601" t="s">
        <v>1618</v>
      </c>
      <c r="C33" s="601" t="s">
        <v>1601</v>
      </c>
      <c r="D33" s="601" t="s">
        <v>1602</v>
      </c>
      <c r="E33" s="601" t="s">
        <v>1619</v>
      </c>
      <c r="F33" s="601" t="s">
        <v>1553</v>
      </c>
      <c r="G33" s="601"/>
    </row>
    <row r="34" spans="1:7" s="23" customFormat="1" ht="15.75" customHeight="1" x14ac:dyDescent="0.2">
      <c r="A34" s="601" t="s">
        <v>1620</v>
      </c>
      <c r="B34" s="601" t="s">
        <v>1621</v>
      </c>
      <c r="C34" s="601" t="s">
        <v>1622</v>
      </c>
      <c r="D34" s="601" t="s">
        <v>1526</v>
      </c>
      <c r="E34" s="601" t="s">
        <v>1536</v>
      </c>
      <c r="F34" s="601" t="s">
        <v>1540</v>
      </c>
      <c r="G34" s="601"/>
    </row>
    <row r="35" spans="1:7" s="23" customFormat="1" ht="15.75" customHeight="1" x14ac:dyDescent="0.2">
      <c r="A35" s="601"/>
      <c r="B35" s="601" t="s">
        <v>1623</v>
      </c>
      <c r="C35" s="601" t="s">
        <v>1624</v>
      </c>
      <c r="D35" s="601" t="s">
        <v>1625</v>
      </c>
      <c r="E35" s="601" t="s">
        <v>1626</v>
      </c>
      <c r="F35" s="601" t="s">
        <v>1540</v>
      </c>
      <c r="G35" s="601"/>
    </row>
    <row r="36" spans="1:7" s="23" customFormat="1" ht="15.75" customHeight="1" x14ac:dyDescent="0.2">
      <c r="A36" s="601" t="s">
        <v>1627</v>
      </c>
      <c r="B36" s="601" t="s">
        <v>1628</v>
      </c>
      <c r="C36" s="601" t="s">
        <v>1629</v>
      </c>
      <c r="D36" s="601" t="s">
        <v>1630</v>
      </c>
      <c r="E36" s="601" t="s">
        <v>1631</v>
      </c>
      <c r="F36" s="601" t="s">
        <v>1540</v>
      </c>
      <c r="G36" s="601"/>
    </row>
    <row r="37" spans="1:7" s="23" customFormat="1" ht="15.75" customHeight="1" x14ac:dyDescent="0.2">
      <c r="A37" s="601"/>
      <c r="B37" s="601" t="s">
        <v>1632</v>
      </c>
      <c r="C37" s="601" t="s">
        <v>1633</v>
      </c>
      <c r="D37" s="601" t="s">
        <v>1634</v>
      </c>
      <c r="E37" s="601" t="s">
        <v>1527</v>
      </c>
      <c r="F37" s="601" t="s">
        <v>1540</v>
      </c>
      <c r="G37" s="601"/>
    </row>
    <row r="38" spans="1:7" s="23" customFormat="1" ht="15.75" customHeight="1" x14ac:dyDescent="0.2">
      <c r="A38" s="601"/>
      <c r="B38" s="601" t="s">
        <v>1635</v>
      </c>
      <c r="C38" s="601" t="s">
        <v>1636</v>
      </c>
      <c r="D38" s="601" t="s">
        <v>1637</v>
      </c>
      <c r="E38" s="601" t="s">
        <v>1638</v>
      </c>
      <c r="F38" s="601"/>
      <c r="G38" s="601"/>
    </row>
    <row r="39" spans="1:7" s="23" customFormat="1" ht="15.75" customHeight="1" x14ac:dyDescent="0.2">
      <c r="A39" s="601" t="s">
        <v>1639</v>
      </c>
      <c r="B39" s="601" t="s">
        <v>1640</v>
      </c>
      <c r="C39" s="601" t="s">
        <v>1641</v>
      </c>
      <c r="D39" s="601" t="s">
        <v>1634</v>
      </c>
      <c r="E39" s="601" t="s">
        <v>1642</v>
      </c>
      <c r="F39" s="601" t="s">
        <v>1540</v>
      </c>
      <c r="G39" s="601"/>
    </row>
    <row r="40" spans="1:7" s="23" customFormat="1" ht="15.75" customHeight="1" x14ac:dyDescent="0.2">
      <c r="A40" s="601"/>
      <c r="B40" s="601" t="s">
        <v>1643</v>
      </c>
      <c r="C40" s="601" t="s">
        <v>1644</v>
      </c>
      <c r="D40" s="601" t="s">
        <v>1634</v>
      </c>
      <c r="E40" s="601" t="s">
        <v>1527</v>
      </c>
      <c r="F40" s="601" t="s">
        <v>1540</v>
      </c>
      <c r="G40" s="601"/>
    </row>
    <row r="41" spans="1:7" s="23" customFormat="1" ht="15.75" customHeight="1" x14ac:dyDescent="0.2">
      <c r="A41" s="601" t="s">
        <v>1645</v>
      </c>
      <c r="B41" s="601" t="s">
        <v>1646</v>
      </c>
      <c r="C41" s="601" t="s">
        <v>1647</v>
      </c>
      <c r="D41" s="601" t="s">
        <v>1526</v>
      </c>
      <c r="E41" s="601" t="s">
        <v>1648</v>
      </c>
      <c r="F41" s="601" t="s">
        <v>1540</v>
      </c>
      <c r="G41" s="601"/>
    </row>
    <row r="42" spans="1:7" s="23" customFormat="1" ht="15.75" customHeight="1" x14ac:dyDescent="0.2">
      <c r="A42" s="601"/>
      <c r="B42" s="601" t="s">
        <v>1649</v>
      </c>
      <c r="C42" s="601" t="s">
        <v>1650</v>
      </c>
      <c r="D42" s="601" t="s">
        <v>1651</v>
      </c>
      <c r="E42" s="601" t="s">
        <v>1652</v>
      </c>
      <c r="F42" s="601" t="s">
        <v>1553</v>
      </c>
      <c r="G42" s="601"/>
    </row>
    <row r="43" spans="1:7" s="23" customFormat="1" ht="15.75" customHeight="1" x14ac:dyDescent="0.2">
      <c r="A43" s="601" t="s">
        <v>1653</v>
      </c>
      <c r="B43" s="601" t="s">
        <v>1654</v>
      </c>
      <c r="C43" s="601" t="s">
        <v>1655</v>
      </c>
      <c r="D43" s="601" t="s">
        <v>1656</v>
      </c>
      <c r="E43" s="601" t="s">
        <v>1657</v>
      </c>
      <c r="F43" s="601" t="s">
        <v>1517</v>
      </c>
      <c r="G43" s="601"/>
    </row>
    <row r="44" spans="1:7" s="23" customFormat="1" ht="15.75" customHeight="1" x14ac:dyDescent="0.2">
      <c r="A44" s="601"/>
      <c r="B44" s="601" t="s">
        <v>1658</v>
      </c>
      <c r="C44" s="601" t="s">
        <v>1659</v>
      </c>
      <c r="D44" s="601" t="s">
        <v>1660</v>
      </c>
      <c r="E44" s="601" t="s">
        <v>1661</v>
      </c>
      <c r="F44" s="601" t="s">
        <v>1662</v>
      </c>
      <c r="G44" s="601"/>
    </row>
    <row r="45" spans="1:7" s="23" customFormat="1" ht="15.75" customHeight="1" x14ac:dyDescent="0.2">
      <c r="A45" s="601"/>
      <c r="B45" s="601" t="s">
        <v>1658</v>
      </c>
      <c r="C45" s="601" t="s">
        <v>1663</v>
      </c>
      <c r="D45" s="601" t="s">
        <v>1660</v>
      </c>
      <c r="E45" s="601" t="s">
        <v>1661</v>
      </c>
      <c r="F45" s="601" t="s">
        <v>1662</v>
      </c>
      <c r="G45" s="601"/>
    </row>
    <row r="46" spans="1:7" s="23" customFormat="1" ht="15.75" customHeight="1" x14ac:dyDescent="0.2">
      <c r="A46" s="601"/>
      <c r="B46" s="601" t="s">
        <v>1664</v>
      </c>
      <c r="C46" s="601" t="s">
        <v>1665</v>
      </c>
      <c r="D46" s="601" t="s">
        <v>1666</v>
      </c>
      <c r="E46" s="601" t="s">
        <v>1667</v>
      </c>
      <c r="F46" s="601" t="s">
        <v>1662</v>
      </c>
      <c r="G46" s="601"/>
    </row>
    <row r="47" spans="1:7" s="23" customFormat="1" ht="15.75" customHeight="1" x14ac:dyDescent="0.2">
      <c r="A47" s="601" t="s">
        <v>1668</v>
      </c>
      <c r="B47" s="601" t="s">
        <v>1669</v>
      </c>
      <c r="C47" s="601" t="s">
        <v>1670</v>
      </c>
      <c r="D47" s="601" t="s">
        <v>1671</v>
      </c>
      <c r="E47" s="601" t="s">
        <v>1672</v>
      </c>
      <c r="F47" s="601" t="s">
        <v>1517</v>
      </c>
      <c r="G47" s="601"/>
    </row>
    <row r="48" spans="1:7" s="23" customFormat="1" ht="15.75" customHeight="1" x14ac:dyDescent="0.2">
      <c r="A48" s="601"/>
      <c r="B48" s="601" t="s">
        <v>1673</v>
      </c>
      <c r="C48" s="601" t="s">
        <v>1674</v>
      </c>
      <c r="D48" s="601" t="s">
        <v>1675</v>
      </c>
      <c r="E48" s="601" t="s">
        <v>1676</v>
      </c>
      <c r="F48" s="601" t="s">
        <v>1540</v>
      </c>
      <c r="G48" s="601"/>
    </row>
    <row r="49" spans="1:7" s="23" customFormat="1" ht="15.75" customHeight="1" x14ac:dyDescent="0.2">
      <c r="A49" s="601"/>
      <c r="B49" s="601" t="s">
        <v>1677</v>
      </c>
      <c r="C49" s="601" t="s">
        <v>1530</v>
      </c>
      <c r="D49" s="601" t="s">
        <v>1531</v>
      </c>
      <c r="E49" s="601" t="s">
        <v>1593</v>
      </c>
      <c r="F49" s="601" t="s">
        <v>1553</v>
      </c>
      <c r="G49" s="601"/>
    </row>
    <row r="50" spans="1:7" s="23" customFormat="1" ht="15.75" customHeight="1" x14ac:dyDescent="0.2">
      <c r="A50" s="601" t="s">
        <v>1678</v>
      </c>
      <c r="B50" s="601" t="s">
        <v>1679</v>
      </c>
      <c r="C50" s="601" t="s">
        <v>1680</v>
      </c>
      <c r="D50" s="601" t="s">
        <v>1681</v>
      </c>
      <c r="E50" s="601" t="s">
        <v>1682</v>
      </c>
      <c r="F50" s="601" t="s">
        <v>1540</v>
      </c>
      <c r="G50" s="601"/>
    </row>
    <row r="51" spans="1:7" s="23" customFormat="1" ht="15.75" customHeight="1" x14ac:dyDescent="0.2">
      <c r="A51" s="601" t="s">
        <v>1683</v>
      </c>
      <c r="B51" s="601" t="s">
        <v>1684</v>
      </c>
      <c r="C51" s="601" t="s">
        <v>1685</v>
      </c>
      <c r="D51" s="601" t="s">
        <v>1686</v>
      </c>
      <c r="E51" s="601" t="s">
        <v>1687</v>
      </c>
      <c r="F51" s="601" t="s">
        <v>1517</v>
      </c>
      <c r="G51" s="601"/>
    </row>
    <row r="52" spans="1:7" s="23" customFormat="1" ht="15.75" customHeight="1" x14ac:dyDescent="0.2">
      <c r="A52" s="601"/>
      <c r="B52" s="601" t="s">
        <v>1688</v>
      </c>
      <c r="C52" s="601" t="s">
        <v>1689</v>
      </c>
      <c r="D52" s="601" t="s">
        <v>1690</v>
      </c>
      <c r="E52" s="601" t="s">
        <v>1691</v>
      </c>
      <c r="F52" s="601" t="s">
        <v>1553</v>
      </c>
      <c r="G52" s="601"/>
    </row>
    <row r="53" spans="1:7" s="23" customFormat="1" ht="15.75" customHeight="1" x14ac:dyDescent="0.2">
      <c r="A53" s="601" t="s">
        <v>1692</v>
      </c>
      <c r="B53" s="601" t="s">
        <v>1693</v>
      </c>
      <c r="C53" s="601" t="s">
        <v>1694</v>
      </c>
      <c r="D53" s="601" t="s">
        <v>1695</v>
      </c>
      <c r="E53" s="601" t="s">
        <v>1696</v>
      </c>
      <c r="F53" s="601" t="s">
        <v>1540</v>
      </c>
      <c r="G53" s="601"/>
    </row>
    <row r="54" spans="1:7" s="23" customFormat="1" ht="15.75" customHeight="1" x14ac:dyDescent="0.2">
      <c r="A54" s="601" t="s">
        <v>1697</v>
      </c>
      <c r="B54" s="601" t="s">
        <v>1698</v>
      </c>
      <c r="C54" s="601" t="s">
        <v>1699</v>
      </c>
      <c r="D54" s="601" t="s">
        <v>1700</v>
      </c>
      <c r="E54" s="601" t="s">
        <v>1701</v>
      </c>
      <c r="F54" s="601" t="s">
        <v>1540</v>
      </c>
      <c r="G54" s="601"/>
    </row>
    <row r="55" spans="1:7" s="23" customFormat="1" ht="15.75" customHeight="1" x14ac:dyDescent="0.2">
      <c r="A55" s="601"/>
      <c r="B55" s="601" t="s">
        <v>1702</v>
      </c>
      <c r="C55" s="601" t="s">
        <v>1703</v>
      </c>
      <c r="D55" s="601" t="s">
        <v>1704</v>
      </c>
      <c r="E55" s="601" t="s">
        <v>1705</v>
      </c>
      <c r="F55" s="601" t="s">
        <v>1540</v>
      </c>
      <c r="G55" s="601"/>
    </row>
    <row r="56" spans="1:7" s="23" customFormat="1" ht="15.75" customHeight="1" x14ac:dyDescent="0.2">
      <c r="A56" s="601" t="s">
        <v>1706</v>
      </c>
      <c r="B56" s="601" t="s">
        <v>1707</v>
      </c>
      <c r="C56" s="601" t="s">
        <v>1708</v>
      </c>
      <c r="D56" s="601" t="s">
        <v>1526</v>
      </c>
      <c r="E56" s="601" t="s">
        <v>1536</v>
      </c>
      <c r="F56" s="601" t="s">
        <v>1540</v>
      </c>
      <c r="G56" s="601"/>
    </row>
    <row r="57" spans="1:7" s="23" customFormat="1" ht="15.75" customHeight="1" x14ac:dyDescent="0.2">
      <c r="A57" s="601"/>
      <c r="B57" s="601" t="s">
        <v>1709</v>
      </c>
      <c r="C57" s="601" t="s">
        <v>1710</v>
      </c>
      <c r="D57" s="601" t="s">
        <v>1711</v>
      </c>
      <c r="E57" s="601" t="s">
        <v>1712</v>
      </c>
      <c r="F57" s="601" t="s">
        <v>1540</v>
      </c>
      <c r="G57" s="601"/>
    </row>
    <row r="58" spans="1:7" s="23" customFormat="1" ht="15.75" customHeight="1" x14ac:dyDescent="0.2">
      <c r="A58" s="601"/>
      <c r="B58" s="601" t="s">
        <v>1713</v>
      </c>
      <c r="C58" s="601" t="s">
        <v>1714</v>
      </c>
      <c r="D58" s="601" t="s">
        <v>1551</v>
      </c>
      <c r="E58" s="601" t="s">
        <v>1715</v>
      </c>
      <c r="F58" s="601" t="s">
        <v>1540</v>
      </c>
      <c r="G58" s="601"/>
    </row>
    <row r="59" spans="1:7" s="23" customFormat="1" ht="15.75" customHeight="1" x14ac:dyDescent="0.2">
      <c r="A59" s="601" t="s">
        <v>1716</v>
      </c>
      <c r="B59" s="601" t="s">
        <v>1717</v>
      </c>
      <c r="C59" s="601" t="s">
        <v>1718</v>
      </c>
      <c r="D59" s="601" t="s">
        <v>1719</v>
      </c>
      <c r="E59" s="601" t="s">
        <v>1720</v>
      </c>
      <c r="F59" s="601" t="s">
        <v>1540</v>
      </c>
      <c r="G59" s="601"/>
    </row>
    <row r="60" spans="1:7" s="23" customFormat="1" ht="15.75" customHeight="1" x14ac:dyDescent="0.2">
      <c r="A60" s="601"/>
      <c r="B60" s="601" t="s">
        <v>1721</v>
      </c>
      <c r="C60" s="601" t="s">
        <v>1722</v>
      </c>
      <c r="D60" s="601" t="s">
        <v>1634</v>
      </c>
      <c r="E60" s="601" t="s">
        <v>1527</v>
      </c>
      <c r="F60" s="601" t="s">
        <v>1540</v>
      </c>
      <c r="G60" s="601"/>
    </row>
    <row r="61" spans="1:7" s="23" customFormat="1" ht="15.75" customHeight="1" x14ac:dyDescent="0.2">
      <c r="A61" s="601" t="s">
        <v>1723</v>
      </c>
      <c r="B61" s="601" t="s">
        <v>1724</v>
      </c>
      <c r="C61" s="601" t="s">
        <v>1725</v>
      </c>
      <c r="D61" s="601" t="s">
        <v>1726</v>
      </c>
      <c r="E61" s="601" t="s">
        <v>1727</v>
      </c>
      <c r="F61" s="601" t="s">
        <v>1728</v>
      </c>
      <c r="G61" s="601"/>
    </row>
    <row r="62" spans="1:7" s="23" customFormat="1" ht="15.75" customHeight="1" x14ac:dyDescent="0.2">
      <c r="A62" s="601" t="s">
        <v>1729</v>
      </c>
      <c r="B62" s="601" t="s">
        <v>1730</v>
      </c>
      <c r="C62" s="601" t="s">
        <v>1731</v>
      </c>
      <c r="D62" s="601" t="s">
        <v>1732</v>
      </c>
      <c r="E62" s="601" t="s">
        <v>1733</v>
      </c>
      <c r="F62" s="601" t="s">
        <v>1517</v>
      </c>
      <c r="G62" s="601"/>
    </row>
    <row r="63" spans="1:7" s="23" customFormat="1" ht="15.75" customHeight="1" x14ac:dyDescent="0.2">
      <c r="A63" s="601" t="s">
        <v>1734</v>
      </c>
      <c r="B63" s="601" t="s">
        <v>1735</v>
      </c>
      <c r="C63" s="601" t="s">
        <v>1736</v>
      </c>
      <c r="D63" s="601" t="s">
        <v>1737</v>
      </c>
      <c r="E63" s="601" t="s">
        <v>1738</v>
      </c>
      <c r="F63" s="601"/>
      <c r="G63" s="601"/>
    </row>
    <row r="64" spans="1:7" s="23" customFormat="1" ht="15.75" customHeight="1" x14ac:dyDescent="0.2">
      <c r="A64" s="601" t="s">
        <v>1739</v>
      </c>
      <c r="B64" s="601" t="s">
        <v>1740</v>
      </c>
      <c r="C64" s="601" t="s">
        <v>1741</v>
      </c>
      <c r="D64" s="601" t="s">
        <v>1634</v>
      </c>
      <c r="E64" s="601" t="s">
        <v>1742</v>
      </c>
      <c r="F64" s="601" t="s">
        <v>1540</v>
      </c>
      <c r="G64" s="601"/>
    </row>
    <row r="65" spans="1:7" s="23" customFormat="1" ht="15.75" customHeight="1" x14ac:dyDescent="0.2">
      <c r="A65" s="601" t="s">
        <v>1743</v>
      </c>
      <c r="B65" s="601" t="s">
        <v>1744</v>
      </c>
      <c r="C65" s="601" t="s">
        <v>1745</v>
      </c>
      <c r="D65" s="601" t="s">
        <v>1526</v>
      </c>
      <c r="E65" s="601" t="s">
        <v>1536</v>
      </c>
      <c r="F65" s="601" t="s">
        <v>1540</v>
      </c>
      <c r="G65" s="601"/>
    </row>
    <row r="66" spans="1:7" s="23" customFormat="1" ht="15.75" customHeight="1" x14ac:dyDescent="0.2">
      <c r="A66" s="601" t="s">
        <v>1746</v>
      </c>
      <c r="B66" s="602" t="s">
        <v>1747</v>
      </c>
      <c r="C66" s="602" t="s">
        <v>1748</v>
      </c>
      <c r="D66" s="602" t="s">
        <v>1499</v>
      </c>
      <c r="E66" s="602" t="s">
        <v>1749</v>
      </c>
      <c r="F66" s="602" t="s">
        <v>1553</v>
      </c>
      <c r="G66" s="602"/>
    </row>
    <row r="67" spans="1:7" s="23" customFormat="1" ht="15.75" customHeight="1" x14ac:dyDescent="0.2">
      <c r="A67" s="601"/>
      <c r="B67" s="601" t="s">
        <v>1750</v>
      </c>
      <c r="C67" s="601" t="s">
        <v>1751</v>
      </c>
      <c r="D67" s="601" t="s">
        <v>1634</v>
      </c>
      <c r="E67" s="601" t="s">
        <v>1527</v>
      </c>
      <c r="F67" s="601" t="s">
        <v>1540</v>
      </c>
      <c r="G67" s="601"/>
    </row>
    <row r="68" spans="1:7" s="23" customFormat="1" ht="15.75" customHeight="1" x14ac:dyDescent="0.2">
      <c r="A68" s="601" t="s">
        <v>1752</v>
      </c>
      <c r="B68" s="601" t="s">
        <v>1753</v>
      </c>
      <c r="C68" s="601" t="s">
        <v>1754</v>
      </c>
      <c r="D68" s="601" t="s">
        <v>1521</v>
      </c>
      <c r="E68" s="601" t="s">
        <v>1755</v>
      </c>
      <c r="F68" s="601" t="s">
        <v>1553</v>
      </c>
      <c r="G68" s="601"/>
    </row>
    <row r="69" spans="1:7" s="23" customFormat="1" ht="15.75" customHeight="1" x14ac:dyDescent="0.2">
      <c r="A69" s="601"/>
      <c r="B69" s="601" t="s">
        <v>1756</v>
      </c>
      <c r="C69" s="601" t="s">
        <v>1757</v>
      </c>
      <c r="D69" s="601" t="s">
        <v>1758</v>
      </c>
      <c r="E69" s="601" t="s">
        <v>1759</v>
      </c>
      <c r="F69" s="601" t="s">
        <v>1540</v>
      </c>
      <c r="G69" s="601"/>
    </row>
    <row r="70" spans="1:7" s="23" customFormat="1" ht="15.75" customHeight="1" x14ac:dyDescent="0.2">
      <c r="A70" s="601" t="s">
        <v>1760</v>
      </c>
      <c r="B70" s="601" t="s">
        <v>1761</v>
      </c>
      <c r="C70" s="602" t="s">
        <v>1762</v>
      </c>
      <c r="D70" s="601" t="s">
        <v>1763</v>
      </c>
      <c r="E70" s="601" t="s">
        <v>1764</v>
      </c>
      <c r="F70" s="601" t="s">
        <v>1553</v>
      </c>
      <c r="G70" s="601"/>
    </row>
    <row r="71" spans="1:7" s="23" customFormat="1" ht="15.75" customHeight="1" x14ac:dyDescent="0.2">
      <c r="A71" s="601" t="s">
        <v>1765</v>
      </c>
      <c r="B71" s="601" t="s">
        <v>1766</v>
      </c>
      <c r="C71" s="601" t="s">
        <v>1767</v>
      </c>
      <c r="D71" s="601" t="s">
        <v>1526</v>
      </c>
      <c r="E71" s="601" t="s">
        <v>1527</v>
      </c>
      <c r="F71" s="601" t="s">
        <v>1517</v>
      </c>
      <c r="G71" s="601"/>
    </row>
    <row r="72" spans="1:7" s="23" customFormat="1" ht="15.75" customHeight="1" x14ac:dyDescent="0.2">
      <c r="A72" s="601" t="s">
        <v>1768</v>
      </c>
      <c r="B72" s="601" t="s">
        <v>1769</v>
      </c>
      <c r="C72" s="601" t="s">
        <v>1770</v>
      </c>
      <c r="D72" s="601" t="s">
        <v>1526</v>
      </c>
      <c r="E72" s="601" t="s">
        <v>1527</v>
      </c>
      <c r="F72" s="601" t="s">
        <v>1517</v>
      </c>
      <c r="G72" s="601"/>
    </row>
    <row r="73" spans="1:7" s="23" customFormat="1" ht="15.75" customHeight="1" x14ac:dyDescent="0.2">
      <c r="A73" s="601" t="s">
        <v>1771</v>
      </c>
      <c r="B73" s="601" t="s">
        <v>1772</v>
      </c>
      <c r="C73" s="601" t="s">
        <v>1767</v>
      </c>
      <c r="D73" s="601" t="s">
        <v>1526</v>
      </c>
      <c r="E73" s="601" t="s">
        <v>1634</v>
      </c>
      <c r="F73" s="601" t="s">
        <v>1517</v>
      </c>
      <c r="G73" s="601"/>
    </row>
    <row r="74" spans="1:7" s="23" customFormat="1" ht="15.75" customHeight="1" x14ac:dyDescent="0.2">
      <c r="A74" s="601"/>
      <c r="B74" s="601" t="s">
        <v>1773</v>
      </c>
      <c r="C74" s="601" t="s">
        <v>1774</v>
      </c>
      <c r="D74" s="601" t="s">
        <v>1634</v>
      </c>
      <c r="E74" s="601" t="s">
        <v>1536</v>
      </c>
      <c r="F74" s="601" t="s">
        <v>1540</v>
      </c>
      <c r="G74" s="601"/>
    </row>
    <row r="75" spans="1:7" s="23" customFormat="1" ht="15.75" customHeight="1" x14ac:dyDescent="0.2">
      <c r="A75" s="601" t="s">
        <v>1775</v>
      </c>
      <c r="B75" s="601" t="s">
        <v>1776</v>
      </c>
      <c r="C75" s="601" t="s">
        <v>1777</v>
      </c>
      <c r="D75" s="601" t="s">
        <v>1778</v>
      </c>
      <c r="E75" s="601" t="s">
        <v>1779</v>
      </c>
      <c r="F75" s="601"/>
      <c r="G75" s="601"/>
    </row>
    <row r="76" spans="1:7" s="23" customFormat="1" ht="15.75" customHeight="1" x14ac:dyDescent="0.2">
      <c r="A76" s="601"/>
      <c r="B76" s="601" t="s">
        <v>1780</v>
      </c>
      <c r="C76" s="601" t="s">
        <v>1781</v>
      </c>
      <c r="D76" s="601" t="s">
        <v>1782</v>
      </c>
      <c r="E76" s="601" t="s">
        <v>1783</v>
      </c>
      <c r="F76" s="601" t="s">
        <v>1540</v>
      </c>
      <c r="G76" s="601"/>
    </row>
    <row r="77" spans="1:7" s="23" customFormat="1" ht="15.75" customHeight="1" x14ac:dyDescent="0.2">
      <c r="A77" s="601" t="s">
        <v>1784</v>
      </c>
      <c r="B77" s="601" t="s">
        <v>1785</v>
      </c>
      <c r="C77" s="601" t="s">
        <v>1530</v>
      </c>
      <c r="D77" s="601" t="s">
        <v>1531</v>
      </c>
      <c r="E77" s="601" t="s">
        <v>1593</v>
      </c>
      <c r="F77" s="601" t="s">
        <v>1553</v>
      </c>
      <c r="G77" s="601"/>
    </row>
    <row r="78" spans="1:7" s="23" customFormat="1" ht="15.75" customHeight="1" x14ac:dyDescent="0.2">
      <c r="A78" s="601"/>
      <c r="B78" s="601" t="s">
        <v>1786</v>
      </c>
      <c r="C78" s="601" t="s">
        <v>1787</v>
      </c>
      <c r="D78" s="601" t="s">
        <v>1788</v>
      </c>
      <c r="E78" s="601" t="s">
        <v>1789</v>
      </c>
      <c r="F78" s="601" t="s">
        <v>1540</v>
      </c>
      <c r="G78" s="601"/>
    </row>
    <row r="79" spans="1:7" s="23" customFormat="1" ht="15.75" customHeight="1" x14ac:dyDescent="0.2">
      <c r="A79" s="601"/>
      <c r="B79" s="601" t="s">
        <v>1790</v>
      </c>
      <c r="C79" s="601" t="s">
        <v>1596</v>
      </c>
      <c r="D79" s="601" t="s">
        <v>1597</v>
      </c>
      <c r="E79" s="601" t="s">
        <v>1598</v>
      </c>
      <c r="F79" s="601" t="s">
        <v>1517</v>
      </c>
      <c r="G79" s="601"/>
    </row>
    <row r="80" spans="1:7" s="23" customFormat="1" ht="15.75" customHeight="1" x14ac:dyDescent="0.2">
      <c r="A80" s="601" t="s">
        <v>1791</v>
      </c>
      <c r="B80" s="601" t="s">
        <v>1792</v>
      </c>
      <c r="C80" s="601" t="s">
        <v>1793</v>
      </c>
      <c r="D80" s="601" t="s">
        <v>1794</v>
      </c>
      <c r="E80" s="601" t="s">
        <v>1795</v>
      </c>
      <c r="F80" s="601" t="s">
        <v>1517</v>
      </c>
      <c r="G80" s="601"/>
    </row>
    <row r="81" spans="1:7" s="23" customFormat="1" ht="15.75" customHeight="1" x14ac:dyDescent="0.2">
      <c r="A81" s="601"/>
      <c r="B81" s="601" t="s">
        <v>1796</v>
      </c>
      <c r="C81" s="601" t="s">
        <v>1797</v>
      </c>
      <c r="D81" s="601" t="s">
        <v>1798</v>
      </c>
      <c r="E81" s="601" t="s">
        <v>1799</v>
      </c>
      <c r="F81" s="601" t="s">
        <v>1540</v>
      </c>
      <c r="G81" s="601"/>
    </row>
    <row r="82" spans="1:7" s="23" customFormat="1" ht="15.75" customHeight="1" x14ac:dyDescent="0.2">
      <c r="A82" s="601" t="s">
        <v>1800</v>
      </c>
      <c r="B82" s="601" t="s">
        <v>1801</v>
      </c>
      <c r="C82" s="601" t="s">
        <v>1802</v>
      </c>
      <c r="D82" s="601" t="s">
        <v>1803</v>
      </c>
      <c r="E82" s="601" t="s">
        <v>1804</v>
      </c>
      <c r="F82" s="601" t="s">
        <v>1540</v>
      </c>
      <c r="G82" s="601"/>
    </row>
    <row r="83" spans="1:7" s="23" customFormat="1" ht="15.75" customHeight="1" x14ac:dyDescent="0.2">
      <c r="A83" s="601" t="s">
        <v>1805</v>
      </c>
      <c r="B83" s="601" t="s">
        <v>1806</v>
      </c>
      <c r="C83" s="601" t="s">
        <v>1601</v>
      </c>
      <c r="D83" s="601" t="s">
        <v>1602</v>
      </c>
      <c r="E83" s="601" t="s">
        <v>1603</v>
      </c>
      <c r="F83" s="601" t="s">
        <v>1517</v>
      </c>
      <c r="G83" s="601"/>
    </row>
    <row r="84" spans="1:7" s="23" customFormat="1" ht="15.75" customHeight="1" x14ac:dyDescent="0.2">
      <c r="A84" s="601"/>
      <c r="B84" s="601" t="s">
        <v>1807</v>
      </c>
      <c r="C84" s="601" t="s">
        <v>1808</v>
      </c>
      <c r="D84" s="601" t="s">
        <v>1809</v>
      </c>
      <c r="E84" s="601" t="s">
        <v>1810</v>
      </c>
      <c r="F84" s="601" t="s">
        <v>1540</v>
      </c>
      <c r="G84" s="601"/>
    </row>
    <row r="85" spans="1:7" s="23" customFormat="1" ht="15.75" customHeight="1" x14ac:dyDescent="0.2">
      <c r="A85" s="601" t="s">
        <v>1811</v>
      </c>
      <c r="B85" s="601" t="s">
        <v>1812</v>
      </c>
      <c r="C85" s="601" t="s">
        <v>1813</v>
      </c>
      <c r="D85" s="601" t="s">
        <v>1546</v>
      </c>
      <c r="E85" s="601" t="s">
        <v>1814</v>
      </c>
      <c r="F85" s="601" t="s">
        <v>1517</v>
      </c>
      <c r="G85" s="601"/>
    </row>
    <row r="86" spans="1:7" s="23" customFormat="1" ht="15.75" customHeight="1" x14ac:dyDescent="0.2">
      <c r="A86" s="601"/>
      <c r="B86" s="601" t="s">
        <v>1815</v>
      </c>
      <c r="C86" s="601" t="s">
        <v>1578</v>
      </c>
      <c r="D86" s="601" t="s">
        <v>1579</v>
      </c>
      <c r="E86" s="601" t="s">
        <v>1816</v>
      </c>
      <c r="F86" s="601" t="s">
        <v>1540</v>
      </c>
      <c r="G86" s="601"/>
    </row>
    <row r="87" spans="1:7" s="23" customFormat="1" ht="15.75" customHeight="1" x14ac:dyDescent="0.2">
      <c r="A87" s="601"/>
      <c r="B87" s="601" t="s">
        <v>1817</v>
      </c>
      <c r="C87" s="601" t="s">
        <v>1818</v>
      </c>
      <c r="D87" s="601" t="s">
        <v>1782</v>
      </c>
      <c r="E87" s="601" t="s">
        <v>1783</v>
      </c>
      <c r="F87" s="601" t="s">
        <v>1540</v>
      </c>
      <c r="G87" s="601"/>
    </row>
    <row r="88" spans="1:7" s="23" customFormat="1" ht="15.75" customHeight="1" x14ac:dyDescent="0.2">
      <c r="A88" s="601"/>
      <c r="B88" s="601" t="s">
        <v>1819</v>
      </c>
      <c r="C88" s="601" t="s">
        <v>1820</v>
      </c>
      <c r="D88" s="601" t="s">
        <v>1821</v>
      </c>
      <c r="E88" s="601" t="s">
        <v>1822</v>
      </c>
      <c r="F88" s="601" t="s">
        <v>1540</v>
      </c>
      <c r="G88" s="601"/>
    </row>
    <row r="89" spans="1:7" s="23" customFormat="1" ht="15.75" customHeight="1" x14ac:dyDescent="0.2">
      <c r="A89" s="601" t="s">
        <v>1823</v>
      </c>
      <c r="B89" s="601" t="s">
        <v>1824</v>
      </c>
      <c r="C89" s="601" t="s">
        <v>1825</v>
      </c>
      <c r="D89" s="601" t="s">
        <v>1826</v>
      </c>
      <c r="E89" s="601" t="s">
        <v>1827</v>
      </c>
      <c r="F89" s="601" t="s">
        <v>1553</v>
      </c>
      <c r="G89" s="601"/>
    </row>
    <row r="90" spans="1:7" s="23" customFormat="1" ht="15.75" customHeight="1" x14ac:dyDescent="0.2">
      <c r="A90" s="601"/>
      <c r="B90" s="601" t="s">
        <v>1828</v>
      </c>
      <c r="C90" s="601" t="s">
        <v>1829</v>
      </c>
      <c r="D90" s="601" t="s">
        <v>1830</v>
      </c>
      <c r="E90" s="601" t="s">
        <v>1831</v>
      </c>
      <c r="F90" s="601" t="s">
        <v>1553</v>
      </c>
      <c r="G90" s="601"/>
    </row>
    <row r="91" spans="1:7" s="23" customFormat="1" ht="15.75" customHeight="1" x14ac:dyDescent="0.2">
      <c r="A91" s="601"/>
      <c r="B91" s="601" t="s">
        <v>1832</v>
      </c>
      <c r="C91" s="601" t="s">
        <v>1829</v>
      </c>
      <c r="D91" s="601" t="s">
        <v>1830</v>
      </c>
      <c r="E91" s="601" t="s">
        <v>1831</v>
      </c>
      <c r="F91" s="601" t="s">
        <v>1553</v>
      </c>
      <c r="G91" s="601"/>
    </row>
    <row r="92" spans="1:7" s="23" customFormat="1" ht="15.75" customHeight="1" x14ac:dyDescent="0.2">
      <c r="A92" s="601" t="s">
        <v>1833</v>
      </c>
      <c r="B92" s="601" t="s">
        <v>1834</v>
      </c>
      <c r="C92" s="601" t="s">
        <v>1835</v>
      </c>
      <c r="D92" s="601" t="s">
        <v>1836</v>
      </c>
      <c r="E92" s="601" t="s">
        <v>1837</v>
      </c>
      <c r="F92" s="601" t="s">
        <v>1540</v>
      </c>
      <c r="G92" s="601"/>
    </row>
    <row r="93" spans="1:7" s="23" customFormat="1" ht="15.75" customHeight="1" x14ac:dyDescent="0.2">
      <c r="A93" s="601" t="s">
        <v>1838</v>
      </c>
      <c r="B93" s="601" t="s">
        <v>1834</v>
      </c>
      <c r="C93" s="601" t="s">
        <v>1839</v>
      </c>
      <c r="D93" s="601" t="s">
        <v>1836</v>
      </c>
      <c r="E93" s="602" t="s">
        <v>1840</v>
      </c>
      <c r="F93" s="601" t="s">
        <v>1540</v>
      </c>
      <c r="G93" s="601"/>
    </row>
    <row r="94" spans="1:7" s="23" customFormat="1" ht="15.75" customHeight="1" x14ac:dyDescent="0.2">
      <c r="A94" s="601"/>
      <c r="B94" s="601" t="s">
        <v>1841</v>
      </c>
      <c r="C94" s="601" t="s">
        <v>1829</v>
      </c>
      <c r="D94" s="601" t="s">
        <v>1830</v>
      </c>
      <c r="E94" s="601" t="s">
        <v>1831</v>
      </c>
      <c r="F94" s="601" t="s">
        <v>1540</v>
      </c>
      <c r="G94" s="601"/>
    </row>
    <row r="95" spans="1:7" s="23" customFormat="1" ht="15.75" customHeight="1" x14ac:dyDescent="0.2">
      <c r="A95" s="601" t="s">
        <v>1842</v>
      </c>
      <c r="B95" s="601" t="s">
        <v>1843</v>
      </c>
      <c r="C95" s="601" t="s">
        <v>1670</v>
      </c>
      <c r="D95" s="601" t="s">
        <v>1671</v>
      </c>
      <c r="E95" s="601" t="s">
        <v>1672</v>
      </c>
      <c r="F95" s="601" t="s">
        <v>1517</v>
      </c>
      <c r="G95" s="601"/>
    </row>
    <row r="96" spans="1:7" s="23" customFormat="1" ht="15.75" customHeight="1" x14ac:dyDescent="0.2">
      <c r="A96" s="601"/>
      <c r="B96" s="601" t="s">
        <v>1844</v>
      </c>
      <c r="C96" s="601" t="s">
        <v>1845</v>
      </c>
      <c r="D96" s="601" t="s">
        <v>1551</v>
      </c>
      <c r="E96" s="601" t="s">
        <v>1846</v>
      </c>
      <c r="F96" s="601" t="s">
        <v>1540</v>
      </c>
      <c r="G96" s="601"/>
    </row>
    <row r="97" spans="1:7" s="23" customFormat="1" ht="15.75" customHeight="1" x14ac:dyDescent="0.2">
      <c r="A97" s="601"/>
      <c r="B97" s="601" t="s">
        <v>1847</v>
      </c>
      <c r="C97" s="601" t="s">
        <v>1689</v>
      </c>
      <c r="D97" s="601" t="s">
        <v>1690</v>
      </c>
      <c r="E97" s="601" t="s">
        <v>1691</v>
      </c>
      <c r="F97" s="601" t="s">
        <v>1553</v>
      </c>
      <c r="G97" s="601"/>
    </row>
    <row r="98" spans="1:7" s="23" customFormat="1" ht="15.75" customHeight="1" x14ac:dyDescent="0.2">
      <c r="A98" s="601" t="s">
        <v>1848</v>
      </c>
      <c r="B98" s="602" t="s">
        <v>1849</v>
      </c>
      <c r="C98" s="602" t="s">
        <v>1601</v>
      </c>
      <c r="D98" s="602" t="s">
        <v>1602</v>
      </c>
      <c r="E98" s="602" t="s">
        <v>1850</v>
      </c>
      <c r="F98" s="602" t="s">
        <v>1553</v>
      </c>
      <c r="G98" s="602"/>
    </row>
    <row r="99" spans="1:7" s="23" customFormat="1" ht="15.75" customHeight="1" x14ac:dyDescent="0.2">
      <c r="A99" s="601" t="s">
        <v>1851</v>
      </c>
      <c r="B99" s="601" t="s">
        <v>1852</v>
      </c>
      <c r="C99" s="601" t="s">
        <v>1853</v>
      </c>
      <c r="D99" s="601" t="s">
        <v>1854</v>
      </c>
      <c r="E99" s="601" t="s">
        <v>1855</v>
      </c>
      <c r="F99" s="601" t="s">
        <v>1517</v>
      </c>
      <c r="G99" s="601"/>
    </row>
    <row r="100" spans="1:7" s="23" customFormat="1" ht="15.75" customHeight="1" x14ac:dyDescent="0.2">
      <c r="A100" s="601" t="s">
        <v>1856</v>
      </c>
      <c r="B100" s="601" t="s">
        <v>1857</v>
      </c>
      <c r="C100" s="601" t="s">
        <v>1858</v>
      </c>
      <c r="D100" s="601" t="s">
        <v>1499</v>
      </c>
      <c r="E100" s="601" t="s">
        <v>1859</v>
      </c>
      <c r="F100" s="601" t="s">
        <v>1540</v>
      </c>
      <c r="G100" s="601"/>
    </row>
    <row r="101" spans="1:7" s="23" customFormat="1" ht="15.75" customHeight="1" x14ac:dyDescent="0.2">
      <c r="A101" s="601" t="s">
        <v>1860</v>
      </c>
      <c r="B101" s="601" t="s">
        <v>1861</v>
      </c>
      <c r="C101" s="601" t="s">
        <v>1862</v>
      </c>
      <c r="D101" s="601" t="s">
        <v>1863</v>
      </c>
      <c r="E101" s="601" t="s">
        <v>1864</v>
      </c>
      <c r="F101" s="601" t="s">
        <v>1540</v>
      </c>
      <c r="G101" s="601"/>
    </row>
    <row r="102" spans="1:7" s="23" customFormat="1" ht="15.75" customHeight="1" x14ac:dyDescent="0.2">
      <c r="A102" s="601" t="s">
        <v>1865</v>
      </c>
      <c r="B102" s="601" t="s">
        <v>1866</v>
      </c>
      <c r="C102" s="601" t="s">
        <v>1867</v>
      </c>
      <c r="D102" s="601" t="s">
        <v>1868</v>
      </c>
      <c r="E102" s="601" t="s">
        <v>1869</v>
      </c>
      <c r="F102" s="601" t="s">
        <v>1540</v>
      </c>
      <c r="G102" s="601"/>
    </row>
    <row r="103" spans="1:7" s="23" customFormat="1" ht="15.75" customHeight="1" x14ac:dyDescent="0.2">
      <c r="A103" s="601"/>
      <c r="B103" s="601" t="s">
        <v>1870</v>
      </c>
      <c r="C103" s="601" t="s">
        <v>1871</v>
      </c>
      <c r="D103" s="601" t="s">
        <v>1634</v>
      </c>
      <c r="E103" s="601" t="s">
        <v>1527</v>
      </c>
      <c r="F103" s="601" t="s">
        <v>1540</v>
      </c>
      <c r="G103" s="601"/>
    </row>
    <row r="104" spans="1:7" s="23" customFormat="1" ht="15.75" customHeight="1" x14ac:dyDescent="0.2">
      <c r="A104" s="601"/>
      <c r="B104" s="601" t="s">
        <v>1872</v>
      </c>
      <c r="C104" s="601" t="s">
        <v>1873</v>
      </c>
      <c r="D104" s="601" t="s">
        <v>1874</v>
      </c>
      <c r="E104" s="601" t="s">
        <v>1875</v>
      </c>
      <c r="F104" s="601" t="s">
        <v>1540</v>
      </c>
      <c r="G104" s="601"/>
    </row>
    <row r="105" spans="1:7" s="23" customFormat="1" ht="15.75" customHeight="1" x14ac:dyDescent="0.2">
      <c r="A105" s="601" t="s">
        <v>1876</v>
      </c>
      <c r="B105" s="601" t="s">
        <v>1877</v>
      </c>
      <c r="C105" s="601" t="s">
        <v>1878</v>
      </c>
      <c r="D105" s="601" t="s">
        <v>1526</v>
      </c>
      <c r="E105" s="601" t="s">
        <v>1879</v>
      </c>
      <c r="F105" s="601" t="s">
        <v>1540</v>
      </c>
      <c r="G105" s="601"/>
    </row>
    <row r="106" spans="1:7" s="23" customFormat="1" ht="15.75" customHeight="1" x14ac:dyDescent="0.2">
      <c r="A106" s="601"/>
      <c r="B106" s="601" t="s">
        <v>1880</v>
      </c>
      <c r="C106" s="601" t="s">
        <v>1881</v>
      </c>
      <c r="D106" s="601" t="s">
        <v>1882</v>
      </c>
      <c r="E106" s="601" t="s">
        <v>1883</v>
      </c>
      <c r="F106" s="601" t="s">
        <v>1553</v>
      </c>
      <c r="G106" s="601"/>
    </row>
    <row r="107" spans="1:7" s="23" customFormat="1" ht="15.75" customHeight="1" x14ac:dyDescent="0.2">
      <c r="A107" s="601"/>
      <c r="B107" s="601" t="s">
        <v>1884</v>
      </c>
      <c r="C107" s="601" t="s">
        <v>1885</v>
      </c>
      <c r="D107" s="601" t="s">
        <v>1886</v>
      </c>
      <c r="E107" s="601" t="s">
        <v>1887</v>
      </c>
      <c r="F107" s="601" t="s">
        <v>1553</v>
      </c>
      <c r="G107" s="601"/>
    </row>
    <row r="108" spans="1:7" s="23" customFormat="1" ht="15.75" customHeight="1" x14ac:dyDescent="0.2">
      <c r="A108" s="601" t="s">
        <v>1888</v>
      </c>
      <c r="B108" s="601" t="s">
        <v>1889</v>
      </c>
      <c r="C108" s="601" t="s">
        <v>1890</v>
      </c>
      <c r="D108" s="601" t="s">
        <v>1886</v>
      </c>
      <c r="E108" s="601" t="s">
        <v>1887</v>
      </c>
      <c r="F108" s="601" t="s">
        <v>1540</v>
      </c>
      <c r="G108" s="601"/>
    </row>
    <row r="109" spans="1:7" s="23" customFormat="1" ht="15.75" customHeight="1" x14ac:dyDescent="0.2">
      <c r="A109" s="601" t="s">
        <v>1891</v>
      </c>
      <c r="B109" s="601" t="s">
        <v>1892</v>
      </c>
      <c r="C109" s="601" t="s">
        <v>1893</v>
      </c>
      <c r="D109" s="601" t="s">
        <v>1894</v>
      </c>
      <c r="E109" s="601" t="s">
        <v>1895</v>
      </c>
      <c r="F109" s="601" t="s">
        <v>1540</v>
      </c>
      <c r="G109" s="601"/>
    </row>
    <row r="110" spans="1:7" s="23" customFormat="1" ht="15.75" customHeight="1" x14ac:dyDescent="0.2">
      <c r="A110" s="601" t="s">
        <v>1896</v>
      </c>
      <c r="B110" s="602" t="s">
        <v>1897</v>
      </c>
      <c r="C110" s="602" t="s">
        <v>1898</v>
      </c>
      <c r="D110" s="602" t="s">
        <v>1899</v>
      </c>
      <c r="E110" s="602" t="s">
        <v>1900</v>
      </c>
      <c r="F110" s="602" t="s">
        <v>1553</v>
      </c>
      <c r="G110" s="602"/>
    </row>
    <row r="111" spans="1:7" s="23" customFormat="1" ht="15.75" customHeight="1" x14ac:dyDescent="0.2">
      <c r="A111" s="601" t="s">
        <v>1901</v>
      </c>
      <c r="B111" s="601" t="s">
        <v>1902</v>
      </c>
      <c r="C111" s="601" t="s">
        <v>1903</v>
      </c>
      <c r="D111" s="601" t="s">
        <v>1904</v>
      </c>
      <c r="E111" s="601" t="s">
        <v>1905</v>
      </c>
      <c r="F111" s="601" t="s">
        <v>1906</v>
      </c>
      <c r="G111" s="601"/>
    </row>
    <row r="112" spans="1:7" s="23" customFormat="1" ht="15.75" customHeight="1" x14ac:dyDescent="0.2">
      <c r="A112" s="601" t="s">
        <v>1907</v>
      </c>
      <c r="B112" s="602" t="s">
        <v>1902</v>
      </c>
      <c r="C112" s="602" t="s">
        <v>1908</v>
      </c>
      <c r="D112" s="602" t="s">
        <v>1607</v>
      </c>
      <c r="E112" s="602" t="s">
        <v>1608</v>
      </c>
      <c r="F112" s="602" t="s">
        <v>1608</v>
      </c>
      <c r="G112" s="602"/>
    </row>
    <row r="113" spans="1:7" s="23" customFormat="1" ht="15.75" customHeight="1" x14ac:dyDescent="0.2">
      <c r="A113" s="601" t="s">
        <v>1909</v>
      </c>
      <c r="B113" s="601" t="s">
        <v>1910</v>
      </c>
      <c r="C113" s="601" t="s">
        <v>1911</v>
      </c>
      <c r="D113" s="601" t="s">
        <v>1912</v>
      </c>
      <c r="E113" s="601" t="s">
        <v>1913</v>
      </c>
      <c r="F113" s="601" t="s">
        <v>1540</v>
      </c>
      <c r="G113" s="601"/>
    </row>
    <row r="114" spans="1:7" s="23" customFormat="1" ht="15.75" customHeight="1" x14ac:dyDescent="0.2">
      <c r="A114" s="601" t="s">
        <v>1914</v>
      </c>
      <c r="B114" s="601" t="s">
        <v>1915</v>
      </c>
      <c r="C114" s="601" t="s">
        <v>1916</v>
      </c>
      <c r="D114" s="601" t="s">
        <v>1917</v>
      </c>
      <c r="E114" s="601" t="s">
        <v>1918</v>
      </c>
      <c r="F114" s="601" t="s">
        <v>1540</v>
      </c>
      <c r="G114" s="601"/>
    </row>
    <row r="115" spans="1:7" s="23" customFormat="1" ht="15.75" customHeight="1" x14ac:dyDescent="0.2">
      <c r="A115" s="601"/>
      <c r="B115" s="601" t="s">
        <v>1919</v>
      </c>
      <c r="C115" s="601" t="s">
        <v>1781</v>
      </c>
      <c r="D115" s="601"/>
      <c r="E115" s="601"/>
      <c r="F115" s="601"/>
      <c r="G115" s="601"/>
    </row>
    <row r="116" spans="1:7" s="23" customFormat="1" ht="15.75" customHeight="1" x14ac:dyDescent="0.2">
      <c r="A116" s="601" t="s">
        <v>1627</v>
      </c>
      <c r="B116" s="601" t="s">
        <v>1920</v>
      </c>
      <c r="C116" s="601" t="s">
        <v>1921</v>
      </c>
      <c r="D116" s="601" t="s">
        <v>1836</v>
      </c>
      <c r="E116" s="601" t="s">
        <v>1922</v>
      </c>
      <c r="F116" s="601" t="s">
        <v>1517</v>
      </c>
      <c r="G116" s="601"/>
    </row>
    <row r="117" spans="1:7" s="23" customFormat="1" ht="15.75" customHeight="1" x14ac:dyDescent="0.2">
      <c r="A117" s="601" t="s">
        <v>1923</v>
      </c>
      <c r="B117" s="601" t="s">
        <v>1924</v>
      </c>
      <c r="C117" s="601" t="s">
        <v>1925</v>
      </c>
      <c r="D117" s="601" t="s">
        <v>1926</v>
      </c>
      <c r="E117" s="601" t="s">
        <v>1927</v>
      </c>
      <c r="F117" s="601" t="s">
        <v>1540</v>
      </c>
      <c r="G117" s="601"/>
    </row>
    <row r="118" spans="1:7" s="23" customFormat="1" ht="15.75" customHeight="1" x14ac:dyDescent="0.2">
      <c r="A118" s="601" t="s">
        <v>1928</v>
      </c>
      <c r="B118" s="601" t="s">
        <v>1929</v>
      </c>
      <c r="C118" s="601" t="s">
        <v>1609</v>
      </c>
      <c r="D118" s="601" t="s">
        <v>1610</v>
      </c>
      <c r="E118" s="601" t="s">
        <v>1611</v>
      </c>
      <c r="F118" s="601" t="s">
        <v>1553</v>
      </c>
      <c r="G118" s="601"/>
    </row>
    <row r="119" spans="1:7" s="23" customFormat="1" ht="15.75" customHeight="1" x14ac:dyDescent="0.2">
      <c r="A119" s="601"/>
      <c r="B119" s="601" t="s">
        <v>1930</v>
      </c>
      <c r="C119" s="601" t="s">
        <v>1530</v>
      </c>
      <c r="D119" s="601" t="s">
        <v>1931</v>
      </c>
      <c r="E119" s="601" t="s">
        <v>1932</v>
      </c>
      <c r="F119" s="601" t="s">
        <v>1933</v>
      </c>
      <c r="G119" s="601"/>
    </row>
    <row r="120" spans="1:7" s="23" customFormat="1" ht="15.75" customHeight="1" x14ac:dyDescent="0.2">
      <c r="A120" s="601" t="s">
        <v>1934</v>
      </c>
      <c r="B120" s="601" t="s">
        <v>1935</v>
      </c>
      <c r="C120" s="601" t="s">
        <v>1936</v>
      </c>
      <c r="D120" s="601" t="s">
        <v>1551</v>
      </c>
      <c r="E120" s="601" t="s">
        <v>1937</v>
      </c>
      <c r="F120" s="601" t="s">
        <v>1540</v>
      </c>
      <c r="G120" s="601"/>
    </row>
    <row r="121" spans="1:7" s="23" customFormat="1" ht="15.75" customHeight="1" x14ac:dyDescent="0.2">
      <c r="A121" s="601" t="s">
        <v>1938</v>
      </c>
      <c r="B121" s="601" t="s">
        <v>1939</v>
      </c>
      <c r="C121" s="601" t="s">
        <v>1940</v>
      </c>
      <c r="D121" s="601" t="s">
        <v>1526</v>
      </c>
      <c r="E121" s="601" t="s">
        <v>1536</v>
      </c>
      <c r="F121" s="601" t="s">
        <v>1540</v>
      </c>
      <c r="G121" s="601"/>
    </row>
    <row r="122" spans="1:7" s="23" customFormat="1" ht="15.75" customHeight="1" x14ac:dyDescent="0.2">
      <c r="A122" s="601" t="s">
        <v>1941</v>
      </c>
      <c r="B122" s="601" t="s">
        <v>1942</v>
      </c>
      <c r="C122" s="601" t="s">
        <v>1943</v>
      </c>
      <c r="D122" s="601" t="s">
        <v>1602</v>
      </c>
      <c r="E122" s="601" t="s">
        <v>1619</v>
      </c>
      <c r="F122" s="601" t="s">
        <v>1540</v>
      </c>
      <c r="G122" s="601"/>
    </row>
    <row r="123" spans="1:7" s="23" customFormat="1" ht="15.75" customHeight="1" x14ac:dyDescent="0.2">
      <c r="A123" s="601" t="s">
        <v>1944</v>
      </c>
      <c r="B123" s="601" t="s">
        <v>1945</v>
      </c>
      <c r="C123" s="601" t="s">
        <v>1946</v>
      </c>
      <c r="D123" s="601" t="s">
        <v>1947</v>
      </c>
      <c r="E123" s="601" t="s">
        <v>1948</v>
      </c>
      <c r="F123" s="601" t="s">
        <v>1662</v>
      </c>
      <c r="G123" s="601"/>
    </row>
    <row r="124" spans="1:7" s="23" customFormat="1" ht="15.75" customHeight="1" x14ac:dyDescent="0.2">
      <c r="A124" s="601" t="s">
        <v>1949</v>
      </c>
      <c r="B124" s="601" t="s">
        <v>1950</v>
      </c>
      <c r="C124" s="601" t="s">
        <v>1951</v>
      </c>
      <c r="D124" s="601" t="s">
        <v>1952</v>
      </c>
      <c r="E124" s="601" t="s">
        <v>1948</v>
      </c>
      <c r="F124" s="601" t="s">
        <v>1662</v>
      </c>
      <c r="G124" s="601"/>
    </row>
    <row r="125" spans="1:7" s="23" customFormat="1" ht="15.75" customHeight="1" x14ac:dyDescent="0.2">
      <c r="A125" s="601"/>
      <c r="B125" s="601" t="s">
        <v>1953</v>
      </c>
      <c r="C125" s="601" t="s">
        <v>1954</v>
      </c>
      <c r="D125" s="601" t="s">
        <v>1955</v>
      </c>
      <c r="E125" s="601" t="s">
        <v>1956</v>
      </c>
      <c r="F125" s="601" t="s">
        <v>1540</v>
      </c>
      <c r="G125" s="601"/>
    </row>
    <row r="126" spans="1:7" s="23" customFormat="1" ht="15.75" customHeight="1" x14ac:dyDescent="0.2">
      <c r="A126" s="601"/>
      <c r="B126" s="601" t="s">
        <v>1957</v>
      </c>
      <c r="C126" s="601" t="s">
        <v>1958</v>
      </c>
      <c r="D126" s="601" t="s">
        <v>1959</v>
      </c>
      <c r="E126" s="601" t="s">
        <v>1960</v>
      </c>
      <c r="F126" s="601" t="s">
        <v>1540</v>
      </c>
      <c r="G126" s="601"/>
    </row>
    <row r="127" spans="1:7" s="23" customFormat="1" ht="15.75" customHeight="1" x14ac:dyDescent="0.2">
      <c r="A127" s="601" t="s">
        <v>1961</v>
      </c>
      <c r="B127" s="601" t="s">
        <v>1962</v>
      </c>
      <c r="C127" s="601" t="s">
        <v>1963</v>
      </c>
      <c r="D127" s="601" t="s">
        <v>1964</v>
      </c>
      <c r="E127" s="601" t="s">
        <v>1965</v>
      </c>
      <c r="F127" s="601" t="s">
        <v>1553</v>
      </c>
      <c r="G127" s="601"/>
    </row>
    <row r="128" spans="1:7" s="23" customFormat="1" ht="15.75" customHeight="1" x14ac:dyDescent="0.2">
      <c r="A128" s="601"/>
      <c r="B128" s="601" t="s">
        <v>1966</v>
      </c>
      <c r="C128" s="601" t="s">
        <v>1967</v>
      </c>
      <c r="D128" s="601" t="s">
        <v>1968</v>
      </c>
      <c r="E128" s="601" t="s">
        <v>1969</v>
      </c>
      <c r="F128" s="601" t="s">
        <v>1553</v>
      </c>
      <c r="G128" s="601"/>
    </row>
    <row r="129" spans="1:7" s="23" customFormat="1" ht="15.75" customHeight="1" x14ac:dyDescent="0.2">
      <c r="A129" s="601" t="s">
        <v>1970</v>
      </c>
      <c r="B129" s="601" t="s">
        <v>1971</v>
      </c>
      <c r="C129" s="601" t="s">
        <v>1972</v>
      </c>
      <c r="D129" s="601" t="s">
        <v>1526</v>
      </c>
      <c r="E129" s="601" t="s">
        <v>1527</v>
      </c>
      <c r="F129" s="601" t="s">
        <v>1540</v>
      </c>
      <c r="G129" s="601"/>
    </row>
    <row r="130" spans="1:7" s="23" customFormat="1" ht="15.75" customHeight="1" x14ac:dyDescent="0.2">
      <c r="A130" s="601"/>
      <c r="B130" s="601" t="s">
        <v>1973</v>
      </c>
      <c r="C130" s="601" t="s">
        <v>1578</v>
      </c>
      <c r="D130" s="601" t="s">
        <v>1579</v>
      </c>
      <c r="E130" s="601" t="s">
        <v>1816</v>
      </c>
      <c r="F130" s="601" t="s">
        <v>1540</v>
      </c>
      <c r="G130" s="601"/>
    </row>
    <row r="131" spans="1:7" s="23" customFormat="1" ht="15.75" customHeight="1" x14ac:dyDescent="0.2">
      <c r="A131" s="601" t="s">
        <v>1974</v>
      </c>
      <c r="B131" s="601" t="s">
        <v>1975</v>
      </c>
      <c r="C131" s="601" t="s">
        <v>1976</v>
      </c>
      <c r="D131" s="601" t="s">
        <v>1977</v>
      </c>
      <c r="E131" s="601" t="s">
        <v>1978</v>
      </c>
      <c r="F131" s="601" t="s">
        <v>1540</v>
      </c>
      <c r="G131" s="601"/>
    </row>
    <row r="132" spans="1:7" s="23" customFormat="1" ht="15.75" customHeight="1" x14ac:dyDescent="0.2">
      <c r="A132" s="601"/>
      <c r="B132" s="601" t="s">
        <v>1979</v>
      </c>
      <c r="C132" s="601" t="s">
        <v>1980</v>
      </c>
      <c r="D132" s="601" t="s">
        <v>1634</v>
      </c>
      <c r="E132" s="601" t="s">
        <v>1527</v>
      </c>
      <c r="F132" s="601" t="s">
        <v>1540</v>
      </c>
      <c r="G132" s="601"/>
    </row>
    <row r="133" spans="1:7" s="23" customFormat="1" ht="15.75" customHeight="1" x14ac:dyDescent="0.2">
      <c r="A133" s="601"/>
      <c r="B133" s="601" t="s">
        <v>1981</v>
      </c>
      <c r="C133" s="601" t="s">
        <v>1982</v>
      </c>
      <c r="D133" s="601"/>
      <c r="E133" s="601"/>
      <c r="F133" s="601"/>
      <c r="G133" s="601"/>
    </row>
    <row r="134" spans="1:7" s="23" customFormat="1" ht="15.75" customHeight="1" x14ac:dyDescent="0.2">
      <c r="A134" s="601"/>
      <c r="B134" s="601" t="s">
        <v>1983</v>
      </c>
      <c r="C134" s="601" t="s">
        <v>1984</v>
      </c>
      <c r="D134" s="601" t="s">
        <v>1704</v>
      </c>
      <c r="E134" s="601" t="s">
        <v>1705</v>
      </c>
      <c r="F134" s="601" t="s">
        <v>1540</v>
      </c>
      <c r="G134" s="601"/>
    </row>
    <row r="135" spans="1:7" s="23" customFormat="1" ht="15.75" customHeight="1" x14ac:dyDescent="0.2">
      <c r="A135" s="601"/>
      <c r="B135" s="601" t="s">
        <v>1985</v>
      </c>
      <c r="C135" s="601" t="s">
        <v>1578</v>
      </c>
      <c r="D135" s="601" t="s">
        <v>1579</v>
      </c>
      <c r="E135" s="601" t="s">
        <v>1816</v>
      </c>
      <c r="F135" s="601" t="s">
        <v>1540</v>
      </c>
      <c r="G135" s="601"/>
    </row>
    <row r="136" spans="1:7" s="23" customFormat="1" ht="15.75" customHeight="1" x14ac:dyDescent="0.2">
      <c r="A136" s="601"/>
      <c r="B136" s="601" t="s">
        <v>1986</v>
      </c>
      <c r="C136" s="601" t="s">
        <v>1987</v>
      </c>
      <c r="D136" s="601" t="s">
        <v>1988</v>
      </c>
      <c r="E136" s="601" t="s">
        <v>1989</v>
      </c>
      <c r="F136" s="601" t="s">
        <v>1540</v>
      </c>
      <c r="G136" s="601"/>
    </row>
    <row r="137" spans="1:7" s="23" customFormat="1" ht="15.75" customHeight="1" x14ac:dyDescent="0.2">
      <c r="A137" s="601" t="s">
        <v>1990</v>
      </c>
      <c r="B137" s="601" t="s">
        <v>1991</v>
      </c>
      <c r="C137" s="601" t="s">
        <v>1601</v>
      </c>
      <c r="D137" s="601" t="s">
        <v>1602</v>
      </c>
      <c r="E137" s="601" t="s">
        <v>1992</v>
      </c>
      <c r="F137" s="601" t="s">
        <v>1540</v>
      </c>
      <c r="G137" s="601"/>
    </row>
    <row r="138" spans="1:7" s="23" customFormat="1" ht="15.75" customHeight="1" x14ac:dyDescent="0.2">
      <c r="A138" s="601" t="s">
        <v>1993</v>
      </c>
      <c r="B138" s="601" t="s">
        <v>1994</v>
      </c>
      <c r="C138" s="602" t="s">
        <v>1995</v>
      </c>
      <c r="D138" s="602" t="s">
        <v>1996</v>
      </c>
      <c r="E138" s="601" t="s">
        <v>1997</v>
      </c>
      <c r="F138" s="601" t="s">
        <v>1553</v>
      </c>
      <c r="G138" s="601"/>
    </row>
    <row r="139" spans="1:7" s="23" customFormat="1" ht="15.75" customHeight="1" x14ac:dyDescent="0.2">
      <c r="A139" s="601" t="s">
        <v>1998</v>
      </c>
      <c r="B139" s="601" t="s">
        <v>1999</v>
      </c>
      <c r="C139" s="601" t="s">
        <v>2000</v>
      </c>
      <c r="D139" s="601" t="s">
        <v>1996</v>
      </c>
      <c r="E139" s="601" t="s">
        <v>1997</v>
      </c>
      <c r="F139" s="601" t="s">
        <v>1540</v>
      </c>
      <c r="G139" s="601"/>
    </row>
    <row r="140" spans="1:7" s="23" customFormat="1" ht="15.75" customHeight="1" x14ac:dyDescent="0.2">
      <c r="A140" s="601" t="s">
        <v>2001</v>
      </c>
      <c r="B140" s="601" t="s">
        <v>2002</v>
      </c>
      <c r="C140" s="601" t="s">
        <v>2003</v>
      </c>
      <c r="D140" s="601" t="s">
        <v>2004</v>
      </c>
      <c r="E140" s="601" t="s">
        <v>2005</v>
      </c>
      <c r="F140" s="601" t="s">
        <v>1540</v>
      </c>
      <c r="G140" s="601"/>
    </row>
    <row r="141" spans="1:7" s="23" customFormat="1" ht="15.75" customHeight="1" x14ac:dyDescent="0.2">
      <c r="A141" s="601" t="s">
        <v>2006</v>
      </c>
      <c r="B141" s="601" t="s">
        <v>2007</v>
      </c>
      <c r="C141" s="601" t="s">
        <v>2008</v>
      </c>
      <c r="D141" s="601" t="s">
        <v>2009</v>
      </c>
      <c r="E141" s="601" t="s">
        <v>2010</v>
      </c>
      <c r="F141" s="601" t="s">
        <v>2011</v>
      </c>
      <c r="G141" s="601"/>
    </row>
    <row r="142" spans="1:7" s="23" customFormat="1" ht="15.75" customHeight="1" x14ac:dyDescent="0.2">
      <c r="A142" s="601" t="s">
        <v>2012</v>
      </c>
      <c r="B142" s="601" t="s">
        <v>2013</v>
      </c>
      <c r="C142" s="601" t="s">
        <v>2014</v>
      </c>
      <c r="D142" s="601" t="s">
        <v>2015</v>
      </c>
      <c r="E142" s="601" t="s">
        <v>2016</v>
      </c>
      <c r="F142" s="601" t="s">
        <v>1728</v>
      </c>
      <c r="G142" s="601"/>
    </row>
    <row r="143" spans="1:7" s="23" customFormat="1" ht="15.75" customHeight="1" x14ac:dyDescent="0.2">
      <c r="A143" s="601" t="s">
        <v>2017</v>
      </c>
      <c r="B143" s="601" t="s">
        <v>2018</v>
      </c>
      <c r="C143" s="601" t="s">
        <v>1601</v>
      </c>
      <c r="D143" s="601" t="s">
        <v>1602</v>
      </c>
      <c r="E143" s="601" t="s">
        <v>1603</v>
      </c>
      <c r="F143" s="601" t="s">
        <v>1517</v>
      </c>
      <c r="G143" s="601"/>
    </row>
    <row r="144" spans="1:7" s="23" customFormat="1" ht="15.75" customHeight="1" x14ac:dyDescent="0.2">
      <c r="A144" s="601"/>
      <c r="B144" s="601" t="s">
        <v>2019</v>
      </c>
      <c r="C144" s="602" t="s">
        <v>1751</v>
      </c>
      <c r="D144" s="601" t="s">
        <v>1526</v>
      </c>
      <c r="E144" s="601" t="s">
        <v>1536</v>
      </c>
      <c r="F144" s="601" t="s">
        <v>1553</v>
      </c>
      <c r="G144" s="601"/>
    </row>
    <row r="145" spans="1:7" s="23" customFormat="1" ht="15.75" customHeight="1" x14ac:dyDescent="0.2">
      <c r="A145" s="601" t="s">
        <v>2020</v>
      </c>
      <c r="B145" s="601" t="s">
        <v>2021</v>
      </c>
      <c r="C145" s="601" t="s">
        <v>1550</v>
      </c>
      <c r="D145" s="601" t="s">
        <v>1551</v>
      </c>
      <c r="E145" s="601" t="s">
        <v>1552</v>
      </c>
      <c r="F145" s="601" t="s">
        <v>1553</v>
      </c>
      <c r="G145" s="601"/>
    </row>
    <row r="146" spans="1:7" s="23" customFormat="1" ht="15.75" customHeight="1" x14ac:dyDescent="0.2">
      <c r="A146" s="601" t="s">
        <v>2022</v>
      </c>
      <c r="B146" s="601" t="s">
        <v>2023</v>
      </c>
      <c r="C146" s="602" t="s">
        <v>2024</v>
      </c>
      <c r="D146" s="601" t="s">
        <v>2025</v>
      </c>
      <c r="E146" s="601" t="s">
        <v>2026</v>
      </c>
      <c r="F146" s="601" t="s">
        <v>1553</v>
      </c>
      <c r="G146" s="601"/>
    </row>
    <row r="147" spans="1:7" s="23" customFormat="1" ht="15.75" customHeight="1" x14ac:dyDescent="0.2">
      <c r="A147" s="601"/>
      <c r="B147" s="601" t="s">
        <v>2027</v>
      </c>
      <c r="C147" s="601" t="s">
        <v>1545</v>
      </c>
      <c r="D147" s="601" t="s">
        <v>1546</v>
      </c>
      <c r="E147" s="601" t="s">
        <v>1547</v>
      </c>
      <c r="F147" s="601" t="s">
        <v>1540</v>
      </c>
      <c r="G147" s="601"/>
    </row>
    <row r="148" spans="1:7" s="23" customFormat="1" ht="15.75" customHeight="1" x14ac:dyDescent="0.2">
      <c r="A148" s="601" t="s">
        <v>2028</v>
      </c>
      <c r="B148" s="601" t="s">
        <v>2029</v>
      </c>
      <c r="C148" s="601" t="s">
        <v>2030</v>
      </c>
      <c r="D148" s="601" t="s">
        <v>2031</v>
      </c>
      <c r="E148" s="601" t="s">
        <v>1563</v>
      </c>
      <c r="F148" s="601" t="s">
        <v>1517</v>
      </c>
      <c r="G148" s="601"/>
    </row>
    <row r="149" spans="1:7" s="23" customFormat="1" ht="15.75" customHeight="1" x14ac:dyDescent="0.2">
      <c r="A149" s="601" t="s">
        <v>2032</v>
      </c>
      <c r="B149" s="601" t="s">
        <v>2033</v>
      </c>
      <c r="C149" s="601" t="s">
        <v>2034</v>
      </c>
      <c r="D149" s="601" t="s">
        <v>1526</v>
      </c>
      <c r="E149" s="601" t="s">
        <v>1536</v>
      </c>
      <c r="F149" s="601" t="s">
        <v>1553</v>
      </c>
      <c r="G149" s="601"/>
    </row>
    <row r="150" spans="1:7" s="23" customFormat="1" ht="15.75" customHeight="1" x14ac:dyDescent="0.2">
      <c r="A150" s="601" t="s">
        <v>2035</v>
      </c>
      <c r="B150" s="601" t="s">
        <v>2036</v>
      </c>
      <c r="C150" s="601" t="s">
        <v>2037</v>
      </c>
      <c r="D150" s="601" t="s">
        <v>2038</v>
      </c>
      <c r="E150" s="601" t="s">
        <v>1814</v>
      </c>
      <c r="F150" s="601" t="s">
        <v>1517</v>
      </c>
      <c r="G150" s="601" t="s">
        <v>2039</v>
      </c>
    </row>
    <row r="151" spans="1:7" s="23" customFormat="1" ht="15.75" customHeight="1" x14ac:dyDescent="0.2">
      <c r="A151" s="601"/>
      <c r="B151" s="601" t="s">
        <v>2036</v>
      </c>
      <c r="C151" s="601" t="s">
        <v>2037</v>
      </c>
      <c r="D151" s="601" t="s">
        <v>2038</v>
      </c>
      <c r="E151" s="601" t="s">
        <v>2040</v>
      </c>
      <c r="F151" s="601" t="s">
        <v>1553</v>
      </c>
      <c r="G151" s="601"/>
    </row>
    <row r="152" spans="1:7" s="23" customFormat="1" ht="15.75" customHeight="1" x14ac:dyDescent="0.2">
      <c r="A152" s="601" t="s">
        <v>2041</v>
      </c>
      <c r="B152" s="601" t="s">
        <v>2042</v>
      </c>
      <c r="C152" s="601" t="s">
        <v>2043</v>
      </c>
      <c r="D152" s="601" t="s">
        <v>1952</v>
      </c>
      <c r="E152" s="601" t="s">
        <v>1948</v>
      </c>
      <c r="F152" s="601" t="s">
        <v>1662</v>
      </c>
      <c r="G152" s="601"/>
    </row>
    <row r="153" spans="1:7" s="23" customFormat="1" ht="15.75" customHeight="1" x14ac:dyDescent="0.2">
      <c r="A153" s="601" t="s">
        <v>2044</v>
      </c>
      <c r="B153" s="601" t="s">
        <v>2045</v>
      </c>
      <c r="C153" s="601" t="s">
        <v>2046</v>
      </c>
      <c r="D153" s="601" t="s">
        <v>1634</v>
      </c>
      <c r="E153" s="601" t="s">
        <v>1642</v>
      </c>
      <c r="F153" s="601" t="s">
        <v>1540</v>
      </c>
      <c r="G153" s="601"/>
    </row>
    <row r="154" spans="1:7" s="23" customFormat="1" ht="15.75" customHeight="1" x14ac:dyDescent="0.2">
      <c r="A154" s="601"/>
      <c r="B154" s="601" t="s">
        <v>2047</v>
      </c>
      <c r="C154" s="602" t="s">
        <v>1751</v>
      </c>
      <c r="D154" s="601" t="s">
        <v>1526</v>
      </c>
      <c r="E154" s="601" t="s">
        <v>1536</v>
      </c>
      <c r="F154" s="601" t="s">
        <v>1553</v>
      </c>
      <c r="G154" s="601"/>
    </row>
    <row r="155" spans="1:7" s="23" customFormat="1" ht="15.75" customHeight="1" x14ac:dyDescent="0.2">
      <c r="A155" s="601"/>
      <c r="B155" s="601" t="s">
        <v>2048</v>
      </c>
      <c r="C155" s="602" t="s">
        <v>1751</v>
      </c>
      <c r="D155" s="601" t="s">
        <v>1526</v>
      </c>
      <c r="E155" s="601" t="s">
        <v>1536</v>
      </c>
      <c r="F155" s="601" t="s">
        <v>1553</v>
      </c>
      <c r="G155" s="601"/>
    </row>
    <row r="156" spans="1:7" s="23" customFormat="1" ht="15.75" customHeight="1" x14ac:dyDescent="0.2">
      <c r="A156" s="601" t="s">
        <v>2049</v>
      </c>
      <c r="B156" s="601" t="s">
        <v>2050</v>
      </c>
      <c r="C156" s="601" t="s">
        <v>1767</v>
      </c>
      <c r="D156" s="601" t="s">
        <v>1526</v>
      </c>
      <c r="E156" s="601" t="s">
        <v>1527</v>
      </c>
      <c r="F156" s="601" t="s">
        <v>1517</v>
      </c>
      <c r="G156" s="601"/>
    </row>
    <row r="157" spans="1:7" s="23" customFormat="1" ht="15.75" customHeight="1" x14ac:dyDescent="0.2">
      <c r="A157" s="601" t="s">
        <v>2051</v>
      </c>
      <c r="B157" s="601" t="s">
        <v>2052</v>
      </c>
      <c r="C157" s="601" t="s">
        <v>1767</v>
      </c>
      <c r="D157" s="601" t="s">
        <v>1526</v>
      </c>
      <c r="E157" s="601" t="s">
        <v>1527</v>
      </c>
      <c r="F157" s="601" t="s">
        <v>1517</v>
      </c>
      <c r="G157" s="601"/>
    </row>
    <row r="158" spans="1:7" s="23" customFormat="1" ht="15.75" customHeight="1" x14ac:dyDescent="0.2">
      <c r="A158" s="601" t="s">
        <v>2053</v>
      </c>
      <c r="B158" s="601" t="s">
        <v>2054</v>
      </c>
      <c r="C158" s="601" t="s">
        <v>2055</v>
      </c>
      <c r="D158" s="601" t="s">
        <v>1526</v>
      </c>
      <c r="E158" s="601" t="s">
        <v>1634</v>
      </c>
      <c r="F158" s="601" t="s">
        <v>1517</v>
      </c>
      <c r="G158" s="601"/>
    </row>
    <row r="159" spans="1:7" s="23" customFormat="1" ht="15.75" customHeight="1" x14ac:dyDescent="0.2">
      <c r="A159" s="601" t="s">
        <v>2056</v>
      </c>
      <c r="B159" s="601" t="s">
        <v>2057</v>
      </c>
      <c r="C159" s="601" t="s">
        <v>2058</v>
      </c>
      <c r="D159" s="601" t="s">
        <v>1634</v>
      </c>
      <c r="E159" s="601" t="s">
        <v>1527</v>
      </c>
      <c r="F159" s="601" t="s">
        <v>1540</v>
      </c>
      <c r="G159" s="601"/>
    </row>
    <row r="160" spans="1:7" s="23" customFormat="1" ht="15.75" customHeight="1" x14ac:dyDescent="0.2">
      <c r="A160" s="601" t="s">
        <v>2059</v>
      </c>
      <c r="B160" s="601" t="s">
        <v>2060</v>
      </c>
      <c r="C160" s="601" t="s">
        <v>2061</v>
      </c>
      <c r="D160" s="601" t="s">
        <v>1809</v>
      </c>
      <c r="E160" s="601" t="s">
        <v>1810</v>
      </c>
      <c r="F160" s="601" t="s">
        <v>1540</v>
      </c>
      <c r="G160" s="601"/>
    </row>
    <row r="161" spans="1:7" s="23" customFormat="1" ht="15.75" customHeight="1" x14ac:dyDescent="0.2">
      <c r="A161" s="601" t="s">
        <v>2062</v>
      </c>
      <c r="B161" s="601" t="s">
        <v>2063</v>
      </c>
      <c r="C161" s="601" t="s">
        <v>2064</v>
      </c>
      <c r="D161" s="601" t="s">
        <v>1602</v>
      </c>
      <c r="E161" s="601" t="s">
        <v>2065</v>
      </c>
      <c r="F161" s="601" t="s">
        <v>1517</v>
      </c>
      <c r="G161" s="601"/>
    </row>
    <row r="162" spans="1:7" s="23" customFormat="1" ht="15.75" customHeight="1" x14ac:dyDescent="0.2">
      <c r="A162" s="601" t="s">
        <v>2066</v>
      </c>
      <c r="B162" s="601" t="s">
        <v>2067</v>
      </c>
      <c r="C162" s="601" t="s">
        <v>2068</v>
      </c>
      <c r="D162" s="601" t="s">
        <v>2069</v>
      </c>
      <c r="E162" s="601" t="s">
        <v>2070</v>
      </c>
      <c r="F162" s="601" t="s">
        <v>1540</v>
      </c>
      <c r="G162" s="601"/>
    </row>
    <row r="163" spans="1:7" s="23" customFormat="1" ht="15.75" customHeight="1" x14ac:dyDescent="0.2">
      <c r="A163" s="601" t="s">
        <v>2071</v>
      </c>
      <c r="B163" s="601" t="s">
        <v>2072</v>
      </c>
      <c r="C163" s="601" t="s">
        <v>2073</v>
      </c>
      <c r="D163" s="601" t="s">
        <v>2074</v>
      </c>
      <c r="E163" s="601" t="s">
        <v>2075</v>
      </c>
      <c r="F163" s="601" t="s">
        <v>1540</v>
      </c>
      <c r="G163" s="601"/>
    </row>
    <row r="164" spans="1:7" s="23" customFormat="1" ht="15.75" customHeight="1" x14ac:dyDescent="0.2">
      <c r="A164" s="601" t="s">
        <v>2076</v>
      </c>
      <c r="B164" s="601" t="s">
        <v>2077</v>
      </c>
      <c r="C164" s="601" t="s">
        <v>2078</v>
      </c>
      <c r="D164" s="601" t="s">
        <v>2079</v>
      </c>
      <c r="E164" s="601" t="s">
        <v>1616</v>
      </c>
      <c r="F164" s="601" t="s">
        <v>1517</v>
      </c>
      <c r="G164" s="601"/>
    </row>
    <row r="165" spans="1:7" s="23" customFormat="1" ht="15.75" customHeight="1" x14ac:dyDescent="0.2">
      <c r="A165" s="601" t="s">
        <v>2080</v>
      </c>
      <c r="B165" s="602" t="s">
        <v>2081</v>
      </c>
      <c r="C165" s="602" t="s">
        <v>2082</v>
      </c>
      <c r="D165" s="602" t="s">
        <v>2083</v>
      </c>
      <c r="E165" s="602" t="s">
        <v>2084</v>
      </c>
      <c r="F165" s="602" t="s">
        <v>1553</v>
      </c>
      <c r="G165" s="602"/>
    </row>
    <row r="166" spans="1:7" s="23" customFormat="1" ht="15.75" customHeight="1" x14ac:dyDescent="0.2">
      <c r="A166" s="601" t="s">
        <v>2085</v>
      </c>
      <c r="B166" s="601" t="s">
        <v>2086</v>
      </c>
      <c r="C166" s="601" t="s">
        <v>2087</v>
      </c>
      <c r="D166" s="601" t="s">
        <v>2088</v>
      </c>
      <c r="E166" s="601" t="s">
        <v>2089</v>
      </c>
      <c r="F166" s="601" t="s">
        <v>1540</v>
      </c>
      <c r="G166" s="601"/>
    </row>
    <row r="167" spans="1:7" s="23" customFormat="1" ht="15.75" customHeight="1" x14ac:dyDescent="0.2">
      <c r="A167" s="601" t="s">
        <v>2090</v>
      </c>
      <c r="B167" s="601" t="s">
        <v>2091</v>
      </c>
      <c r="C167" s="601" t="s">
        <v>2092</v>
      </c>
      <c r="D167" s="601" t="s">
        <v>2093</v>
      </c>
      <c r="E167" s="601" t="s">
        <v>2094</v>
      </c>
      <c r="F167" s="601" t="s">
        <v>1540</v>
      </c>
      <c r="G167" s="601"/>
    </row>
    <row r="168" spans="1:7" s="23" customFormat="1" ht="15.75" customHeight="1" x14ac:dyDescent="0.2">
      <c r="A168" s="601" t="s">
        <v>2095</v>
      </c>
      <c r="B168" s="601" t="s">
        <v>2096</v>
      </c>
      <c r="C168" s="601" t="s">
        <v>2097</v>
      </c>
      <c r="D168" s="601" t="s">
        <v>1495</v>
      </c>
      <c r="E168" s="601" t="s">
        <v>2098</v>
      </c>
      <c r="F168" s="601" t="s">
        <v>1553</v>
      </c>
      <c r="G168" s="601"/>
    </row>
    <row r="169" spans="1:7" s="23" customFormat="1" ht="15.75" customHeight="1" x14ac:dyDescent="0.2">
      <c r="A169" s="601"/>
      <c r="B169" s="601" t="s">
        <v>2099</v>
      </c>
      <c r="C169" s="601" t="s">
        <v>2100</v>
      </c>
      <c r="D169" s="601" t="s">
        <v>2101</v>
      </c>
      <c r="E169" s="601" t="s">
        <v>2102</v>
      </c>
      <c r="F169" s="601" t="s">
        <v>1540</v>
      </c>
      <c r="G169" s="601"/>
    </row>
    <row r="170" spans="1:7" s="23" customFormat="1" ht="15.75" customHeight="1" x14ac:dyDescent="0.2">
      <c r="A170" s="601"/>
      <c r="B170" s="601" t="s">
        <v>2103</v>
      </c>
      <c r="C170" s="601" t="s">
        <v>2104</v>
      </c>
      <c r="D170" s="601" t="s">
        <v>1727</v>
      </c>
      <c r="E170" s="601" t="s">
        <v>2105</v>
      </c>
      <c r="F170" s="601" t="s">
        <v>1728</v>
      </c>
      <c r="G170" s="601"/>
    </row>
    <row r="171" spans="1:7" s="23" customFormat="1" ht="15.75" customHeight="1" x14ac:dyDescent="0.2">
      <c r="A171" s="601" t="s">
        <v>2106</v>
      </c>
      <c r="B171" s="601" t="s">
        <v>2107</v>
      </c>
      <c r="C171" s="601" t="s">
        <v>2108</v>
      </c>
      <c r="D171" s="601" t="s">
        <v>2109</v>
      </c>
      <c r="E171" s="601" t="s">
        <v>2110</v>
      </c>
      <c r="F171" s="601" t="s">
        <v>1540</v>
      </c>
      <c r="G171" s="601"/>
    </row>
    <row r="172" spans="1:7" s="23" customFormat="1" ht="15.75" customHeight="1" x14ac:dyDescent="0.2">
      <c r="A172" s="601" t="s">
        <v>2111</v>
      </c>
      <c r="B172" s="601" t="s">
        <v>2112</v>
      </c>
      <c r="C172" s="601" t="s">
        <v>2113</v>
      </c>
      <c r="D172" s="601" t="s">
        <v>2114</v>
      </c>
      <c r="E172" s="601" t="s">
        <v>1733</v>
      </c>
      <c r="F172" s="601" t="s">
        <v>1540</v>
      </c>
      <c r="G172" s="601"/>
    </row>
    <row r="173" spans="1:7" s="23" customFormat="1" ht="15.75" customHeight="1" x14ac:dyDescent="0.2">
      <c r="A173" s="601" t="s">
        <v>2115</v>
      </c>
      <c r="B173" s="601" t="s">
        <v>2116</v>
      </c>
      <c r="C173" s="601" t="s">
        <v>2117</v>
      </c>
      <c r="D173" s="601" t="s">
        <v>2118</v>
      </c>
      <c r="E173" s="601" t="s">
        <v>2119</v>
      </c>
      <c r="F173" s="601" t="s">
        <v>1517</v>
      </c>
      <c r="G173" s="601"/>
    </row>
    <row r="174" spans="1:7" s="23" customFormat="1" ht="15.75" customHeight="1" x14ac:dyDescent="0.2">
      <c r="A174" s="601" t="s">
        <v>2120</v>
      </c>
      <c r="B174" s="601" t="s">
        <v>2121</v>
      </c>
      <c r="C174" s="601" t="s">
        <v>2122</v>
      </c>
      <c r="D174" s="601" t="s">
        <v>2114</v>
      </c>
      <c r="E174" s="601" t="s">
        <v>1733</v>
      </c>
      <c r="F174" s="601" t="s">
        <v>1540</v>
      </c>
      <c r="G174" s="601"/>
    </row>
    <row r="175" spans="1:7" s="23" customFormat="1" ht="15.75" customHeight="1" x14ac:dyDescent="0.2">
      <c r="A175" s="601" t="s">
        <v>2123</v>
      </c>
      <c r="B175" s="601" t="s">
        <v>2124</v>
      </c>
      <c r="C175" s="601" t="s">
        <v>1731</v>
      </c>
      <c r="D175" s="601" t="s">
        <v>1732</v>
      </c>
      <c r="E175" s="601" t="s">
        <v>1733</v>
      </c>
      <c r="F175" s="601" t="s">
        <v>1517</v>
      </c>
      <c r="G175" s="601"/>
    </row>
    <row r="176" spans="1:7" s="23" customFormat="1" ht="15.75" customHeight="1" x14ac:dyDescent="0.2">
      <c r="A176" s="601" t="s">
        <v>2125</v>
      </c>
      <c r="B176" s="601" t="s">
        <v>2126</v>
      </c>
      <c r="C176" s="601" t="s">
        <v>2127</v>
      </c>
      <c r="D176" s="601" t="s">
        <v>2128</v>
      </c>
      <c r="E176" s="601" t="s">
        <v>2129</v>
      </c>
      <c r="F176" s="601" t="s">
        <v>1540</v>
      </c>
      <c r="G176" s="601"/>
    </row>
    <row r="177" spans="1:7" s="23" customFormat="1" ht="15.75" customHeight="1" x14ac:dyDescent="0.2">
      <c r="A177" s="601" t="s">
        <v>2130</v>
      </c>
      <c r="B177" s="601" t="s">
        <v>2131</v>
      </c>
      <c r="C177" s="601" t="s">
        <v>2132</v>
      </c>
      <c r="D177" s="601" t="s">
        <v>1894</v>
      </c>
      <c r="E177" s="601" t="s">
        <v>1634</v>
      </c>
      <c r="F177" s="601" t="s">
        <v>1517</v>
      </c>
      <c r="G177" s="601"/>
    </row>
    <row r="178" spans="1:7" s="23" customFormat="1" ht="15.75" customHeight="1" x14ac:dyDescent="0.2">
      <c r="A178" s="601"/>
      <c r="B178" s="601" t="s">
        <v>2133</v>
      </c>
      <c r="C178" s="601" t="s">
        <v>1578</v>
      </c>
      <c r="D178" s="601" t="s">
        <v>1579</v>
      </c>
      <c r="E178" s="601" t="s">
        <v>1816</v>
      </c>
      <c r="F178" s="601" t="s">
        <v>1540</v>
      </c>
      <c r="G178" s="601"/>
    </row>
    <row r="179" spans="1:7" s="23" customFormat="1" ht="15.75" customHeight="1" x14ac:dyDescent="0.2">
      <c r="A179" s="601"/>
      <c r="B179" s="601" t="s">
        <v>2134</v>
      </c>
      <c r="C179" s="601" t="s">
        <v>1578</v>
      </c>
      <c r="D179" s="601" t="s">
        <v>1579</v>
      </c>
      <c r="E179" s="601" t="s">
        <v>1816</v>
      </c>
      <c r="F179" s="601" t="s">
        <v>1540</v>
      </c>
      <c r="G179" s="601"/>
    </row>
    <row r="180" spans="1:7" s="23" customFormat="1" ht="15.75" customHeight="1" x14ac:dyDescent="0.2">
      <c r="A180" s="601" t="s">
        <v>2135</v>
      </c>
      <c r="B180" s="601" t="s">
        <v>2136</v>
      </c>
      <c r="C180" s="601" t="s">
        <v>2137</v>
      </c>
      <c r="D180" s="601" t="s">
        <v>1602</v>
      </c>
      <c r="E180" s="601" t="s">
        <v>2065</v>
      </c>
      <c r="F180" s="601" t="s">
        <v>1540</v>
      </c>
      <c r="G180" s="601"/>
    </row>
    <row r="181" spans="1:7" s="23" customFormat="1" ht="15.75" customHeight="1" x14ac:dyDescent="0.2">
      <c r="A181" s="601" t="s">
        <v>2138</v>
      </c>
      <c r="B181" s="601" t="s">
        <v>2139</v>
      </c>
      <c r="C181" s="601" t="s">
        <v>1601</v>
      </c>
      <c r="D181" s="601" t="s">
        <v>1602</v>
      </c>
      <c r="E181" s="601" t="s">
        <v>1603</v>
      </c>
      <c r="F181" s="601" t="s">
        <v>1517</v>
      </c>
      <c r="G181" s="601"/>
    </row>
    <row r="182" spans="1:7" s="23" customFormat="1" ht="15.75" customHeight="1" x14ac:dyDescent="0.2">
      <c r="A182" s="601" t="s">
        <v>2140</v>
      </c>
      <c r="B182" s="601" t="s">
        <v>2141</v>
      </c>
      <c r="C182" s="601" t="s">
        <v>2142</v>
      </c>
      <c r="D182" s="601" t="s">
        <v>2143</v>
      </c>
      <c r="E182" s="601" t="s">
        <v>2144</v>
      </c>
      <c r="F182" s="601" t="s">
        <v>1540</v>
      </c>
      <c r="G182" s="601"/>
    </row>
    <row r="183" spans="1:7" s="23" customFormat="1" ht="15.75" customHeight="1" x14ac:dyDescent="0.2">
      <c r="A183" s="601" t="s">
        <v>2145</v>
      </c>
      <c r="B183" s="601" t="s">
        <v>2146</v>
      </c>
      <c r="C183" s="601" t="s">
        <v>2147</v>
      </c>
      <c r="D183" s="601" t="s">
        <v>2143</v>
      </c>
      <c r="E183" s="601" t="s">
        <v>2148</v>
      </c>
      <c r="F183" s="601" t="s">
        <v>1540</v>
      </c>
      <c r="G183" s="601"/>
    </row>
    <row r="184" spans="1:7" s="23" customFormat="1" ht="15.75" customHeight="1" x14ac:dyDescent="0.2">
      <c r="A184" s="601" t="s">
        <v>2149</v>
      </c>
      <c r="B184" s="601" t="s">
        <v>2150</v>
      </c>
      <c r="C184" s="601" t="s">
        <v>2151</v>
      </c>
      <c r="D184" s="601" t="s">
        <v>2152</v>
      </c>
      <c r="E184" s="601" t="s">
        <v>2153</v>
      </c>
      <c r="F184" s="601" t="s">
        <v>1540</v>
      </c>
      <c r="G184" s="601"/>
    </row>
    <row r="185" spans="1:7" s="23" customFormat="1" ht="15.75" customHeight="1" x14ac:dyDescent="0.2">
      <c r="A185" s="601" t="s">
        <v>2154</v>
      </c>
      <c r="B185" s="601" t="s">
        <v>2155</v>
      </c>
      <c r="C185" s="601" t="s">
        <v>2156</v>
      </c>
      <c r="D185" s="601" t="s">
        <v>1526</v>
      </c>
      <c r="E185" s="601" t="s">
        <v>1536</v>
      </c>
      <c r="F185" s="601" t="s">
        <v>1540</v>
      </c>
      <c r="G185" s="601"/>
    </row>
    <row r="186" spans="1:7" s="23" customFormat="1" ht="15.75" customHeight="1" x14ac:dyDescent="0.2">
      <c r="A186" s="601" t="s">
        <v>2157</v>
      </c>
      <c r="B186" s="601" t="s">
        <v>2158</v>
      </c>
      <c r="C186" s="601" t="s">
        <v>2159</v>
      </c>
      <c r="D186" s="601" t="s">
        <v>1526</v>
      </c>
      <c r="E186" s="601" t="s">
        <v>1634</v>
      </c>
      <c r="F186" s="601" t="s">
        <v>1517</v>
      </c>
      <c r="G186" s="601"/>
    </row>
    <row r="187" spans="1:7" s="23" customFormat="1" ht="15.75" customHeight="1" x14ac:dyDescent="0.2">
      <c r="A187" s="601" t="s">
        <v>2160</v>
      </c>
      <c r="B187" s="601" t="s">
        <v>2161</v>
      </c>
      <c r="C187" s="601" t="s">
        <v>2162</v>
      </c>
      <c r="D187" s="601" t="s">
        <v>1526</v>
      </c>
      <c r="E187" s="601" t="s">
        <v>1527</v>
      </c>
      <c r="F187" s="601" t="s">
        <v>1517</v>
      </c>
      <c r="G187" s="601"/>
    </row>
    <row r="188" spans="1:7" s="23" customFormat="1" ht="15.75" customHeight="1" x14ac:dyDescent="0.2">
      <c r="A188" s="601"/>
      <c r="B188" s="601" t="s">
        <v>2163</v>
      </c>
      <c r="C188" s="601" t="s">
        <v>1530</v>
      </c>
      <c r="D188" s="601" t="s">
        <v>1531</v>
      </c>
      <c r="E188" s="601" t="s">
        <v>1593</v>
      </c>
      <c r="F188" s="601" t="s">
        <v>1553</v>
      </c>
      <c r="G188" s="601"/>
    </row>
    <row r="189" spans="1:7" s="23" customFormat="1" ht="15.75" customHeight="1" x14ac:dyDescent="0.2">
      <c r="A189" s="601" t="s">
        <v>2164</v>
      </c>
      <c r="B189" s="601" t="s">
        <v>2165</v>
      </c>
      <c r="C189" s="601" t="s">
        <v>2166</v>
      </c>
      <c r="D189" s="601" t="s">
        <v>1602</v>
      </c>
      <c r="E189" s="601" t="s">
        <v>2065</v>
      </c>
      <c r="F189" s="601" t="s">
        <v>1540</v>
      </c>
      <c r="G189" s="601"/>
    </row>
    <row r="190" spans="1:7" s="23" customFormat="1" ht="15.75" customHeight="1" x14ac:dyDescent="0.2">
      <c r="A190" s="601" t="s">
        <v>2167</v>
      </c>
      <c r="B190" s="601" t="s">
        <v>2168</v>
      </c>
      <c r="C190" s="601" t="s">
        <v>2169</v>
      </c>
      <c r="D190" s="601" t="s">
        <v>2170</v>
      </c>
      <c r="E190" s="601" t="s">
        <v>2171</v>
      </c>
      <c r="F190" s="601" t="s">
        <v>1540</v>
      </c>
      <c r="G190" s="601"/>
    </row>
    <row r="191" spans="1:7" s="23" customFormat="1" ht="15.75" customHeight="1" x14ac:dyDescent="0.2">
      <c r="A191" s="601" t="s">
        <v>2172</v>
      </c>
      <c r="B191" s="601" t="s">
        <v>2173</v>
      </c>
      <c r="C191" s="601" t="s">
        <v>2174</v>
      </c>
      <c r="D191" s="601" t="s">
        <v>2175</v>
      </c>
      <c r="E191" s="601" t="s">
        <v>2176</v>
      </c>
      <c r="F191" s="601" t="s">
        <v>1517</v>
      </c>
      <c r="G191" s="601"/>
    </row>
    <row r="192" spans="1:7" s="23" customFormat="1" ht="15.75" customHeight="1" x14ac:dyDescent="0.2">
      <c r="A192" s="601" t="s">
        <v>2177</v>
      </c>
      <c r="B192" s="601" t="s">
        <v>2178</v>
      </c>
      <c r="C192" s="601" t="s">
        <v>2179</v>
      </c>
      <c r="D192" s="601" t="s">
        <v>2180</v>
      </c>
      <c r="E192" s="601" t="s">
        <v>2181</v>
      </c>
      <c r="F192" s="601" t="s">
        <v>1517</v>
      </c>
      <c r="G192" s="601"/>
    </row>
    <row r="193" spans="1:7" s="23" customFormat="1" ht="15.75" customHeight="1" x14ac:dyDescent="0.2">
      <c r="A193" s="601" t="s">
        <v>2182</v>
      </c>
      <c r="B193" s="601" t="s">
        <v>2178</v>
      </c>
      <c r="C193" s="601" t="s">
        <v>2183</v>
      </c>
      <c r="D193" s="601" t="s">
        <v>2184</v>
      </c>
      <c r="E193" s="601" t="s">
        <v>2185</v>
      </c>
      <c r="F193" s="601" t="s">
        <v>1517</v>
      </c>
      <c r="G193" s="601"/>
    </row>
    <row r="194" spans="1:7" s="23" customFormat="1" ht="15.75" customHeight="1" x14ac:dyDescent="0.2">
      <c r="A194" s="601" t="s">
        <v>2186</v>
      </c>
      <c r="B194" s="601" t="s">
        <v>2187</v>
      </c>
      <c r="C194" s="601" t="s">
        <v>2188</v>
      </c>
      <c r="D194" s="601" t="s">
        <v>2189</v>
      </c>
      <c r="E194" s="601" t="s">
        <v>1593</v>
      </c>
      <c r="F194" s="601" t="s">
        <v>1540</v>
      </c>
      <c r="G194" s="601"/>
    </row>
    <row r="195" spans="1:7" s="23" customFormat="1" ht="15.75" customHeight="1" x14ac:dyDescent="0.2">
      <c r="A195" s="601"/>
      <c r="B195" s="601" t="s">
        <v>2190</v>
      </c>
      <c r="C195" s="601" t="s">
        <v>2191</v>
      </c>
      <c r="D195" s="601" t="s">
        <v>2192</v>
      </c>
      <c r="E195" s="601" t="s">
        <v>2193</v>
      </c>
      <c r="F195" s="601" t="s">
        <v>2194</v>
      </c>
      <c r="G195" s="601"/>
    </row>
    <row r="196" spans="1:7" s="23" customFormat="1" ht="15.75" customHeight="1" x14ac:dyDescent="0.2">
      <c r="A196" s="601"/>
      <c r="B196" s="601" t="s">
        <v>2195</v>
      </c>
      <c r="C196" s="601" t="s">
        <v>2196</v>
      </c>
      <c r="D196" s="601" t="s">
        <v>2197</v>
      </c>
      <c r="E196" s="601" t="s">
        <v>2198</v>
      </c>
      <c r="F196" s="601" t="s">
        <v>1540</v>
      </c>
      <c r="G196" s="601"/>
    </row>
    <row r="197" spans="1:7" s="23" customFormat="1" ht="15.75" customHeight="1" x14ac:dyDescent="0.2">
      <c r="A197" s="601"/>
      <c r="B197" s="601" t="s">
        <v>2199</v>
      </c>
      <c r="C197" s="601" t="s">
        <v>2147</v>
      </c>
      <c r="D197" s="601" t="s">
        <v>2143</v>
      </c>
      <c r="E197" s="601" t="s">
        <v>2200</v>
      </c>
      <c r="F197" s="601" t="s">
        <v>1540</v>
      </c>
      <c r="G197" s="601"/>
    </row>
    <row r="198" spans="1:7" s="23" customFormat="1" ht="15.75" customHeight="1" x14ac:dyDescent="0.2">
      <c r="A198" s="601" t="s">
        <v>2201</v>
      </c>
      <c r="B198" s="601" t="s">
        <v>2202</v>
      </c>
      <c r="C198" s="602" t="s">
        <v>2203</v>
      </c>
      <c r="D198" s="601" t="s">
        <v>2204</v>
      </c>
      <c r="E198" s="601" t="s">
        <v>2205</v>
      </c>
      <c r="F198" s="601" t="s">
        <v>1553</v>
      </c>
      <c r="G198" s="601"/>
    </row>
    <row r="199" spans="1:7" s="23" customFormat="1" ht="15.75" customHeight="1" x14ac:dyDescent="0.2">
      <c r="A199" s="601"/>
      <c r="B199" s="601" t="s">
        <v>2206</v>
      </c>
      <c r="C199" s="601" t="s">
        <v>2207</v>
      </c>
      <c r="D199" s="601" t="s">
        <v>1894</v>
      </c>
      <c r="E199" s="601" t="s">
        <v>2208</v>
      </c>
      <c r="F199" s="601" t="s">
        <v>1540</v>
      </c>
      <c r="G199" s="601"/>
    </row>
    <row r="200" spans="1:7" s="23" customFormat="1" ht="15.75" customHeight="1" x14ac:dyDescent="0.2">
      <c r="A200" s="601" t="s">
        <v>2209</v>
      </c>
      <c r="B200" s="601" t="s">
        <v>2210</v>
      </c>
      <c r="C200" s="601" t="s">
        <v>2211</v>
      </c>
      <c r="D200" s="601" t="s">
        <v>2212</v>
      </c>
      <c r="E200" s="601" t="s">
        <v>2213</v>
      </c>
      <c r="F200" s="601" t="s">
        <v>1517</v>
      </c>
      <c r="G200" s="601"/>
    </row>
    <row r="201" spans="1:7" s="23" customFormat="1" ht="15.75" customHeight="1" x14ac:dyDescent="0.2">
      <c r="A201" s="601" t="s">
        <v>2214</v>
      </c>
      <c r="B201" s="602" t="s">
        <v>2215</v>
      </c>
      <c r="C201" s="602" t="s">
        <v>2216</v>
      </c>
      <c r="D201" s="602" t="s">
        <v>2217</v>
      </c>
      <c r="E201" s="602" t="s">
        <v>2218</v>
      </c>
      <c r="F201" s="602" t="s">
        <v>1553</v>
      </c>
      <c r="G201" s="602"/>
    </row>
    <row r="202" spans="1:7" s="23" customFormat="1" ht="15.75" customHeight="1" x14ac:dyDescent="0.2">
      <c r="A202" s="601" t="s">
        <v>2219</v>
      </c>
      <c r="B202" s="601" t="s">
        <v>2220</v>
      </c>
      <c r="C202" s="601" t="s">
        <v>2221</v>
      </c>
      <c r="D202" s="601" t="s">
        <v>1521</v>
      </c>
      <c r="E202" s="601" t="s">
        <v>2222</v>
      </c>
      <c r="F202" s="601" t="s">
        <v>1517</v>
      </c>
      <c r="G202" s="601"/>
    </row>
    <row r="203" spans="1:7" s="23" customFormat="1" ht="15.75" customHeight="1" x14ac:dyDescent="0.2">
      <c r="A203" s="601" t="s">
        <v>2223</v>
      </c>
      <c r="B203" s="601" t="s">
        <v>2224</v>
      </c>
      <c r="C203" s="601" t="s">
        <v>2225</v>
      </c>
      <c r="D203" s="601" t="s">
        <v>1634</v>
      </c>
      <c r="E203" s="601" t="s">
        <v>2208</v>
      </c>
      <c r="F203" s="601" t="s">
        <v>1540</v>
      </c>
      <c r="G203" s="601"/>
    </row>
    <row r="204" spans="1:7" s="23" customFormat="1" ht="15.75" customHeight="1" x14ac:dyDescent="0.2">
      <c r="A204" s="601" t="s">
        <v>2226</v>
      </c>
      <c r="B204" s="601" t="s">
        <v>2227</v>
      </c>
      <c r="C204" s="601" t="s">
        <v>2228</v>
      </c>
      <c r="D204" s="601" t="s">
        <v>2229</v>
      </c>
      <c r="E204" s="601" t="s">
        <v>1840</v>
      </c>
      <c r="F204" s="601" t="s">
        <v>1540</v>
      </c>
      <c r="G204" s="601"/>
    </row>
    <row r="205" spans="1:7" s="23" customFormat="1" ht="15.75" customHeight="1" x14ac:dyDescent="0.2">
      <c r="A205" s="601" t="s">
        <v>2230</v>
      </c>
      <c r="B205" s="601" t="s">
        <v>2231</v>
      </c>
      <c r="C205" s="601" t="s">
        <v>2232</v>
      </c>
      <c r="D205" s="601" t="s">
        <v>2233</v>
      </c>
      <c r="E205" s="601" t="s">
        <v>2234</v>
      </c>
      <c r="F205" s="601" t="s">
        <v>1517</v>
      </c>
      <c r="G205" s="601"/>
    </row>
    <row r="206" spans="1:7" s="23" customFormat="1" ht="15.75" customHeight="1" x14ac:dyDescent="0.2">
      <c r="A206" s="601" t="s">
        <v>2235</v>
      </c>
      <c r="B206" s="601" t="s">
        <v>2236</v>
      </c>
      <c r="C206" s="601" t="s">
        <v>2237</v>
      </c>
      <c r="D206" s="601" t="s">
        <v>2238</v>
      </c>
      <c r="E206" s="601" t="s">
        <v>2239</v>
      </c>
      <c r="F206" s="601" t="s">
        <v>1517</v>
      </c>
      <c r="G206" s="601"/>
    </row>
    <row r="207" spans="1:7" s="23" customFormat="1" ht="15.75" customHeight="1" x14ac:dyDescent="0.2">
      <c r="A207" s="601" t="s">
        <v>2240</v>
      </c>
      <c r="B207" s="601" t="s">
        <v>2236</v>
      </c>
      <c r="C207" s="601" t="s">
        <v>2241</v>
      </c>
      <c r="D207" s="601" t="s">
        <v>2242</v>
      </c>
      <c r="E207" s="601" t="s">
        <v>2243</v>
      </c>
      <c r="F207" s="601" t="s">
        <v>1517</v>
      </c>
      <c r="G207" s="601"/>
    </row>
    <row r="208" spans="1:7" s="23" customFormat="1" ht="15.75" customHeight="1" x14ac:dyDescent="0.2">
      <c r="A208" s="601" t="s">
        <v>2244</v>
      </c>
      <c r="B208" s="601" t="s">
        <v>2236</v>
      </c>
      <c r="C208" s="601" t="s">
        <v>2245</v>
      </c>
      <c r="D208" s="601" t="s">
        <v>2246</v>
      </c>
      <c r="E208" s="601" t="s">
        <v>2247</v>
      </c>
      <c r="F208" s="601" t="s">
        <v>1517</v>
      </c>
      <c r="G208" s="601"/>
    </row>
    <row r="209" spans="1:7" s="23" customFormat="1" ht="15.75" customHeight="1" x14ac:dyDescent="0.2">
      <c r="A209" s="601" t="s">
        <v>2248</v>
      </c>
      <c r="B209" s="601" t="s">
        <v>2236</v>
      </c>
      <c r="C209" s="601" t="s">
        <v>2249</v>
      </c>
      <c r="D209" s="601" t="s">
        <v>2250</v>
      </c>
      <c r="E209" s="601" t="s">
        <v>2251</v>
      </c>
      <c r="F209" s="601" t="s">
        <v>1517</v>
      </c>
      <c r="G209" s="601"/>
    </row>
    <row r="210" spans="1:7" s="23" customFormat="1" ht="15.75" customHeight="1" x14ac:dyDescent="0.2">
      <c r="A210" s="601" t="s">
        <v>2252</v>
      </c>
      <c r="B210" s="601" t="s">
        <v>2236</v>
      </c>
      <c r="C210" s="601" t="s">
        <v>1587</v>
      </c>
      <c r="D210" s="601" t="s">
        <v>2253</v>
      </c>
      <c r="E210" s="601" t="s">
        <v>2254</v>
      </c>
      <c r="F210" s="601" t="s">
        <v>1517</v>
      </c>
      <c r="G210" s="601"/>
    </row>
    <row r="211" spans="1:7" s="23" customFormat="1" ht="15.75" customHeight="1" x14ac:dyDescent="0.2">
      <c r="A211" s="601" t="s">
        <v>2255</v>
      </c>
      <c r="B211" s="601" t="s">
        <v>2256</v>
      </c>
      <c r="C211" s="601" t="s">
        <v>2257</v>
      </c>
      <c r="D211" s="601" t="s">
        <v>2258</v>
      </c>
      <c r="E211" s="601" t="s">
        <v>2259</v>
      </c>
      <c r="F211" s="601" t="s">
        <v>1517</v>
      </c>
      <c r="G211" s="601"/>
    </row>
    <row r="212" spans="1:7" s="23" customFormat="1" ht="15.75" customHeight="1" x14ac:dyDescent="0.2">
      <c r="A212" s="601"/>
      <c r="B212" s="601" t="s">
        <v>2260</v>
      </c>
      <c r="C212" s="601" t="s">
        <v>2261</v>
      </c>
      <c r="D212" s="601" t="s">
        <v>1894</v>
      </c>
      <c r="E212" s="601" t="s">
        <v>2262</v>
      </c>
      <c r="F212" s="601" t="s">
        <v>1540</v>
      </c>
      <c r="G212" s="601"/>
    </row>
    <row r="213" spans="1:7" s="23" customFormat="1" ht="15.75" customHeight="1" x14ac:dyDescent="0.2">
      <c r="A213" s="601" t="s">
        <v>2263</v>
      </c>
      <c r="B213" s="601" t="s">
        <v>2264</v>
      </c>
      <c r="C213" s="601" t="s">
        <v>2265</v>
      </c>
      <c r="D213" s="601" t="s">
        <v>1521</v>
      </c>
      <c r="E213" s="601" t="s">
        <v>2266</v>
      </c>
      <c r="F213" s="601" t="s">
        <v>1517</v>
      </c>
      <c r="G213" s="601"/>
    </row>
    <row r="214" spans="1:7" s="23" customFormat="1" ht="15.75" customHeight="1" x14ac:dyDescent="0.2">
      <c r="A214" s="601" t="s">
        <v>2267</v>
      </c>
      <c r="B214" s="601" t="s">
        <v>2264</v>
      </c>
      <c r="C214" s="601" t="s">
        <v>2268</v>
      </c>
      <c r="D214" s="601" t="s">
        <v>1521</v>
      </c>
      <c r="E214" s="601" t="s">
        <v>2269</v>
      </c>
      <c r="F214" s="601" t="s">
        <v>1540</v>
      </c>
      <c r="G214" s="601"/>
    </row>
    <row r="215" spans="1:7" s="23" customFormat="1" ht="15.75" customHeight="1" x14ac:dyDescent="0.2">
      <c r="A215" s="601" t="s">
        <v>2270</v>
      </c>
      <c r="B215" s="601" t="s">
        <v>2271</v>
      </c>
      <c r="C215" s="601" t="s">
        <v>2272</v>
      </c>
      <c r="D215" s="601" t="s">
        <v>1634</v>
      </c>
      <c r="E215" s="601" t="s">
        <v>1527</v>
      </c>
      <c r="F215" s="601" t="s">
        <v>1540</v>
      </c>
      <c r="G215" s="601"/>
    </row>
    <row r="216" spans="1:7" s="23" customFormat="1" ht="15.75" customHeight="1" x14ac:dyDescent="0.2">
      <c r="A216" s="601" t="s">
        <v>2273</v>
      </c>
      <c r="B216" s="601" t="s">
        <v>2274</v>
      </c>
      <c r="C216" s="601" t="s">
        <v>2275</v>
      </c>
      <c r="D216" s="601" t="s">
        <v>2276</v>
      </c>
      <c r="E216" s="601" t="s">
        <v>2277</v>
      </c>
      <c r="F216" s="601" t="s">
        <v>1517</v>
      </c>
      <c r="G216" s="601"/>
    </row>
    <row r="217" spans="1:7" s="23" customFormat="1" ht="15.75" customHeight="1" x14ac:dyDescent="0.2">
      <c r="A217" s="601"/>
      <c r="B217" s="601" t="s">
        <v>2278</v>
      </c>
      <c r="C217" s="601" t="s">
        <v>2279</v>
      </c>
      <c r="D217" s="601" t="s">
        <v>2280</v>
      </c>
      <c r="E217" s="601" t="s">
        <v>2281</v>
      </c>
      <c r="F217" s="601" t="s">
        <v>1540</v>
      </c>
      <c r="G217" s="601"/>
    </row>
    <row r="218" spans="1:7" s="23" customFormat="1" ht="15.75" customHeight="1" x14ac:dyDescent="0.2">
      <c r="A218" s="601" t="s">
        <v>2282</v>
      </c>
      <c r="B218" s="601" t="s">
        <v>2283</v>
      </c>
      <c r="C218" s="601" t="s">
        <v>2284</v>
      </c>
      <c r="D218" s="601" t="s">
        <v>2285</v>
      </c>
      <c r="E218" s="601" t="s">
        <v>2286</v>
      </c>
      <c r="F218" s="601" t="s">
        <v>1553</v>
      </c>
      <c r="G218" s="601"/>
    </row>
    <row r="219" spans="1:7" s="23" customFormat="1" ht="15.75" customHeight="1" x14ac:dyDescent="0.2">
      <c r="A219" s="601" t="s">
        <v>2287</v>
      </c>
      <c r="B219" s="601" t="s">
        <v>2288</v>
      </c>
      <c r="C219" s="601" t="s">
        <v>2289</v>
      </c>
      <c r="D219" s="601" t="s">
        <v>2290</v>
      </c>
      <c r="E219" s="601" t="s">
        <v>2291</v>
      </c>
      <c r="F219" s="601" t="s">
        <v>1540</v>
      </c>
      <c r="G219" s="601"/>
    </row>
    <row r="220" spans="1:7" s="23" customFormat="1" ht="15.75" customHeight="1" x14ac:dyDescent="0.2">
      <c r="A220" s="601" t="s">
        <v>2292</v>
      </c>
      <c r="B220" s="601" t="s">
        <v>2293</v>
      </c>
      <c r="C220" s="601" t="s">
        <v>2294</v>
      </c>
      <c r="D220" s="601" t="s">
        <v>2295</v>
      </c>
      <c r="E220" s="601" t="s">
        <v>2296</v>
      </c>
      <c r="F220" s="601" t="s">
        <v>1540</v>
      </c>
      <c r="G220" s="601"/>
    </row>
    <row r="221" spans="1:7" s="23" customFormat="1" ht="15.75" customHeight="1" x14ac:dyDescent="0.2">
      <c r="A221" s="601" t="s">
        <v>2297</v>
      </c>
      <c r="B221" s="601" t="s">
        <v>2298</v>
      </c>
      <c r="C221" s="601" t="s">
        <v>2299</v>
      </c>
      <c r="D221" s="601" t="s">
        <v>2300</v>
      </c>
      <c r="E221" s="601" t="s">
        <v>1527</v>
      </c>
      <c r="F221" s="601" t="s">
        <v>2301</v>
      </c>
      <c r="G221" s="601"/>
    </row>
    <row r="222" spans="1:7" s="23" customFormat="1" ht="15.75" customHeight="1" x14ac:dyDescent="0.2">
      <c r="A222" s="601" t="s">
        <v>2302</v>
      </c>
      <c r="B222" s="601" t="s">
        <v>2303</v>
      </c>
      <c r="C222" s="601" t="s">
        <v>2304</v>
      </c>
      <c r="D222" s="601" t="s">
        <v>2170</v>
      </c>
      <c r="E222" s="601" t="s">
        <v>2266</v>
      </c>
      <c r="F222" s="601" t="s">
        <v>1517</v>
      </c>
      <c r="G222" s="601"/>
    </row>
    <row r="223" spans="1:7" s="23" customFormat="1" ht="15.75" customHeight="1" x14ac:dyDescent="0.2">
      <c r="A223" s="601" t="s">
        <v>2305</v>
      </c>
      <c r="B223" s="601" t="s">
        <v>2306</v>
      </c>
      <c r="C223" s="601" t="s">
        <v>2307</v>
      </c>
      <c r="D223" s="601" t="s">
        <v>2308</v>
      </c>
      <c r="E223" s="601" t="s">
        <v>2309</v>
      </c>
      <c r="F223" s="601" t="s">
        <v>1540</v>
      </c>
      <c r="G223" s="601"/>
    </row>
    <row r="224" spans="1:7" s="23" customFormat="1" ht="15.75" customHeight="1" x14ac:dyDescent="0.2">
      <c r="A224" s="601"/>
      <c r="B224" s="601" t="s">
        <v>2310</v>
      </c>
      <c r="C224" s="601" t="s">
        <v>1714</v>
      </c>
      <c r="D224" s="601" t="s">
        <v>1551</v>
      </c>
      <c r="E224" s="601" t="s">
        <v>1715</v>
      </c>
      <c r="F224" s="601" t="s">
        <v>1540</v>
      </c>
      <c r="G224" s="601"/>
    </row>
    <row r="225" spans="1:7" s="23" customFormat="1" ht="15.75" customHeight="1" x14ac:dyDescent="0.2">
      <c r="A225" s="601" t="s">
        <v>2311</v>
      </c>
      <c r="B225" s="601" t="s">
        <v>2312</v>
      </c>
      <c r="C225" s="601" t="s">
        <v>2313</v>
      </c>
      <c r="D225" s="601" t="s">
        <v>313</v>
      </c>
      <c r="E225" s="601" t="s">
        <v>1568</v>
      </c>
      <c r="F225" s="601" t="s">
        <v>1540</v>
      </c>
      <c r="G225" s="601"/>
    </row>
    <row r="226" spans="1:7" s="23" customFormat="1" ht="15.75" customHeight="1" x14ac:dyDescent="0.2">
      <c r="A226" s="601" t="s">
        <v>2314</v>
      </c>
      <c r="B226" s="601" t="s">
        <v>2315</v>
      </c>
      <c r="C226" s="601" t="s">
        <v>2316</v>
      </c>
      <c r="D226" s="601" t="s">
        <v>313</v>
      </c>
      <c r="E226" s="601" t="s">
        <v>2317</v>
      </c>
      <c r="F226" s="601" t="s">
        <v>1540</v>
      </c>
      <c r="G226" s="601"/>
    </row>
    <row r="227" spans="1:7" s="23" customFormat="1" ht="15.75" customHeight="1" x14ac:dyDescent="0.2">
      <c r="A227" s="601"/>
      <c r="B227" s="601" t="s">
        <v>2318</v>
      </c>
      <c r="C227" s="601" t="s">
        <v>1530</v>
      </c>
      <c r="D227" s="601" t="s">
        <v>1531</v>
      </c>
      <c r="E227" s="601" t="s">
        <v>1593</v>
      </c>
      <c r="F227" s="601" t="s">
        <v>1553</v>
      </c>
      <c r="G227" s="601"/>
    </row>
    <row r="228" spans="1:7" s="23" customFormat="1" ht="15.75" customHeight="1" x14ac:dyDescent="0.2">
      <c r="A228" s="601" t="s">
        <v>2319</v>
      </c>
      <c r="B228" s="601" t="s">
        <v>2320</v>
      </c>
      <c r="C228" s="601" t="s">
        <v>2321</v>
      </c>
      <c r="D228" s="601" t="s">
        <v>2322</v>
      </c>
      <c r="E228" s="601" t="s">
        <v>2323</v>
      </c>
      <c r="F228" s="601" t="s">
        <v>1517</v>
      </c>
      <c r="G228" s="601"/>
    </row>
    <row r="229" spans="1:7" s="23" customFormat="1" ht="15.75" customHeight="1" x14ac:dyDescent="0.2">
      <c r="A229" s="601"/>
      <c r="B229" s="601" t="s">
        <v>2324</v>
      </c>
      <c r="C229" s="601" t="s">
        <v>1862</v>
      </c>
      <c r="D229" s="601" t="s">
        <v>2325</v>
      </c>
      <c r="E229" s="601" t="s">
        <v>1864</v>
      </c>
      <c r="F229" s="601" t="s">
        <v>1540</v>
      </c>
      <c r="G229" s="601"/>
    </row>
    <row r="230" spans="1:7" s="23" customFormat="1" ht="15.75" customHeight="1" x14ac:dyDescent="0.2">
      <c r="A230" s="601" t="s">
        <v>2326</v>
      </c>
      <c r="B230" s="601" t="s">
        <v>2327</v>
      </c>
      <c r="C230" s="601" t="s">
        <v>2328</v>
      </c>
      <c r="D230" s="601" t="s">
        <v>2329</v>
      </c>
      <c r="E230" s="601" t="s">
        <v>2330</v>
      </c>
      <c r="F230" s="601" t="s">
        <v>1540</v>
      </c>
      <c r="G230" s="601"/>
    </row>
    <row r="231" spans="1:7" s="23" customFormat="1" ht="15.75" customHeight="1" x14ac:dyDescent="0.2">
      <c r="A231" s="601" t="s">
        <v>2331</v>
      </c>
      <c r="B231" s="601" t="s">
        <v>2332</v>
      </c>
      <c r="C231" s="601" t="s">
        <v>2333</v>
      </c>
      <c r="D231" s="601" t="s">
        <v>1894</v>
      </c>
      <c r="E231" s="601" t="s">
        <v>1634</v>
      </c>
      <c r="F231" s="601" t="s">
        <v>1517</v>
      </c>
      <c r="G231" s="601"/>
    </row>
    <row r="232" spans="1:7" s="23" customFormat="1" ht="15.75" customHeight="1" x14ac:dyDescent="0.2">
      <c r="A232" s="601" t="s">
        <v>2334</v>
      </c>
      <c r="B232" s="601" t="s">
        <v>2335</v>
      </c>
      <c r="C232" s="601" t="s">
        <v>2336</v>
      </c>
      <c r="D232" s="601" t="s">
        <v>2337</v>
      </c>
      <c r="E232" s="601" t="s">
        <v>2338</v>
      </c>
      <c r="F232" s="601" t="s">
        <v>1540</v>
      </c>
      <c r="G232" s="601"/>
    </row>
    <row r="233" spans="1:7" s="23" customFormat="1" ht="15.75" customHeight="1" x14ac:dyDescent="0.2">
      <c r="A233" s="601"/>
      <c r="B233" s="601" t="s">
        <v>2339</v>
      </c>
      <c r="C233" s="601" t="s">
        <v>2340</v>
      </c>
      <c r="D233" s="601" t="s">
        <v>2341</v>
      </c>
      <c r="E233" s="601" t="s">
        <v>2342</v>
      </c>
      <c r="F233" s="601" t="s">
        <v>1553</v>
      </c>
      <c r="G233" s="601"/>
    </row>
    <row r="234" spans="1:7" s="23" customFormat="1" ht="15.75" customHeight="1" x14ac:dyDescent="0.2">
      <c r="A234" s="601"/>
      <c r="B234" s="601" t="s">
        <v>2343</v>
      </c>
      <c r="C234" s="601" t="s">
        <v>2344</v>
      </c>
      <c r="D234" s="601" t="s">
        <v>1778</v>
      </c>
      <c r="E234" s="601" t="s">
        <v>1779</v>
      </c>
      <c r="F234" s="601" t="s">
        <v>1553</v>
      </c>
      <c r="G234" s="601"/>
    </row>
    <row r="235" spans="1:7" s="23" customFormat="1" ht="15.75" customHeight="1" x14ac:dyDescent="0.2">
      <c r="A235" s="601" t="s">
        <v>2345</v>
      </c>
      <c r="B235" s="601" t="s">
        <v>2346</v>
      </c>
      <c r="C235" s="601" t="s">
        <v>2347</v>
      </c>
      <c r="D235" s="601" t="s">
        <v>2212</v>
      </c>
      <c r="E235" s="601" t="s">
        <v>2213</v>
      </c>
      <c r="F235" s="601" t="s">
        <v>1517</v>
      </c>
      <c r="G235" s="601"/>
    </row>
    <row r="236" spans="1:7" s="23" customFormat="1" ht="15.75" customHeight="1" x14ac:dyDescent="0.2">
      <c r="A236" s="601" t="s">
        <v>2348</v>
      </c>
      <c r="B236" s="601" t="s">
        <v>2349</v>
      </c>
      <c r="C236" s="602" t="s">
        <v>2350</v>
      </c>
      <c r="D236" s="601" t="s">
        <v>1526</v>
      </c>
      <c r="E236" s="601" t="s">
        <v>1527</v>
      </c>
      <c r="F236" s="601" t="s">
        <v>1553</v>
      </c>
      <c r="G236" s="601"/>
    </row>
    <row r="237" spans="1:7" s="23" customFormat="1" ht="15.75" customHeight="1" x14ac:dyDescent="0.2">
      <c r="A237" s="601" t="s">
        <v>2351</v>
      </c>
      <c r="B237" s="601" t="s">
        <v>2352</v>
      </c>
      <c r="C237" s="601" t="s">
        <v>2353</v>
      </c>
      <c r="D237" s="601" t="s">
        <v>1551</v>
      </c>
      <c r="E237" s="601" t="s">
        <v>1846</v>
      </c>
      <c r="F237" s="601" t="s">
        <v>1540</v>
      </c>
      <c r="G237" s="601"/>
    </row>
    <row r="238" spans="1:7" s="23" customFormat="1" ht="15.75" customHeight="1" x14ac:dyDescent="0.2">
      <c r="A238" s="601"/>
      <c r="B238" s="601" t="s">
        <v>2354</v>
      </c>
      <c r="C238" s="601" t="s">
        <v>1644</v>
      </c>
      <c r="D238" s="601" t="s">
        <v>1634</v>
      </c>
      <c r="E238" s="601" t="s">
        <v>1527</v>
      </c>
      <c r="F238" s="601" t="s">
        <v>1540</v>
      </c>
      <c r="G238" s="601"/>
    </row>
    <row r="239" spans="1:7" s="23" customFormat="1" ht="15.75" customHeight="1" x14ac:dyDescent="0.2">
      <c r="A239" s="601" t="s">
        <v>2355</v>
      </c>
      <c r="B239" s="601" t="s">
        <v>2356</v>
      </c>
      <c r="C239" s="602" t="s">
        <v>2357</v>
      </c>
      <c r="D239" s="601" t="s">
        <v>1526</v>
      </c>
      <c r="E239" s="601" t="s">
        <v>1527</v>
      </c>
      <c r="F239" s="601" t="s">
        <v>1553</v>
      </c>
      <c r="G239" s="601"/>
    </row>
    <row r="240" spans="1:7" s="23" customFormat="1" ht="15.75" customHeight="1" x14ac:dyDescent="0.2">
      <c r="A240" s="601" t="s">
        <v>2358</v>
      </c>
      <c r="B240" s="601" t="s">
        <v>2359</v>
      </c>
      <c r="C240" s="601" t="s">
        <v>1545</v>
      </c>
      <c r="D240" s="601" t="s">
        <v>2360</v>
      </c>
      <c r="E240" s="601" t="s">
        <v>2361</v>
      </c>
      <c r="F240" s="601" t="s">
        <v>1540</v>
      </c>
      <c r="G240" s="601"/>
    </row>
    <row r="241" spans="1:7" s="23" customFormat="1" ht="15.75" customHeight="1" x14ac:dyDescent="0.2">
      <c r="A241" s="601" t="s">
        <v>2362</v>
      </c>
      <c r="B241" s="601" t="s">
        <v>2363</v>
      </c>
      <c r="C241" s="602" t="s">
        <v>1751</v>
      </c>
      <c r="D241" s="601" t="s">
        <v>1526</v>
      </c>
      <c r="E241" s="601" t="s">
        <v>1536</v>
      </c>
      <c r="F241" s="601" t="s">
        <v>1553</v>
      </c>
      <c r="G241" s="601"/>
    </row>
    <row r="242" spans="1:7" s="23" customFormat="1" ht="15.75" customHeight="1" x14ac:dyDescent="0.2">
      <c r="A242" s="601" t="s">
        <v>2364</v>
      </c>
      <c r="B242" s="601" t="s">
        <v>2365</v>
      </c>
      <c r="C242" s="601" t="s">
        <v>2366</v>
      </c>
      <c r="D242" s="601" t="s">
        <v>1526</v>
      </c>
      <c r="E242" s="601" t="s">
        <v>1634</v>
      </c>
      <c r="F242" s="601" t="s">
        <v>1517</v>
      </c>
      <c r="G242" s="601"/>
    </row>
    <row r="243" spans="1:7" s="23" customFormat="1" ht="15.75" customHeight="1" x14ac:dyDescent="0.2">
      <c r="A243" s="601"/>
      <c r="B243" s="601" t="s">
        <v>2367</v>
      </c>
      <c r="C243" s="601" t="s">
        <v>1674</v>
      </c>
      <c r="D243" s="601" t="s">
        <v>1675</v>
      </c>
      <c r="E243" s="601" t="s">
        <v>1676</v>
      </c>
      <c r="F243" s="601" t="s">
        <v>1540</v>
      </c>
      <c r="G243" s="601"/>
    </row>
    <row r="244" spans="1:7" s="23" customFormat="1" ht="15.75" customHeight="1" x14ac:dyDescent="0.2">
      <c r="A244" s="601" t="s">
        <v>2368</v>
      </c>
      <c r="B244" s="601" t="s">
        <v>2369</v>
      </c>
      <c r="C244" s="601" t="s">
        <v>1624</v>
      </c>
      <c r="D244" s="601" t="s">
        <v>1625</v>
      </c>
      <c r="E244" s="601" t="s">
        <v>1626</v>
      </c>
      <c r="F244" s="601" t="s">
        <v>1540</v>
      </c>
      <c r="G244" s="601"/>
    </row>
    <row r="245" spans="1:7" s="23" customFormat="1" ht="15.75" customHeight="1" x14ac:dyDescent="0.2">
      <c r="A245" s="601" t="s">
        <v>2370</v>
      </c>
      <c r="B245" s="601" t="s">
        <v>2371</v>
      </c>
      <c r="C245" s="601" t="s">
        <v>2372</v>
      </c>
      <c r="D245" s="601" t="s">
        <v>1526</v>
      </c>
      <c r="E245" s="601" t="s">
        <v>1536</v>
      </c>
      <c r="F245" s="601" t="s">
        <v>1540</v>
      </c>
      <c r="G245" s="601"/>
    </row>
    <row r="246" spans="1:7" s="23" customFormat="1" ht="15.75" customHeight="1" x14ac:dyDescent="0.2">
      <c r="A246" s="601"/>
      <c r="B246" s="601" t="s">
        <v>2373</v>
      </c>
      <c r="C246" s="601" t="s">
        <v>1582</v>
      </c>
      <c r="D246" s="601" t="s">
        <v>1583</v>
      </c>
      <c r="E246" s="601" t="s">
        <v>1584</v>
      </c>
      <c r="F246" s="601" t="s">
        <v>1540</v>
      </c>
      <c r="G246" s="601"/>
    </row>
    <row r="247" spans="1:7" s="23" customFormat="1" ht="15.75" customHeight="1" x14ac:dyDescent="0.2">
      <c r="A247" s="601"/>
      <c r="B247" s="601" t="s">
        <v>2374</v>
      </c>
      <c r="C247" s="601" t="s">
        <v>2375</v>
      </c>
      <c r="D247" s="601" t="s">
        <v>1634</v>
      </c>
      <c r="E247" s="601" t="s">
        <v>1527</v>
      </c>
      <c r="F247" s="601" t="s">
        <v>1540</v>
      </c>
      <c r="G247" s="601"/>
    </row>
    <row r="248" spans="1:7" s="23" customFormat="1" ht="15.75" customHeight="1" x14ac:dyDescent="0.2">
      <c r="A248" s="601" t="s">
        <v>2376</v>
      </c>
      <c r="B248" s="601" t="s">
        <v>2377</v>
      </c>
      <c r="C248" s="601" t="s">
        <v>2378</v>
      </c>
      <c r="D248" s="601" t="s">
        <v>2379</v>
      </c>
      <c r="E248" s="601" t="s">
        <v>2011</v>
      </c>
      <c r="F248" s="601" t="s">
        <v>1517</v>
      </c>
      <c r="G248" s="601"/>
    </row>
    <row r="249" spans="1:7" s="23" customFormat="1" ht="15.75" customHeight="1" x14ac:dyDescent="0.2">
      <c r="A249" s="601"/>
      <c r="B249" s="601" t="s">
        <v>2380</v>
      </c>
      <c r="C249" s="601" t="s">
        <v>2381</v>
      </c>
      <c r="D249" s="601" t="s">
        <v>1526</v>
      </c>
      <c r="E249" s="601" t="s">
        <v>1536</v>
      </c>
      <c r="F249" s="601" t="s">
        <v>1553</v>
      </c>
      <c r="G249" s="601"/>
    </row>
    <row r="250" spans="1:7" s="23" customFormat="1" ht="15.75" customHeight="1" x14ac:dyDescent="0.2">
      <c r="A250" s="601" t="s">
        <v>2382</v>
      </c>
      <c r="B250" s="601" t="s">
        <v>2383</v>
      </c>
      <c r="C250" s="601" t="s">
        <v>1710</v>
      </c>
      <c r="D250" s="601" t="s">
        <v>2384</v>
      </c>
      <c r="E250" s="601" t="s">
        <v>2385</v>
      </c>
      <c r="F250" s="601" t="s">
        <v>1540</v>
      </c>
      <c r="G250" s="601"/>
    </row>
    <row r="251" spans="1:7" s="23" customFormat="1" ht="15.75" customHeight="1" x14ac:dyDescent="0.2">
      <c r="A251" s="601"/>
      <c r="B251" s="601" t="s">
        <v>2386</v>
      </c>
      <c r="C251" s="601" t="s">
        <v>1650</v>
      </c>
      <c r="D251" s="601" t="s">
        <v>1651</v>
      </c>
      <c r="E251" s="601" t="s">
        <v>1652</v>
      </c>
      <c r="F251" s="601" t="s">
        <v>1553</v>
      </c>
      <c r="G251" s="601"/>
    </row>
    <row r="252" spans="1:7" s="23" customFormat="1" ht="15.75" customHeight="1" x14ac:dyDescent="0.2">
      <c r="A252" s="601"/>
      <c r="B252" s="601" t="s">
        <v>2387</v>
      </c>
      <c r="C252" s="601" t="s">
        <v>2388</v>
      </c>
      <c r="D252" s="601" t="s">
        <v>2389</v>
      </c>
      <c r="E252" s="601" t="s">
        <v>2390</v>
      </c>
      <c r="F252" s="601" t="s">
        <v>1553</v>
      </c>
      <c r="G252" s="601"/>
    </row>
    <row r="253" spans="1:7" s="23" customFormat="1" ht="15.75" customHeight="1" x14ac:dyDescent="0.2">
      <c r="A253" s="601" t="s">
        <v>2391</v>
      </c>
      <c r="B253" s="601" t="s">
        <v>2392</v>
      </c>
      <c r="C253" s="601" t="s">
        <v>2393</v>
      </c>
      <c r="D253" s="601" t="s">
        <v>1526</v>
      </c>
      <c r="E253" s="601" t="s">
        <v>1536</v>
      </c>
      <c r="F253" s="601" t="s">
        <v>1540</v>
      </c>
      <c r="G253" s="601"/>
    </row>
    <row r="254" spans="1:7" s="23" customFormat="1" ht="15.75" customHeight="1" x14ac:dyDescent="0.2">
      <c r="A254" s="601" t="s">
        <v>2394</v>
      </c>
      <c r="B254" s="601" t="s">
        <v>2395</v>
      </c>
      <c r="C254" s="601" t="s">
        <v>1647</v>
      </c>
      <c r="D254" s="601" t="s">
        <v>1526</v>
      </c>
      <c r="E254" s="601" t="s">
        <v>1648</v>
      </c>
      <c r="F254" s="601" t="s">
        <v>1540</v>
      </c>
      <c r="G254" s="601"/>
    </row>
    <row r="255" spans="1:7" s="23" customFormat="1" ht="15.75" customHeight="1" x14ac:dyDescent="0.2">
      <c r="A255" s="601" t="s">
        <v>2396</v>
      </c>
      <c r="B255" s="601" t="s">
        <v>2397</v>
      </c>
      <c r="C255" s="601" t="s">
        <v>2398</v>
      </c>
      <c r="D255" s="601" t="s">
        <v>2399</v>
      </c>
      <c r="E255" s="601" t="s">
        <v>2400</v>
      </c>
      <c r="F255" s="601" t="s">
        <v>1517</v>
      </c>
      <c r="G255" s="601"/>
    </row>
    <row r="256" spans="1:7" s="23" customFormat="1" ht="15.75" customHeight="1" x14ac:dyDescent="0.2">
      <c r="A256" s="601"/>
      <c r="B256" s="601" t="s">
        <v>2401</v>
      </c>
      <c r="C256" s="601" t="s">
        <v>2402</v>
      </c>
      <c r="D256" s="601" t="s">
        <v>1546</v>
      </c>
      <c r="E256" s="601" t="s">
        <v>2361</v>
      </c>
      <c r="F256" s="601" t="s">
        <v>1540</v>
      </c>
      <c r="G256" s="601"/>
    </row>
    <row r="257" spans="1:7" s="23" customFormat="1" ht="15.75" customHeight="1" x14ac:dyDescent="0.2">
      <c r="A257" s="601" t="s">
        <v>2403</v>
      </c>
      <c r="B257" s="601" t="s">
        <v>2404</v>
      </c>
      <c r="C257" s="601" t="s">
        <v>2405</v>
      </c>
      <c r="D257" s="601" t="s">
        <v>2406</v>
      </c>
      <c r="E257" s="601" t="s">
        <v>2407</v>
      </c>
      <c r="F257" s="601" t="s">
        <v>1662</v>
      </c>
      <c r="G257" s="601"/>
    </row>
    <row r="258" spans="1:7" s="23" customFormat="1" ht="15.75" customHeight="1" x14ac:dyDescent="0.2">
      <c r="A258" s="601" t="s">
        <v>2408</v>
      </c>
      <c r="B258" s="601" t="s">
        <v>2409</v>
      </c>
      <c r="C258" s="601" t="s">
        <v>2410</v>
      </c>
      <c r="D258" s="601" t="s">
        <v>2411</v>
      </c>
      <c r="E258" s="601"/>
      <c r="F258" s="601" t="s">
        <v>2412</v>
      </c>
      <c r="G258" s="601"/>
    </row>
    <row r="259" spans="1:7" s="23" customFormat="1" ht="15.75" customHeight="1" x14ac:dyDescent="0.2">
      <c r="A259" s="601" t="s">
        <v>2413</v>
      </c>
      <c r="B259" s="601" t="s">
        <v>2414</v>
      </c>
      <c r="C259" s="601" t="s">
        <v>2415</v>
      </c>
      <c r="D259" s="601" t="s">
        <v>2416</v>
      </c>
      <c r="E259" s="601" t="s">
        <v>2417</v>
      </c>
      <c r="F259" s="601" t="s">
        <v>2418</v>
      </c>
      <c r="G259" s="601"/>
    </row>
    <row r="260" spans="1:7" s="23" customFormat="1" ht="15.75" customHeight="1" x14ac:dyDescent="0.2">
      <c r="A260" s="601" t="s">
        <v>2419</v>
      </c>
      <c r="B260" s="601" t="s">
        <v>2420</v>
      </c>
      <c r="C260" s="601" t="s">
        <v>2421</v>
      </c>
      <c r="D260" s="601" t="s">
        <v>2422</v>
      </c>
      <c r="E260" s="601" t="s">
        <v>2423</v>
      </c>
      <c r="F260" s="601" t="s">
        <v>471</v>
      </c>
      <c r="G260" s="601"/>
    </row>
    <row r="261" spans="1:7" s="23" customFormat="1" ht="15.75" customHeight="1" x14ac:dyDescent="0.2">
      <c r="A261" s="601" t="s">
        <v>2424</v>
      </c>
      <c r="B261" s="601" t="s">
        <v>2425</v>
      </c>
      <c r="C261" s="601" t="s">
        <v>2426</v>
      </c>
      <c r="D261" s="601" t="s">
        <v>2427</v>
      </c>
      <c r="E261" s="601" t="s">
        <v>2428</v>
      </c>
      <c r="F261" s="601" t="s">
        <v>2429</v>
      </c>
      <c r="G261" s="601"/>
    </row>
    <row r="262" spans="1:7" s="23" customFormat="1" ht="15.75" customHeight="1" x14ac:dyDescent="0.2">
      <c r="A262" s="601" t="s">
        <v>2430</v>
      </c>
      <c r="B262" s="601" t="s">
        <v>2431</v>
      </c>
      <c r="C262" s="601" t="s">
        <v>2432</v>
      </c>
      <c r="D262" s="601" t="s">
        <v>2109</v>
      </c>
      <c r="E262" s="601" t="s">
        <v>2433</v>
      </c>
      <c r="F262" s="601" t="s">
        <v>1540</v>
      </c>
      <c r="G262" s="601"/>
    </row>
    <row r="263" spans="1:7" s="23" customFormat="1" ht="15.75" customHeight="1" x14ac:dyDescent="0.2">
      <c r="A263" s="601" t="s">
        <v>2434</v>
      </c>
      <c r="B263" s="601" t="s">
        <v>2435</v>
      </c>
      <c r="C263" s="601" t="s">
        <v>2436</v>
      </c>
      <c r="D263" s="601" t="s">
        <v>2437</v>
      </c>
      <c r="E263" s="601" t="s">
        <v>2438</v>
      </c>
      <c r="F263" s="601" t="s">
        <v>744</v>
      </c>
      <c r="G263" s="601"/>
    </row>
    <row r="264" spans="1:7" s="23" customFormat="1" ht="15.75" customHeight="1" x14ac:dyDescent="0.2">
      <c r="A264" s="601" t="s">
        <v>2439</v>
      </c>
      <c r="B264" s="601" t="s">
        <v>2440</v>
      </c>
      <c r="C264" s="601" t="s">
        <v>2441</v>
      </c>
      <c r="D264" s="601" t="s">
        <v>2442</v>
      </c>
      <c r="E264" s="601" t="s">
        <v>2443</v>
      </c>
      <c r="F264" s="601" t="s">
        <v>2444</v>
      </c>
      <c r="G264" s="601"/>
    </row>
    <row r="265" spans="1:7" s="23" customFormat="1" ht="15.75" customHeight="1" x14ac:dyDescent="0.2">
      <c r="A265" s="601" t="s">
        <v>2445</v>
      </c>
      <c r="B265" s="601" t="s">
        <v>2446</v>
      </c>
      <c r="C265" s="601" t="s">
        <v>2447</v>
      </c>
      <c r="D265" s="601" t="s">
        <v>2448</v>
      </c>
      <c r="E265" s="601" t="s">
        <v>2449</v>
      </c>
      <c r="F265" s="601" t="s">
        <v>2450</v>
      </c>
      <c r="G265" s="601"/>
    </row>
    <row r="266" spans="1:7" s="23" customFormat="1" ht="15.75" customHeight="1" x14ac:dyDescent="0.2">
      <c r="A266" s="601" t="s">
        <v>2451</v>
      </c>
      <c r="B266" s="601" t="s">
        <v>2452</v>
      </c>
      <c r="C266" s="601" t="s">
        <v>2453</v>
      </c>
      <c r="D266" s="601" t="s">
        <v>2454</v>
      </c>
      <c r="E266" s="601" t="s">
        <v>2455</v>
      </c>
      <c r="F266" s="601" t="s">
        <v>2456</v>
      </c>
      <c r="G266" s="601"/>
    </row>
    <row r="267" spans="1:7" s="23" customFormat="1" ht="15.75" customHeight="1" x14ac:dyDescent="0.2">
      <c r="A267" s="601" t="s">
        <v>2457</v>
      </c>
      <c r="B267" s="601" t="s">
        <v>2458</v>
      </c>
      <c r="C267" s="601" t="s">
        <v>2459</v>
      </c>
      <c r="D267" s="601" t="s">
        <v>1630</v>
      </c>
      <c r="E267" s="601" t="s">
        <v>1631</v>
      </c>
      <c r="F267" s="601" t="s">
        <v>1540</v>
      </c>
      <c r="G267" s="601"/>
    </row>
    <row r="268" spans="1:7" s="23" customFormat="1" ht="15.75" customHeight="1" x14ac:dyDescent="0.2">
      <c r="A268" s="601" t="s">
        <v>2460</v>
      </c>
      <c r="B268" s="601" t="s">
        <v>2461</v>
      </c>
      <c r="C268" s="601" t="s">
        <v>2462</v>
      </c>
      <c r="D268" s="601" t="s">
        <v>2463</v>
      </c>
      <c r="E268" s="601" t="s">
        <v>2464</v>
      </c>
      <c r="F268" s="601" t="s">
        <v>1540</v>
      </c>
      <c r="G268" s="601"/>
    </row>
    <row r="269" spans="1:7" s="23" customFormat="1" ht="15.75" customHeight="1" x14ac:dyDescent="0.2">
      <c r="A269" s="601"/>
      <c r="B269" s="601" t="s">
        <v>2465</v>
      </c>
      <c r="C269" s="601" t="s">
        <v>2466</v>
      </c>
      <c r="D269" s="601" t="s">
        <v>2467</v>
      </c>
      <c r="E269" s="601" t="s">
        <v>2468</v>
      </c>
      <c r="F269" s="601" t="s">
        <v>1540</v>
      </c>
      <c r="G269" s="601"/>
    </row>
    <row r="270" spans="1:7" s="23" customFormat="1" ht="15.75" customHeight="1" x14ac:dyDescent="0.2">
      <c r="A270" s="601"/>
      <c r="B270" s="601" t="s">
        <v>2465</v>
      </c>
      <c r="C270" s="601" t="s">
        <v>1674</v>
      </c>
      <c r="D270" s="601" t="s">
        <v>1675</v>
      </c>
      <c r="E270" s="601" t="s">
        <v>1676</v>
      </c>
      <c r="F270" s="601" t="s">
        <v>1540</v>
      </c>
      <c r="G270" s="601"/>
    </row>
    <row r="271" spans="1:7" s="23" customFormat="1" ht="15.75" customHeight="1" x14ac:dyDescent="0.2">
      <c r="A271" s="601" t="s">
        <v>2469</v>
      </c>
      <c r="B271" s="601" t="s">
        <v>2470</v>
      </c>
      <c r="C271" s="601" t="s">
        <v>2471</v>
      </c>
      <c r="D271" s="601" t="s">
        <v>2472</v>
      </c>
      <c r="E271" s="601" t="s">
        <v>2213</v>
      </c>
      <c r="F271" s="601" t="s">
        <v>1517</v>
      </c>
      <c r="G271" s="601" t="s">
        <v>2039</v>
      </c>
    </row>
    <row r="272" spans="1:7" s="23" customFormat="1" ht="15.75" customHeight="1" x14ac:dyDescent="0.2">
      <c r="A272" s="601" t="s">
        <v>2473</v>
      </c>
      <c r="B272" s="601" t="s">
        <v>2474</v>
      </c>
      <c r="C272" s="601" t="s">
        <v>2475</v>
      </c>
      <c r="D272" s="601" t="s">
        <v>2476</v>
      </c>
      <c r="E272" s="601" t="s">
        <v>2477</v>
      </c>
      <c r="F272" s="601" t="s">
        <v>1553</v>
      </c>
      <c r="G272" s="601"/>
    </row>
    <row r="273" spans="1:7" s="23" customFormat="1" ht="15.75" customHeight="1" x14ac:dyDescent="0.2">
      <c r="A273" s="601" t="s">
        <v>2478</v>
      </c>
      <c r="B273" s="601" t="s">
        <v>2479</v>
      </c>
      <c r="C273" s="601" t="s">
        <v>2480</v>
      </c>
      <c r="D273" s="601" t="s">
        <v>2481</v>
      </c>
      <c r="E273" s="601" t="s">
        <v>2213</v>
      </c>
      <c r="F273" s="601" t="s">
        <v>1517</v>
      </c>
      <c r="G273" s="601"/>
    </row>
    <row r="274" spans="1:7" s="23" customFormat="1" ht="15.75" customHeight="1" x14ac:dyDescent="0.2">
      <c r="A274" s="601"/>
      <c r="B274" s="601" t="s">
        <v>2482</v>
      </c>
      <c r="C274" s="601" t="s">
        <v>2299</v>
      </c>
      <c r="D274" s="601" t="s">
        <v>1634</v>
      </c>
      <c r="E274" s="601" t="s">
        <v>1527</v>
      </c>
      <c r="F274" s="601" t="s">
        <v>1540</v>
      </c>
      <c r="G274" s="601"/>
    </row>
    <row r="275" spans="1:7" s="23" customFormat="1" ht="15.75" customHeight="1" x14ac:dyDescent="0.2">
      <c r="A275" s="601" t="s">
        <v>2483</v>
      </c>
      <c r="B275" s="601" t="s">
        <v>2484</v>
      </c>
      <c r="C275" s="601" t="s">
        <v>2485</v>
      </c>
      <c r="D275" s="601" t="s">
        <v>2486</v>
      </c>
      <c r="E275" s="601" t="s">
        <v>2487</v>
      </c>
      <c r="F275" s="601" t="s">
        <v>1540</v>
      </c>
      <c r="G275" s="601"/>
    </row>
    <row r="276" spans="1:7" s="23" customFormat="1" ht="15.75" customHeight="1" x14ac:dyDescent="0.2">
      <c r="A276" s="601" t="s">
        <v>2488</v>
      </c>
      <c r="B276" s="602" t="s">
        <v>2489</v>
      </c>
      <c r="C276" s="602" t="s">
        <v>2490</v>
      </c>
      <c r="D276" s="602" t="s">
        <v>2491</v>
      </c>
      <c r="E276" s="602" t="s">
        <v>2492</v>
      </c>
      <c r="F276" s="602" t="s">
        <v>1553</v>
      </c>
      <c r="G276" s="602"/>
    </row>
    <row r="277" spans="1:7" s="23" customFormat="1" ht="15.75" customHeight="1" x14ac:dyDescent="0.2">
      <c r="A277" s="601" t="s">
        <v>2493</v>
      </c>
      <c r="B277" s="601" t="s">
        <v>2494</v>
      </c>
      <c r="C277" s="601" t="s">
        <v>1647</v>
      </c>
      <c r="D277" s="601" t="s">
        <v>1634</v>
      </c>
      <c r="E277" s="601" t="s">
        <v>1527</v>
      </c>
      <c r="F277" s="601" t="s">
        <v>1540</v>
      </c>
      <c r="G277" s="601"/>
    </row>
    <row r="278" spans="1:7" s="23" customFormat="1" ht="15.75" customHeight="1" x14ac:dyDescent="0.2">
      <c r="A278" s="601" t="s">
        <v>2495</v>
      </c>
      <c r="B278" s="601" t="s">
        <v>2496</v>
      </c>
      <c r="C278" s="601" t="s">
        <v>1647</v>
      </c>
      <c r="D278" s="601" t="s">
        <v>1526</v>
      </c>
      <c r="E278" s="601" t="s">
        <v>1648</v>
      </c>
      <c r="F278" s="601" t="s">
        <v>1540</v>
      </c>
      <c r="G278" s="601"/>
    </row>
    <row r="279" spans="1:7" s="23" customFormat="1" ht="15.75" customHeight="1" x14ac:dyDescent="0.2">
      <c r="A279" s="601" t="s">
        <v>2497</v>
      </c>
      <c r="B279" s="601" t="s">
        <v>2498</v>
      </c>
      <c r="C279" s="601" t="s">
        <v>2499</v>
      </c>
      <c r="D279" s="601" t="s">
        <v>2500</v>
      </c>
      <c r="E279" s="601" t="s">
        <v>2501</v>
      </c>
      <c r="F279" s="601" t="s">
        <v>1540</v>
      </c>
      <c r="G279" s="601"/>
    </row>
    <row r="280" spans="1:7" s="23" customFormat="1" ht="15.75" customHeight="1" x14ac:dyDescent="0.2">
      <c r="A280" s="601"/>
      <c r="B280" s="601" t="s">
        <v>2502</v>
      </c>
      <c r="C280" s="601" t="s">
        <v>2503</v>
      </c>
      <c r="D280" s="601" t="s">
        <v>2504</v>
      </c>
      <c r="E280" s="601" t="s">
        <v>2505</v>
      </c>
      <c r="F280" s="601" t="s">
        <v>2506</v>
      </c>
      <c r="G280" s="601"/>
    </row>
    <row r="281" spans="1:7" s="23" customFormat="1" ht="15.75" customHeight="1" x14ac:dyDescent="0.2">
      <c r="A281" s="601" t="s">
        <v>2507</v>
      </c>
      <c r="B281" s="601" t="s">
        <v>2508</v>
      </c>
      <c r="C281" s="601" t="s">
        <v>2509</v>
      </c>
      <c r="D281" s="601" t="s">
        <v>2510</v>
      </c>
      <c r="E281" s="601" t="s">
        <v>1563</v>
      </c>
      <c r="F281" s="601" t="s">
        <v>1517</v>
      </c>
      <c r="G281" s="601" t="s">
        <v>2039</v>
      </c>
    </row>
    <row r="282" spans="1:7" s="23" customFormat="1" ht="15.75" customHeight="1" x14ac:dyDescent="0.2">
      <c r="A282" s="601" t="s">
        <v>2511</v>
      </c>
      <c r="B282" s="601" t="s">
        <v>2512</v>
      </c>
      <c r="C282" s="601" t="s">
        <v>2513</v>
      </c>
      <c r="D282" s="601" t="s">
        <v>2514</v>
      </c>
      <c r="E282" s="601" t="s">
        <v>2515</v>
      </c>
      <c r="F282" s="601" t="s">
        <v>1540</v>
      </c>
      <c r="G282" s="601"/>
    </row>
    <row r="283" spans="1:7" s="23" customFormat="1" ht="15.75" customHeight="1" x14ac:dyDescent="0.2">
      <c r="A283" s="601" t="s">
        <v>2516</v>
      </c>
      <c r="B283" s="601" t="s">
        <v>2517</v>
      </c>
      <c r="C283" s="601" t="s">
        <v>2518</v>
      </c>
      <c r="D283" s="601" t="s">
        <v>1572</v>
      </c>
      <c r="E283" s="601" t="s">
        <v>1573</v>
      </c>
      <c r="F283" s="601" t="s">
        <v>1517</v>
      </c>
      <c r="G283" s="601"/>
    </row>
    <row r="284" spans="1:7" s="23" customFormat="1" ht="15.75" customHeight="1" x14ac:dyDescent="0.2">
      <c r="A284" s="601" t="s">
        <v>2519</v>
      </c>
      <c r="B284" s="601" t="s">
        <v>2520</v>
      </c>
      <c r="C284" s="601" t="s">
        <v>2521</v>
      </c>
      <c r="D284" s="601" t="s">
        <v>2522</v>
      </c>
      <c r="E284" s="601" t="s">
        <v>2523</v>
      </c>
      <c r="F284" s="601" t="s">
        <v>1517</v>
      </c>
      <c r="G284" s="601"/>
    </row>
    <row r="285" spans="1:7" s="23" customFormat="1" ht="15.75" customHeight="1" x14ac:dyDescent="0.2">
      <c r="A285" s="601" t="s">
        <v>2524</v>
      </c>
      <c r="B285" s="601" t="s">
        <v>2525</v>
      </c>
      <c r="C285" s="601" t="s">
        <v>2526</v>
      </c>
      <c r="D285" s="601" t="s">
        <v>2527</v>
      </c>
      <c r="E285" s="601" t="s">
        <v>2528</v>
      </c>
      <c r="F285" s="601" t="s">
        <v>1517</v>
      </c>
      <c r="G285" s="601"/>
    </row>
    <row r="286" spans="1:7" s="23" customFormat="1" ht="15.75" customHeight="1" x14ac:dyDescent="0.2">
      <c r="A286" s="601" t="s">
        <v>2529</v>
      </c>
      <c r="B286" s="601" t="s">
        <v>2530</v>
      </c>
      <c r="C286" s="601" t="s">
        <v>2531</v>
      </c>
      <c r="D286" s="601" t="s">
        <v>2532</v>
      </c>
      <c r="E286" s="601" t="s">
        <v>1603</v>
      </c>
      <c r="F286" s="601" t="s">
        <v>1517</v>
      </c>
      <c r="G286" s="601"/>
    </row>
    <row r="287" spans="1:7" s="23" customFormat="1" ht="15.75" customHeight="1" x14ac:dyDescent="0.2">
      <c r="A287" s="601" t="s">
        <v>2533</v>
      </c>
      <c r="B287" s="601" t="s">
        <v>2534</v>
      </c>
      <c r="C287" s="601" t="s">
        <v>2535</v>
      </c>
      <c r="D287" s="601" t="s">
        <v>1499</v>
      </c>
      <c r="E287" s="601" t="s">
        <v>2536</v>
      </c>
      <c r="F287" s="601" t="s">
        <v>1540</v>
      </c>
      <c r="G287" s="601"/>
    </row>
    <row r="288" spans="1:7" s="23" customFormat="1" ht="15.75" customHeight="1" x14ac:dyDescent="0.2">
      <c r="A288" s="601" t="s">
        <v>2537</v>
      </c>
      <c r="B288" s="601" t="s">
        <v>2538</v>
      </c>
      <c r="C288" s="601" t="s">
        <v>2539</v>
      </c>
      <c r="D288" s="601" t="s">
        <v>2540</v>
      </c>
      <c r="E288" s="601" t="s">
        <v>2541</v>
      </c>
      <c r="F288" s="601" t="s">
        <v>1540</v>
      </c>
      <c r="G288" s="601"/>
    </row>
    <row r="289" spans="1:7" s="23" customFormat="1" ht="15.75" customHeight="1" x14ac:dyDescent="0.2">
      <c r="A289" s="601" t="s">
        <v>2542</v>
      </c>
      <c r="B289" s="601" t="s">
        <v>2543</v>
      </c>
      <c r="C289" s="601" t="s">
        <v>2544</v>
      </c>
      <c r="D289" s="601" t="s">
        <v>1988</v>
      </c>
      <c r="E289" s="601" t="s">
        <v>2545</v>
      </c>
      <c r="F289" s="601" t="s">
        <v>1540</v>
      </c>
      <c r="G289" s="601"/>
    </row>
    <row r="290" spans="1:7" s="23" customFormat="1" ht="15.75" customHeight="1" x14ac:dyDescent="0.2">
      <c r="A290" s="601" t="s">
        <v>2546</v>
      </c>
      <c r="B290" s="601" t="s">
        <v>2547</v>
      </c>
      <c r="C290" s="601" t="s">
        <v>2548</v>
      </c>
      <c r="D290" s="601" t="s">
        <v>2549</v>
      </c>
      <c r="E290" s="601" t="s">
        <v>2550</v>
      </c>
      <c r="F290" s="601" t="s">
        <v>1540</v>
      </c>
      <c r="G290" s="601"/>
    </row>
    <row r="291" spans="1:7" s="23" customFormat="1" ht="15.75" customHeight="1" x14ac:dyDescent="0.2">
      <c r="A291" s="601"/>
      <c r="B291" s="601" t="s">
        <v>2551</v>
      </c>
      <c r="C291" s="601" t="s">
        <v>1674</v>
      </c>
      <c r="D291" s="601" t="s">
        <v>1675</v>
      </c>
      <c r="E291" s="601" t="s">
        <v>1676</v>
      </c>
      <c r="F291" s="601" t="s">
        <v>1540</v>
      </c>
      <c r="G291" s="601"/>
    </row>
    <row r="292" spans="1:7" s="23" customFormat="1" ht="15.75" customHeight="1" x14ac:dyDescent="0.2">
      <c r="A292" s="601" t="s">
        <v>2552</v>
      </c>
      <c r="B292" s="601" t="s">
        <v>2553</v>
      </c>
      <c r="C292" s="601" t="s">
        <v>2554</v>
      </c>
      <c r="D292" s="601" t="s">
        <v>2555</v>
      </c>
      <c r="E292" s="601" t="s">
        <v>2556</v>
      </c>
      <c r="F292" s="601" t="s">
        <v>1728</v>
      </c>
      <c r="G292" s="601"/>
    </row>
    <row r="293" spans="1:7" s="23" customFormat="1" ht="15.75" customHeight="1" x14ac:dyDescent="0.2">
      <c r="A293" s="601"/>
      <c r="B293" s="601" t="s">
        <v>2557</v>
      </c>
      <c r="C293" s="601" t="s">
        <v>2159</v>
      </c>
      <c r="D293" s="601" t="s">
        <v>1634</v>
      </c>
      <c r="E293" s="601" t="s">
        <v>1527</v>
      </c>
      <c r="F293" s="601" t="s">
        <v>1553</v>
      </c>
      <c r="G293" s="601"/>
    </row>
    <row r="294" spans="1:7" s="23" customFormat="1" ht="15.75" customHeight="1" x14ac:dyDescent="0.2">
      <c r="A294" s="601"/>
      <c r="B294" s="601" t="s">
        <v>2558</v>
      </c>
      <c r="C294" s="601" t="s">
        <v>2559</v>
      </c>
      <c r="D294" s="601" t="s">
        <v>1634</v>
      </c>
      <c r="E294" s="601" t="s">
        <v>1527</v>
      </c>
      <c r="F294" s="601" t="s">
        <v>1540</v>
      </c>
      <c r="G294" s="601"/>
    </row>
    <row r="295" spans="1:7" s="23" customFormat="1" ht="15.75" customHeight="1" x14ac:dyDescent="0.2">
      <c r="A295" s="601" t="s">
        <v>2560</v>
      </c>
      <c r="B295" s="601" t="s">
        <v>2561</v>
      </c>
      <c r="C295" s="601" t="s">
        <v>2562</v>
      </c>
      <c r="D295" s="601" t="s">
        <v>2563</v>
      </c>
      <c r="E295" s="601" t="s">
        <v>2564</v>
      </c>
      <c r="F295" s="601" t="s">
        <v>1540</v>
      </c>
      <c r="G295" s="601"/>
    </row>
    <row r="296" spans="1:7" s="23" customFormat="1" ht="15.75" customHeight="1" x14ac:dyDescent="0.2">
      <c r="A296" s="601" t="s">
        <v>2565</v>
      </c>
      <c r="B296" s="601" t="s">
        <v>2566</v>
      </c>
      <c r="C296" s="601" t="s">
        <v>1685</v>
      </c>
      <c r="D296" s="601" t="s">
        <v>1686</v>
      </c>
      <c r="E296" s="601" t="s">
        <v>1687</v>
      </c>
      <c r="F296" s="601" t="s">
        <v>1517</v>
      </c>
      <c r="G296" s="601"/>
    </row>
    <row r="297" spans="1:7" s="23" customFormat="1" ht="15.75" customHeight="1" x14ac:dyDescent="0.2">
      <c r="A297" s="601" t="s">
        <v>2567</v>
      </c>
      <c r="B297" s="601" t="s">
        <v>2568</v>
      </c>
      <c r="C297" s="601" t="s">
        <v>2569</v>
      </c>
      <c r="D297" s="601" t="s">
        <v>2406</v>
      </c>
      <c r="E297" s="601"/>
      <c r="F297" s="601" t="s">
        <v>1223</v>
      </c>
      <c r="G297" s="601"/>
    </row>
    <row r="298" spans="1:7" s="23" customFormat="1" ht="15.75" customHeight="1" x14ac:dyDescent="0.2">
      <c r="A298" s="601" t="s">
        <v>2570</v>
      </c>
      <c r="B298" s="601" t="s">
        <v>2571</v>
      </c>
      <c r="C298" s="601" t="s">
        <v>2572</v>
      </c>
      <c r="D298" s="601" t="s">
        <v>2573</v>
      </c>
      <c r="E298" s="601" t="s">
        <v>1563</v>
      </c>
      <c r="F298" s="601" t="s">
        <v>1517</v>
      </c>
      <c r="G298" s="601"/>
    </row>
    <row r="299" spans="1:7" s="23" customFormat="1" ht="15.75" customHeight="1" x14ac:dyDescent="0.2">
      <c r="A299" s="601" t="s">
        <v>2574</v>
      </c>
      <c r="B299" s="601" t="s">
        <v>2575</v>
      </c>
      <c r="C299" s="601" t="s">
        <v>2576</v>
      </c>
      <c r="D299" s="601" t="s">
        <v>1526</v>
      </c>
      <c r="E299" s="601" t="s">
        <v>1536</v>
      </c>
      <c r="F299" s="601" t="s">
        <v>1553</v>
      </c>
      <c r="G299" s="601"/>
    </row>
    <row r="300" spans="1:7" s="23" customFormat="1" ht="15.75" customHeight="1" x14ac:dyDescent="0.2">
      <c r="A300" s="601" t="s">
        <v>2577</v>
      </c>
      <c r="B300" s="601" t="s">
        <v>2578</v>
      </c>
      <c r="C300" s="601" t="s">
        <v>2579</v>
      </c>
      <c r="D300" s="601" t="s">
        <v>2580</v>
      </c>
      <c r="E300" s="601" t="s">
        <v>2581</v>
      </c>
      <c r="F300" s="601" t="s">
        <v>1540</v>
      </c>
      <c r="G300" s="601"/>
    </row>
    <row r="301" spans="1:7" s="23" customFormat="1" ht="15.75" customHeight="1" x14ac:dyDescent="0.2">
      <c r="A301" s="601" t="s">
        <v>2582</v>
      </c>
      <c r="B301" s="601" t="s">
        <v>2583</v>
      </c>
      <c r="C301" s="601" t="s">
        <v>2584</v>
      </c>
      <c r="D301" s="601" t="s">
        <v>1602</v>
      </c>
      <c r="E301" s="601" t="s">
        <v>2065</v>
      </c>
      <c r="F301" s="601" t="s">
        <v>1540</v>
      </c>
      <c r="G301" s="601"/>
    </row>
    <row r="302" spans="1:7" s="23" customFormat="1" ht="15.75" customHeight="1" x14ac:dyDescent="0.2">
      <c r="A302" s="601" t="s">
        <v>2585</v>
      </c>
      <c r="B302" s="601" t="s">
        <v>2586</v>
      </c>
      <c r="C302" s="601" t="s">
        <v>2587</v>
      </c>
      <c r="D302" s="601" t="s">
        <v>1602</v>
      </c>
      <c r="E302" s="601" t="s">
        <v>2588</v>
      </c>
      <c r="F302" s="601" t="s">
        <v>1540</v>
      </c>
      <c r="G302" s="601"/>
    </row>
    <row r="303" spans="1:7" s="23" customFormat="1" ht="15.6" customHeight="1" x14ac:dyDescent="0.2">
      <c r="A303" s="601" t="s">
        <v>2589</v>
      </c>
      <c r="B303" s="601" t="s">
        <v>2586</v>
      </c>
      <c r="C303" s="601" t="s">
        <v>2587</v>
      </c>
      <c r="D303" s="601" t="s">
        <v>1602</v>
      </c>
      <c r="E303" s="601" t="s">
        <v>2065</v>
      </c>
      <c r="F303" s="601" t="s">
        <v>1540</v>
      </c>
      <c r="G303" s="601"/>
    </row>
    <row r="304" spans="1:7" s="23" customFormat="1" ht="15.75" customHeight="1" x14ac:dyDescent="0.2">
      <c r="A304" s="601"/>
      <c r="B304" s="601" t="s">
        <v>2590</v>
      </c>
      <c r="C304" s="601" t="s">
        <v>1984</v>
      </c>
      <c r="D304" s="601" t="s">
        <v>1704</v>
      </c>
      <c r="E304" s="601" t="s">
        <v>1705</v>
      </c>
      <c r="F304" s="601" t="s">
        <v>1540</v>
      </c>
      <c r="G304" s="601"/>
    </row>
    <row r="305" spans="1:7" s="23" customFormat="1" ht="15.75" customHeight="1" x14ac:dyDescent="0.2">
      <c r="A305" s="601" t="s">
        <v>2591</v>
      </c>
      <c r="B305" s="601" t="s">
        <v>2592</v>
      </c>
      <c r="C305" s="601" t="s">
        <v>2593</v>
      </c>
      <c r="D305" s="601" t="s">
        <v>2594</v>
      </c>
      <c r="E305" s="601" t="s">
        <v>2595</v>
      </c>
      <c r="F305" s="601" t="s">
        <v>1540</v>
      </c>
      <c r="G305" s="601"/>
    </row>
    <row r="306" spans="1:7" s="23" customFormat="1" ht="15.75" customHeight="1" x14ac:dyDescent="0.2">
      <c r="A306" s="601"/>
      <c r="B306" s="601" t="s">
        <v>2596</v>
      </c>
      <c r="C306" s="601" t="s">
        <v>1820</v>
      </c>
      <c r="D306" s="601" t="s">
        <v>1821</v>
      </c>
      <c r="E306" s="601" t="s">
        <v>1822</v>
      </c>
      <c r="F306" s="601" t="s">
        <v>1540</v>
      </c>
      <c r="G306" s="601"/>
    </row>
    <row r="307" spans="1:7" s="23" customFormat="1" ht="15.75" customHeight="1" x14ac:dyDescent="0.2">
      <c r="A307" s="601"/>
      <c r="B307" s="601" t="s">
        <v>2597</v>
      </c>
      <c r="C307" s="601" t="s">
        <v>2598</v>
      </c>
      <c r="D307" s="601" t="s">
        <v>2599</v>
      </c>
      <c r="E307" s="601" t="s">
        <v>2600</v>
      </c>
      <c r="F307" s="601" t="s">
        <v>1540</v>
      </c>
      <c r="G307" s="601"/>
    </row>
    <row r="308" spans="1:7" s="23" customFormat="1" ht="15.75" customHeight="1" x14ac:dyDescent="0.2">
      <c r="A308" s="608" t="s">
        <v>2601</v>
      </c>
      <c r="B308" s="608" t="s">
        <v>2602</v>
      </c>
      <c r="C308" s="608" t="s">
        <v>2603</v>
      </c>
      <c r="D308" s="608" t="s">
        <v>2604</v>
      </c>
      <c r="E308" s="608" t="s">
        <v>2605</v>
      </c>
      <c r="F308" s="608" t="s">
        <v>1517</v>
      </c>
      <c r="G308" s="608"/>
    </row>
    <row r="309" spans="1:7" s="23" customFormat="1" ht="15.75" customHeight="1" x14ac:dyDescent="0.2">
      <c r="A309" s="609" t="s">
        <v>2913</v>
      </c>
      <c r="B309" s="609" t="s">
        <v>2602</v>
      </c>
      <c r="C309" s="609" t="s">
        <v>2914</v>
      </c>
      <c r="D309" s="609" t="s">
        <v>2915</v>
      </c>
      <c r="E309" s="609" t="s">
        <v>1864</v>
      </c>
      <c r="F309" s="609" t="s">
        <v>1517</v>
      </c>
      <c r="G309" s="609"/>
    </row>
    <row r="310" spans="1:7" s="23" customFormat="1" ht="15.75" customHeight="1" x14ac:dyDescent="0.2">
      <c r="A310" s="601"/>
      <c r="B310" s="601" t="s">
        <v>2606</v>
      </c>
      <c r="C310" s="601" t="s">
        <v>2607</v>
      </c>
      <c r="D310" s="601" t="s">
        <v>2549</v>
      </c>
      <c r="E310" s="601" t="s">
        <v>2550</v>
      </c>
      <c r="F310" s="601" t="s">
        <v>1553</v>
      </c>
      <c r="G310" s="601"/>
    </row>
    <row r="311" spans="1:7" s="23" customFormat="1" ht="15.75" customHeight="1" x14ac:dyDescent="0.2">
      <c r="A311" s="601" t="s">
        <v>2608</v>
      </c>
      <c r="B311" s="601" t="s">
        <v>2609</v>
      </c>
      <c r="C311" s="601" t="s">
        <v>2610</v>
      </c>
      <c r="D311" s="601" t="s">
        <v>2611</v>
      </c>
      <c r="E311" s="601" t="s">
        <v>2612</v>
      </c>
      <c r="F311" s="601" t="s">
        <v>1517</v>
      </c>
      <c r="G311" s="601"/>
    </row>
    <row r="312" spans="1:7" s="23" customFormat="1" ht="15.75" customHeight="1" x14ac:dyDescent="0.2">
      <c r="A312" s="601" t="s">
        <v>2613</v>
      </c>
      <c r="B312" s="601" t="s">
        <v>2614</v>
      </c>
      <c r="C312" s="601" t="s">
        <v>2615</v>
      </c>
      <c r="D312" s="601" t="s">
        <v>1894</v>
      </c>
      <c r="E312" s="601" t="s">
        <v>2208</v>
      </c>
      <c r="F312" s="601" t="s">
        <v>1540</v>
      </c>
      <c r="G312" s="601"/>
    </row>
    <row r="313" spans="1:7" s="23" customFormat="1" ht="15.75" customHeight="1" x14ac:dyDescent="0.2">
      <c r="A313" s="601" t="s">
        <v>2616</v>
      </c>
      <c r="B313" s="601" t="s">
        <v>2617</v>
      </c>
      <c r="C313" s="601" t="s">
        <v>2618</v>
      </c>
      <c r="D313" s="601" t="s">
        <v>2619</v>
      </c>
      <c r="E313" s="601" t="s">
        <v>2620</v>
      </c>
      <c r="F313" s="601" t="s">
        <v>1540</v>
      </c>
      <c r="G313" s="601"/>
    </row>
    <row r="314" spans="1:7" s="23" customFormat="1" ht="15.75" customHeight="1" x14ac:dyDescent="0.2">
      <c r="A314" s="601" t="s">
        <v>2621</v>
      </c>
      <c r="B314" s="601" t="s">
        <v>2622</v>
      </c>
      <c r="C314" s="601" t="s">
        <v>2623</v>
      </c>
      <c r="D314" s="601" t="s">
        <v>1579</v>
      </c>
      <c r="E314" s="601" t="s">
        <v>1580</v>
      </c>
      <c r="F314" s="601" t="s">
        <v>1540</v>
      </c>
      <c r="G314" s="601"/>
    </row>
    <row r="315" spans="1:7" s="23" customFormat="1" ht="15.75" customHeight="1" x14ac:dyDescent="0.2">
      <c r="A315" s="601" t="s">
        <v>2624</v>
      </c>
      <c r="B315" s="601" t="s">
        <v>2625</v>
      </c>
      <c r="C315" s="601" t="s">
        <v>2626</v>
      </c>
      <c r="D315" s="601" t="s">
        <v>2627</v>
      </c>
      <c r="E315" s="601" t="s">
        <v>2628</v>
      </c>
      <c r="F315" s="601"/>
      <c r="G315" s="601"/>
    </row>
    <row r="316" spans="1:7" s="23" customFormat="1" ht="15.75" customHeight="1" x14ac:dyDescent="0.2">
      <c r="A316" s="601" t="s">
        <v>2629</v>
      </c>
      <c r="B316" s="601" t="s">
        <v>2303</v>
      </c>
      <c r="C316" s="601" t="s">
        <v>2630</v>
      </c>
      <c r="D316" s="601" t="s">
        <v>2170</v>
      </c>
      <c r="E316" s="601" t="s">
        <v>2171</v>
      </c>
      <c r="F316" s="601"/>
      <c r="G316" s="601"/>
    </row>
    <row r="317" spans="1:7" s="23" customFormat="1" ht="15.75" customHeight="1" x14ac:dyDescent="0.2">
      <c r="A317" s="601" t="s">
        <v>2631</v>
      </c>
      <c r="B317" s="601" t="s">
        <v>2632</v>
      </c>
      <c r="C317" s="601" t="s">
        <v>2633</v>
      </c>
      <c r="D317" s="601" t="s">
        <v>2634</v>
      </c>
      <c r="E317" s="601" t="s">
        <v>1883</v>
      </c>
      <c r="F317" s="601"/>
      <c r="G317" s="601"/>
    </row>
    <row r="318" spans="1:7" s="23" customFormat="1" ht="15.75" customHeight="1" x14ac:dyDescent="0.2">
      <c r="A318" s="601" t="s">
        <v>2635</v>
      </c>
      <c r="B318" s="601" t="s">
        <v>2636</v>
      </c>
      <c r="C318" s="601" t="s">
        <v>2637</v>
      </c>
      <c r="D318" s="601" t="s">
        <v>2638</v>
      </c>
      <c r="E318" s="601" t="s">
        <v>2639</v>
      </c>
      <c r="F318" s="601"/>
      <c r="G318" s="601"/>
    </row>
    <row r="319" spans="1:7" s="23" customFormat="1" ht="15.75" customHeight="1" x14ac:dyDescent="0.2">
      <c r="A319" s="601" t="s">
        <v>2640</v>
      </c>
      <c r="B319" s="601" t="s">
        <v>2641</v>
      </c>
      <c r="C319" s="601" t="s">
        <v>2642</v>
      </c>
      <c r="D319" s="601" t="s">
        <v>2643</v>
      </c>
      <c r="E319" s="601" t="s">
        <v>2644</v>
      </c>
      <c r="F319" s="601"/>
      <c r="G319" s="601"/>
    </row>
    <row r="320" spans="1:7" s="23" customFormat="1" ht="15.75" customHeight="1" x14ac:dyDescent="0.2">
      <c r="A320" s="601" t="s">
        <v>2645</v>
      </c>
      <c r="B320" s="601" t="s">
        <v>2646</v>
      </c>
      <c r="C320" s="601" t="s">
        <v>2647</v>
      </c>
      <c r="D320" s="601" t="s">
        <v>2648</v>
      </c>
      <c r="E320" s="601" t="s">
        <v>2649</v>
      </c>
      <c r="F320" s="601"/>
      <c r="G320" s="601"/>
    </row>
    <row r="321" spans="1:7" s="23" customFormat="1" ht="15.75" customHeight="1" x14ac:dyDescent="0.2">
      <c r="A321" s="601" t="s">
        <v>2650</v>
      </c>
      <c r="B321" s="601" t="s">
        <v>2651</v>
      </c>
      <c r="C321" s="601" t="s">
        <v>2652</v>
      </c>
      <c r="D321" s="601" t="s">
        <v>1499</v>
      </c>
      <c r="E321" s="601" t="s">
        <v>1536</v>
      </c>
      <c r="F321" s="601"/>
      <c r="G321" s="601"/>
    </row>
    <row r="322" spans="1:7" s="23" customFormat="1" ht="15.75" customHeight="1" x14ac:dyDescent="0.2">
      <c r="A322" s="601" t="s">
        <v>2653</v>
      </c>
      <c r="B322" s="601" t="s">
        <v>2654</v>
      </c>
      <c r="C322" s="601" t="s">
        <v>2655</v>
      </c>
      <c r="D322" s="601" t="s">
        <v>2656</v>
      </c>
      <c r="E322" s="601" t="s">
        <v>2657</v>
      </c>
      <c r="F322" s="601"/>
      <c r="G322" s="601"/>
    </row>
    <row r="323" spans="1:7" s="23" customFormat="1" ht="15.75" customHeight="1" x14ac:dyDescent="0.2">
      <c r="A323" s="601" t="s">
        <v>2658</v>
      </c>
      <c r="B323" s="601" t="s">
        <v>2659</v>
      </c>
      <c r="C323" s="601" t="s">
        <v>2655</v>
      </c>
      <c r="D323" s="601" t="s">
        <v>2656</v>
      </c>
      <c r="E323" s="601" t="s">
        <v>2657</v>
      </c>
      <c r="F323" s="601"/>
      <c r="G323" s="601"/>
    </row>
    <row r="324" spans="1:7" s="23" customFormat="1" ht="15.75" customHeight="1" x14ac:dyDescent="0.2">
      <c r="A324" s="601" t="s">
        <v>2660</v>
      </c>
      <c r="B324" s="601" t="s">
        <v>2661</v>
      </c>
      <c r="C324" s="601" t="s">
        <v>2662</v>
      </c>
      <c r="D324" s="601" t="s">
        <v>2663</v>
      </c>
      <c r="E324" s="601" t="s">
        <v>2664</v>
      </c>
      <c r="F324" s="601"/>
      <c r="G324" s="601"/>
    </row>
    <row r="325" spans="1:7" s="23" customFormat="1" ht="15.75" customHeight="1" x14ac:dyDescent="0.2">
      <c r="A325" s="601" t="s">
        <v>2665</v>
      </c>
      <c r="B325" s="601" t="s">
        <v>2666</v>
      </c>
      <c r="C325" s="601" t="s">
        <v>2667</v>
      </c>
      <c r="D325" s="601" t="s">
        <v>2668</v>
      </c>
      <c r="E325" s="601" t="s">
        <v>2669</v>
      </c>
      <c r="F325" s="601"/>
      <c r="G325" s="601"/>
    </row>
    <row r="326" spans="1:7" s="23" customFormat="1" ht="15.75" customHeight="1" x14ac:dyDescent="0.2">
      <c r="A326" s="601" t="s">
        <v>2670</v>
      </c>
      <c r="B326" s="601" t="s">
        <v>2671</v>
      </c>
      <c r="C326" s="601" t="s">
        <v>2672</v>
      </c>
      <c r="D326" s="601" t="s">
        <v>2673</v>
      </c>
      <c r="E326" s="601" t="s">
        <v>2674</v>
      </c>
      <c r="F326" s="601" t="s">
        <v>1517</v>
      </c>
      <c r="G326" s="601"/>
    </row>
    <row r="327" spans="1:7" s="23" customFormat="1" ht="15.75" customHeight="1" x14ac:dyDescent="0.2">
      <c r="A327" s="601" t="s">
        <v>2675</v>
      </c>
      <c r="B327" s="601" t="s">
        <v>2676</v>
      </c>
      <c r="C327" s="601" t="s">
        <v>2677</v>
      </c>
      <c r="D327" s="601" t="s">
        <v>1526</v>
      </c>
      <c r="E327" s="601" t="s">
        <v>1536</v>
      </c>
      <c r="F327" s="601" t="s">
        <v>1517</v>
      </c>
      <c r="G327" s="601"/>
    </row>
    <row r="328" spans="1:7" s="23" customFormat="1" ht="15.75" customHeight="1" x14ac:dyDescent="0.2">
      <c r="A328" s="601" t="s">
        <v>2678</v>
      </c>
      <c r="B328" s="601" t="s">
        <v>2679</v>
      </c>
      <c r="C328" s="601" t="s">
        <v>2680</v>
      </c>
      <c r="D328" s="601" t="s">
        <v>2681</v>
      </c>
      <c r="E328" s="601" t="s">
        <v>2682</v>
      </c>
      <c r="F328" s="601" t="s">
        <v>1517</v>
      </c>
      <c r="G328" s="601"/>
    </row>
    <row r="329" spans="1:7" s="23" customFormat="1" ht="15.75" customHeight="1" x14ac:dyDescent="0.2">
      <c r="A329" s="601" t="s">
        <v>2683</v>
      </c>
      <c r="B329" s="601" t="s">
        <v>2684</v>
      </c>
      <c r="C329" s="601" t="s">
        <v>2685</v>
      </c>
      <c r="D329" s="601" t="s">
        <v>2686</v>
      </c>
      <c r="E329" s="601" t="s">
        <v>2687</v>
      </c>
      <c r="F329" s="601" t="s">
        <v>1517</v>
      </c>
      <c r="G329" s="601"/>
    </row>
    <row r="330" spans="1:7" s="23" customFormat="1" ht="15.75" customHeight="1" x14ac:dyDescent="0.2">
      <c r="A330" s="601" t="s">
        <v>2688</v>
      </c>
      <c r="B330" s="601" t="s">
        <v>2689</v>
      </c>
      <c r="C330" s="601" t="s">
        <v>2690</v>
      </c>
      <c r="D330" s="601" t="s">
        <v>1499</v>
      </c>
      <c r="E330" s="601" t="s">
        <v>2691</v>
      </c>
      <c r="F330" s="601" t="s">
        <v>1517</v>
      </c>
      <c r="G330" s="601"/>
    </row>
    <row r="331" spans="1:7" s="23" customFormat="1" ht="15.75" customHeight="1" x14ac:dyDescent="0.2">
      <c r="A331" s="601" t="s">
        <v>2692</v>
      </c>
      <c r="B331" s="601" t="s">
        <v>2693</v>
      </c>
      <c r="C331" s="601" t="s">
        <v>2694</v>
      </c>
      <c r="D331" s="601" t="s">
        <v>1499</v>
      </c>
      <c r="E331" s="601" t="s">
        <v>2695</v>
      </c>
      <c r="F331" s="601" t="s">
        <v>1517</v>
      </c>
      <c r="G331" s="601"/>
    </row>
    <row r="332" spans="1:7" s="23" customFormat="1" ht="15.75" customHeight="1" x14ac:dyDescent="0.2">
      <c r="A332" s="601" t="s">
        <v>2696</v>
      </c>
      <c r="B332" s="601" t="s">
        <v>2697</v>
      </c>
      <c r="C332" s="601" t="s">
        <v>2698</v>
      </c>
      <c r="D332" s="601" t="s">
        <v>2699</v>
      </c>
      <c r="E332" s="601" t="s">
        <v>2700</v>
      </c>
      <c r="F332" s="601" t="s">
        <v>1517</v>
      </c>
      <c r="G332" s="601"/>
    </row>
    <row r="333" spans="1:7" s="23" customFormat="1" ht="15.75" customHeight="1" x14ac:dyDescent="0.2">
      <c r="A333" s="601" t="s">
        <v>2701</v>
      </c>
      <c r="B333" s="601" t="s">
        <v>2702</v>
      </c>
      <c r="C333" s="601" t="s">
        <v>2698</v>
      </c>
      <c r="D333" s="601" t="s">
        <v>2699</v>
      </c>
      <c r="E333" s="601" t="s">
        <v>2700</v>
      </c>
      <c r="F333" s="601" t="s">
        <v>1517</v>
      </c>
      <c r="G333" s="601"/>
    </row>
    <row r="334" spans="1:7" s="23" customFormat="1" ht="15.75" customHeight="1" x14ac:dyDescent="0.2">
      <c r="A334" s="601" t="s">
        <v>2703</v>
      </c>
      <c r="B334" s="601" t="s">
        <v>2704</v>
      </c>
      <c r="C334" s="601" t="s">
        <v>2705</v>
      </c>
      <c r="D334" s="601" t="s">
        <v>2706</v>
      </c>
      <c r="E334" s="601" t="s">
        <v>2707</v>
      </c>
      <c r="F334" s="601" t="s">
        <v>1517</v>
      </c>
      <c r="G334" s="601"/>
    </row>
    <row r="335" spans="1:7" s="23" customFormat="1" ht="15.75" customHeight="1" x14ac:dyDescent="0.2">
      <c r="A335" s="601" t="s">
        <v>2708</v>
      </c>
      <c r="B335" s="601" t="s">
        <v>2709</v>
      </c>
      <c r="C335" s="601" t="s">
        <v>2710</v>
      </c>
      <c r="D335" s="601" t="s">
        <v>2711</v>
      </c>
      <c r="E335" s="601" t="s">
        <v>2712</v>
      </c>
      <c r="F335" s="601" t="s">
        <v>1517</v>
      </c>
      <c r="G335" s="601"/>
    </row>
    <row r="336" spans="1:7" s="23" customFormat="1" ht="15.75" customHeight="1" x14ac:dyDescent="0.2">
      <c r="A336" s="601" t="s">
        <v>2713</v>
      </c>
      <c r="B336" s="601" t="s">
        <v>2714</v>
      </c>
      <c r="C336" s="601" t="s">
        <v>2715</v>
      </c>
      <c r="D336" s="601" t="s">
        <v>2716</v>
      </c>
      <c r="E336" s="601" t="s">
        <v>2717</v>
      </c>
      <c r="F336" s="601" t="s">
        <v>1517</v>
      </c>
      <c r="G336" s="601"/>
    </row>
    <row r="337" spans="1:7" s="23" customFormat="1" ht="15.75" customHeight="1" x14ac:dyDescent="0.2">
      <c r="A337" s="601" t="s">
        <v>2718</v>
      </c>
      <c r="B337" s="601" t="s">
        <v>2719</v>
      </c>
      <c r="C337" s="601" t="s">
        <v>2720</v>
      </c>
      <c r="D337" s="601" t="s">
        <v>2721</v>
      </c>
      <c r="E337" s="601" t="s">
        <v>2722</v>
      </c>
      <c r="F337" s="601" t="s">
        <v>1517</v>
      </c>
      <c r="G337" s="601"/>
    </row>
    <row r="338" spans="1:7" s="23" customFormat="1" ht="15.75" customHeight="1" x14ac:dyDescent="0.2">
      <c r="A338" s="601" t="s">
        <v>2723</v>
      </c>
      <c r="B338" s="601" t="s">
        <v>2724</v>
      </c>
      <c r="C338" s="601" t="s">
        <v>2725</v>
      </c>
      <c r="D338" s="601" t="s">
        <v>2726</v>
      </c>
      <c r="E338" s="601" t="s">
        <v>2727</v>
      </c>
      <c r="F338" s="601" t="s">
        <v>1517</v>
      </c>
      <c r="G338" s="601"/>
    </row>
    <row r="339" spans="1:7" s="23" customFormat="1" ht="15.75" customHeight="1" x14ac:dyDescent="0.2">
      <c r="A339" s="601" t="s">
        <v>2728</v>
      </c>
      <c r="B339" s="601" t="s">
        <v>2729</v>
      </c>
      <c r="C339" s="601" t="s">
        <v>2730</v>
      </c>
      <c r="D339" s="601" t="s">
        <v>2731</v>
      </c>
      <c r="E339" s="601" t="s">
        <v>2732</v>
      </c>
      <c r="F339" s="601" t="s">
        <v>1517</v>
      </c>
      <c r="G339" s="601"/>
    </row>
    <row r="340" spans="1:7" s="23" customFormat="1" ht="15.75" customHeight="1" x14ac:dyDescent="0.2">
      <c r="A340" s="601" t="s">
        <v>2733</v>
      </c>
      <c r="B340" s="601" t="s">
        <v>2734</v>
      </c>
      <c r="C340" s="601" t="s">
        <v>2735</v>
      </c>
      <c r="D340" s="601" t="s">
        <v>2736</v>
      </c>
      <c r="E340" s="601" t="s">
        <v>2737</v>
      </c>
      <c r="F340" s="601" t="s">
        <v>1517</v>
      </c>
      <c r="G340" s="601"/>
    </row>
    <row r="341" spans="1:7" s="23" customFormat="1" ht="15.75" customHeight="1" x14ac:dyDescent="0.2">
      <c r="A341" s="601" t="s">
        <v>2738</v>
      </c>
      <c r="B341" s="601" t="s">
        <v>2739</v>
      </c>
      <c r="C341" s="601" t="s">
        <v>2740</v>
      </c>
      <c r="D341" s="601" t="s">
        <v>2741</v>
      </c>
      <c r="E341" s="601" t="s">
        <v>2742</v>
      </c>
      <c r="F341" s="601" t="s">
        <v>1517</v>
      </c>
      <c r="G341" s="601"/>
    </row>
    <row r="342" spans="1:7" s="23" customFormat="1" ht="15.75" customHeight="1" x14ac:dyDescent="0.2">
      <c r="A342" s="601" t="s">
        <v>2743</v>
      </c>
      <c r="B342" s="601" t="s">
        <v>2744</v>
      </c>
      <c r="C342" s="601" t="s">
        <v>2745</v>
      </c>
      <c r="D342" s="601" t="s">
        <v>2746</v>
      </c>
      <c r="E342" s="601" t="s">
        <v>2747</v>
      </c>
      <c r="F342" s="601" t="s">
        <v>1517</v>
      </c>
      <c r="G342" s="601"/>
    </row>
    <row r="343" spans="1:7" s="23" customFormat="1" ht="15.75" customHeight="1" x14ac:dyDescent="0.2">
      <c r="A343" s="601" t="s">
        <v>2748</v>
      </c>
      <c r="B343" s="601" t="s">
        <v>2112</v>
      </c>
      <c r="C343" s="601" t="s">
        <v>2749</v>
      </c>
      <c r="D343" s="601" t="s">
        <v>2750</v>
      </c>
      <c r="E343" s="601" t="s">
        <v>2751</v>
      </c>
      <c r="F343" s="601" t="s">
        <v>1517</v>
      </c>
      <c r="G343" s="601"/>
    </row>
    <row r="344" spans="1:7" s="23" customFormat="1" ht="15.75" customHeight="1" x14ac:dyDescent="0.2">
      <c r="A344" s="601" t="s">
        <v>2752</v>
      </c>
      <c r="B344" s="601" t="s">
        <v>2753</v>
      </c>
      <c r="C344" s="601" t="s">
        <v>2754</v>
      </c>
      <c r="D344" s="601" t="s">
        <v>2755</v>
      </c>
      <c r="E344" s="601" t="s">
        <v>2065</v>
      </c>
      <c r="F344" s="601" t="s">
        <v>1517</v>
      </c>
      <c r="G344" s="601"/>
    </row>
    <row r="345" spans="1:7" s="23" customFormat="1" ht="15.75" customHeight="1" x14ac:dyDescent="0.2">
      <c r="A345" s="601" t="s">
        <v>2756</v>
      </c>
      <c r="B345" s="601" t="s">
        <v>2757</v>
      </c>
      <c r="C345" s="601" t="s">
        <v>2758</v>
      </c>
      <c r="D345" s="601" t="s">
        <v>2759</v>
      </c>
      <c r="E345" s="601" t="s">
        <v>2760</v>
      </c>
      <c r="F345" s="601" t="s">
        <v>1517</v>
      </c>
      <c r="G345" s="601"/>
    </row>
    <row r="346" spans="1:7" s="23" customFormat="1" ht="15.75" customHeight="1" x14ac:dyDescent="0.2">
      <c r="A346" s="601" t="s">
        <v>2761</v>
      </c>
      <c r="B346" s="601" t="s">
        <v>2762</v>
      </c>
      <c r="C346" s="601" t="s">
        <v>2758</v>
      </c>
      <c r="D346" s="601" t="s">
        <v>2759</v>
      </c>
      <c r="E346" s="601" t="s">
        <v>2760</v>
      </c>
      <c r="F346" s="601" t="s">
        <v>1517</v>
      </c>
      <c r="G346" s="601"/>
    </row>
    <row r="347" spans="1:7" s="23" customFormat="1" ht="15.75" customHeight="1" x14ac:dyDescent="0.2">
      <c r="A347" s="601" t="s">
        <v>2763</v>
      </c>
      <c r="B347" s="601" t="s">
        <v>2764</v>
      </c>
      <c r="C347" s="601" t="s">
        <v>2765</v>
      </c>
      <c r="D347" s="601" t="s">
        <v>2766</v>
      </c>
      <c r="E347" s="601" t="s">
        <v>2767</v>
      </c>
      <c r="F347" s="601" t="s">
        <v>1517</v>
      </c>
      <c r="G347" s="601"/>
    </row>
    <row r="348" spans="1:7" s="23" customFormat="1" ht="15.75" customHeight="1" x14ac:dyDescent="0.2">
      <c r="A348" s="601" t="s">
        <v>2768</v>
      </c>
      <c r="B348" s="601" t="s">
        <v>2769</v>
      </c>
      <c r="C348" s="601" t="s">
        <v>2770</v>
      </c>
      <c r="D348" s="601" t="s">
        <v>2771</v>
      </c>
      <c r="E348" s="601" t="s">
        <v>2772</v>
      </c>
      <c r="F348" s="601" t="s">
        <v>1517</v>
      </c>
      <c r="G348" s="601"/>
    </row>
    <row r="349" spans="1:7" s="23" customFormat="1" ht="15.75" customHeight="1" x14ac:dyDescent="0.2">
      <c r="A349" s="601" t="s">
        <v>2773</v>
      </c>
      <c r="B349" s="601" t="s">
        <v>2484</v>
      </c>
      <c r="C349" s="601" t="s">
        <v>2774</v>
      </c>
      <c r="D349" s="601" t="s">
        <v>2549</v>
      </c>
      <c r="E349" s="601" t="s">
        <v>2775</v>
      </c>
      <c r="F349" s="601" t="s">
        <v>1517</v>
      </c>
      <c r="G349" s="601"/>
    </row>
    <row r="350" spans="1:7" s="23" customFormat="1" ht="15.75" customHeight="1" x14ac:dyDescent="0.2">
      <c r="A350" s="601" t="s">
        <v>2776</v>
      </c>
      <c r="B350" s="601" t="s">
        <v>2777</v>
      </c>
      <c r="C350" s="601" t="s">
        <v>2778</v>
      </c>
      <c r="D350" s="601" t="s">
        <v>2779</v>
      </c>
      <c r="E350" s="601" t="s">
        <v>2780</v>
      </c>
      <c r="F350" s="601" t="s">
        <v>1517</v>
      </c>
      <c r="G350" s="601"/>
    </row>
    <row r="351" spans="1:7" s="23" customFormat="1" ht="15.75" customHeight="1" x14ac:dyDescent="0.2">
      <c r="A351" s="601" t="s">
        <v>2781</v>
      </c>
      <c r="B351" s="601" t="s">
        <v>2782</v>
      </c>
      <c r="C351" s="601" t="s">
        <v>2783</v>
      </c>
      <c r="D351" s="601" t="s">
        <v>2784</v>
      </c>
      <c r="E351" s="601" t="s">
        <v>2785</v>
      </c>
      <c r="F351" s="601" t="s">
        <v>1517</v>
      </c>
      <c r="G351" s="601"/>
    </row>
    <row r="352" spans="1:7" s="23" customFormat="1" ht="15.75" customHeight="1" x14ac:dyDescent="0.2">
      <c r="A352" s="601" t="s">
        <v>2786</v>
      </c>
      <c r="B352" s="601" t="s">
        <v>2787</v>
      </c>
      <c r="C352" s="601" t="s">
        <v>2788</v>
      </c>
      <c r="D352" s="601" t="s">
        <v>2789</v>
      </c>
      <c r="E352" s="601" t="s">
        <v>2790</v>
      </c>
      <c r="F352" s="601" t="s">
        <v>1517</v>
      </c>
      <c r="G352" s="601"/>
    </row>
    <row r="353" spans="1:7" s="23" customFormat="1" ht="15.75" customHeight="1" x14ac:dyDescent="0.2">
      <c r="A353" s="601" t="s">
        <v>2791</v>
      </c>
      <c r="B353" s="601" t="s">
        <v>2792</v>
      </c>
      <c r="C353" s="601" t="s">
        <v>2490</v>
      </c>
      <c r="D353" s="601" t="s">
        <v>2789</v>
      </c>
      <c r="E353" s="601" t="s">
        <v>2790</v>
      </c>
      <c r="F353" s="601" t="s">
        <v>1517</v>
      </c>
      <c r="G353" s="601"/>
    </row>
    <row r="354" spans="1:7" s="23" customFormat="1" ht="15.75" customHeight="1" x14ac:dyDescent="0.2">
      <c r="A354" s="601" t="s">
        <v>2793</v>
      </c>
      <c r="B354" s="601" t="s">
        <v>2794</v>
      </c>
      <c r="C354" s="602" t="s">
        <v>1748</v>
      </c>
      <c r="D354" s="602" t="s">
        <v>1499</v>
      </c>
      <c r="E354" s="602" t="s">
        <v>2795</v>
      </c>
      <c r="F354" s="602" t="s">
        <v>1553</v>
      </c>
      <c r="G354" s="601"/>
    </row>
    <row r="355" spans="1:7" s="23" customFormat="1" ht="15.75" customHeight="1" x14ac:dyDescent="0.2">
      <c r="A355" s="603" t="s">
        <v>2796</v>
      </c>
      <c r="B355" s="604" t="s">
        <v>2797</v>
      </c>
      <c r="C355" s="605" t="s">
        <v>2798</v>
      </c>
      <c r="D355" s="601" t="s">
        <v>2799</v>
      </c>
      <c r="E355" s="601" t="s">
        <v>2800</v>
      </c>
      <c r="F355" s="601" t="s">
        <v>1517</v>
      </c>
      <c r="G355" s="601"/>
    </row>
    <row r="356" spans="1:7" s="23" customFormat="1" ht="15.75" customHeight="1" x14ac:dyDescent="0.2">
      <c r="A356" s="603" t="s">
        <v>2883</v>
      </c>
      <c r="B356" s="606" t="s">
        <v>2884</v>
      </c>
      <c r="C356" s="605" t="s">
        <v>2885</v>
      </c>
      <c r="D356" s="601" t="s">
        <v>2886</v>
      </c>
      <c r="E356" s="601" t="s">
        <v>2887</v>
      </c>
      <c r="F356" s="601" t="s">
        <v>1540</v>
      </c>
      <c r="G356" s="601"/>
    </row>
    <row r="357" spans="1:7" s="23" customFormat="1" ht="15.75" customHeight="1" x14ac:dyDescent="0.2">
      <c r="A357" s="603" t="s">
        <v>2900</v>
      </c>
      <c r="B357" s="606" t="s">
        <v>2901</v>
      </c>
      <c r="C357" s="605" t="s">
        <v>2902</v>
      </c>
      <c r="D357" s="601" t="s">
        <v>2903</v>
      </c>
      <c r="E357" s="601" t="s">
        <v>1922</v>
      </c>
      <c r="F357" s="601" t="s">
        <v>1540</v>
      </c>
      <c r="G357" s="601"/>
    </row>
    <row r="358" spans="1:7" s="23" customFormat="1" ht="15.75" customHeight="1" x14ac:dyDescent="0.2">
      <c r="A358" s="603" t="s">
        <v>2904</v>
      </c>
      <c r="B358" s="606" t="s">
        <v>2905</v>
      </c>
      <c r="C358" s="605" t="s">
        <v>2906</v>
      </c>
      <c r="D358" s="601" t="s">
        <v>2907</v>
      </c>
      <c r="E358" s="601" t="s">
        <v>2908</v>
      </c>
      <c r="F358" s="601"/>
      <c r="G358" s="601"/>
    </row>
    <row r="359" spans="1:7" s="23" customFormat="1" ht="15.75" customHeight="1" x14ac:dyDescent="0.2">
      <c r="A359" s="603" t="s">
        <v>2888</v>
      </c>
      <c r="B359" s="606" t="s">
        <v>2889</v>
      </c>
      <c r="C359" s="605" t="s">
        <v>2890</v>
      </c>
      <c r="D359" s="601" t="s">
        <v>1499</v>
      </c>
      <c r="E359" s="601" t="s">
        <v>1527</v>
      </c>
      <c r="F359" s="601" t="s">
        <v>1540</v>
      </c>
      <c r="G359" s="601"/>
    </row>
    <row r="360" spans="1:7" s="23" customFormat="1" ht="15.75" customHeight="1" thickBot="1" x14ac:dyDescent="0.25">
      <c r="A360" s="607" t="s">
        <v>2891</v>
      </c>
      <c r="B360" s="607" t="s">
        <v>2892</v>
      </c>
      <c r="C360" s="607" t="s">
        <v>2890</v>
      </c>
      <c r="D360" s="607" t="s">
        <v>1499</v>
      </c>
      <c r="E360" s="607" t="s">
        <v>1527</v>
      </c>
      <c r="F360" s="607" t="s">
        <v>1540</v>
      </c>
      <c r="G360" s="607"/>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42" fitToHeight="3" orientation="portrait" r:id="rId1"/>
  <headerFooter alignWithMargins="0"/>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Q585"/>
  <sheetViews>
    <sheetView topLeftCell="A142" zoomScaleNormal="100" zoomScaleSheetLayoutView="100" workbookViewId="0"/>
  </sheetViews>
  <sheetFormatPr defaultColWidth="11.42578125" defaultRowHeight="12.75" x14ac:dyDescent="0.2"/>
  <cols>
    <col min="1" max="1" width="31.42578125" style="503" customWidth="1"/>
    <col min="2" max="2" width="50.42578125" style="503" customWidth="1"/>
    <col min="3" max="3" width="11.42578125" style="503" customWidth="1"/>
    <col min="4" max="4" width="14.42578125" style="503" bestFit="1" customWidth="1"/>
    <col min="5" max="5" width="14.42578125" style="503" customWidth="1"/>
    <col min="6" max="6" width="11.42578125" style="503" customWidth="1"/>
    <col min="7" max="7" width="5.42578125" style="503" customWidth="1"/>
    <col min="8" max="8" width="24.5703125" style="503" customWidth="1"/>
    <col min="9" max="16384" width="11.42578125" style="503"/>
  </cols>
  <sheetData>
    <row r="1" spans="1:8" ht="13.5" thickBot="1" x14ac:dyDescent="0.25">
      <c r="A1" s="503" t="s">
        <v>289</v>
      </c>
      <c r="B1" s="503" t="s">
        <v>1136</v>
      </c>
    </row>
    <row r="2" spans="1:8" ht="13.5" thickBot="1" x14ac:dyDescent="0.25">
      <c r="A2" s="1272" t="s">
        <v>77</v>
      </c>
      <c r="B2" s="1273"/>
      <c r="C2" s="1274"/>
      <c r="D2" s="389" t="s">
        <v>284</v>
      </c>
      <c r="E2" s="390" t="s">
        <v>316</v>
      </c>
      <c r="F2" s="391" t="s">
        <v>303</v>
      </c>
      <c r="H2" s="3" t="s">
        <v>193</v>
      </c>
    </row>
    <row r="3" spans="1:8" x14ac:dyDescent="0.2">
      <c r="A3" s="413"/>
      <c r="B3" s="414"/>
      <c r="C3" s="415"/>
      <c r="D3" s="33"/>
      <c r="E3" s="392"/>
      <c r="F3" s="416"/>
      <c r="H3" s="417"/>
    </row>
    <row r="4" spans="1:8" x14ac:dyDescent="0.2">
      <c r="A4" s="33" t="s">
        <v>863</v>
      </c>
      <c r="B4" s="392" t="s">
        <v>101</v>
      </c>
      <c r="C4" s="393" t="s">
        <v>100</v>
      </c>
      <c r="D4" s="11" t="s">
        <v>286</v>
      </c>
      <c r="E4" s="12" t="s">
        <v>315</v>
      </c>
      <c r="F4" s="13" t="s">
        <v>304</v>
      </c>
      <c r="H4" s="26" t="s">
        <v>863</v>
      </c>
    </row>
    <row r="5" spans="1:8" x14ac:dyDescent="0.2">
      <c r="A5" s="7" t="s">
        <v>99</v>
      </c>
      <c r="B5" s="8" t="s">
        <v>98</v>
      </c>
      <c r="C5" s="9" t="s">
        <v>241</v>
      </c>
      <c r="D5" s="11" t="s">
        <v>286</v>
      </c>
      <c r="E5" s="12" t="s">
        <v>315</v>
      </c>
      <c r="F5" s="13" t="s">
        <v>304</v>
      </c>
      <c r="H5" s="26" t="s">
        <v>99</v>
      </c>
    </row>
    <row r="6" spans="1:8" s="14" customFormat="1" ht="25.5" x14ac:dyDescent="0.2">
      <c r="A6" s="7" t="s">
        <v>170</v>
      </c>
      <c r="B6" s="8" t="s">
        <v>171</v>
      </c>
      <c r="C6" s="9" t="s">
        <v>174</v>
      </c>
      <c r="D6" s="11" t="s">
        <v>287</v>
      </c>
      <c r="E6" s="12" t="s">
        <v>315</v>
      </c>
      <c r="F6" s="13" t="s">
        <v>304</v>
      </c>
      <c r="G6" s="503"/>
      <c r="H6" s="24" t="s">
        <v>170</v>
      </c>
    </row>
    <row r="7" spans="1:8" ht="12" customHeight="1" x14ac:dyDescent="0.2">
      <c r="A7" s="7" t="s">
        <v>169</v>
      </c>
      <c r="B7" s="8" t="s">
        <v>173</v>
      </c>
      <c r="C7" s="9" t="s">
        <v>175</v>
      </c>
      <c r="D7" s="11" t="s">
        <v>286</v>
      </c>
      <c r="E7" s="12" t="s">
        <v>315</v>
      </c>
      <c r="F7" s="13" t="s">
        <v>304</v>
      </c>
      <c r="H7" s="24" t="s">
        <v>169</v>
      </c>
    </row>
    <row r="8" spans="1:8" x14ac:dyDescent="0.2">
      <c r="A8" s="7" t="s">
        <v>444</v>
      </c>
      <c r="B8" s="8" t="s">
        <v>445</v>
      </c>
      <c r="C8" s="9" t="s">
        <v>446</v>
      </c>
      <c r="D8" s="11" t="s">
        <v>286</v>
      </c>
      <c r="E8" s="12" t="s">
        <v>315</v>
      </c>
      <c r="F8" s="13" t="s">
        <v>304</v>
      </c>
      <c r="H8" s="24" t="s">
        <v>444</v>
      </c>
    </row>
    <row r="9" spans="1:8" x14ac:dyDescent="0.2">
      <c r="A9" s="7" t="s">
        <v>224</v>
      </c>
      <c r="B9" s="8" t="s">
        <v>225</v>
      </c>
      <c r="C9" s="9" t="s">
        <v>226</v>
      </c>
      <c r="D9" s="11" t="s">
        <v>286</v>
      </c>
      <c r="E9" s="12" t="s">
        <v>315</v>
      </c>
      <c r="F9" s="13" t="s">
        <v>304</v>
      </c>
      <c r="H9" s="24" t="s">
        <v>224</v>
      </c>
    </row>
    <row r="10" spans="1:8" x14ac:dyDescent="0.2">
      <c r="A10" s="7" t="s">
        <v>1163</v>
      </c>
      <c r="B10" s="8" t="s">
        <v>1163</v>
      </c>
      <c r="C10" s="9" t="s">
        <v>1164</v>
      </c>
      <c r="D10" s="11" t="s">
        <v>286</v>
      </c>
      <c r="E10" s="12" t="s">
        <v>315</v>
      </c>
      <c r="F10" s="13" t="s">
        <v>304</v>
      </c>
      <c r="H10" s="24" t="s">
        <v>1163</v>
      </c>
    </row>
    <row r="11" spans="1:8" x14ac:dyDescent="0.2">
      <c r="A11" s="7" t="s">
        <v>337</v>
      </c>
      <c r="B11" s="8" t="s">
        <v>338</v>
      </c>
      <c r="C11" s="9" t="s">
        <v>340</v>
      </c>
      <c r="D11" s="11" t="s">
        <v>286</v>
      </c>
      <c r="E11" s="12" t="s">
        <v>315</v>
      </c>
      <c r="F11" s="13" t="s">
        <v>304</v>
      </c>
      <c r="H11" s="24" t="s">
        <v>337</v>
      </c>
    </row>
    <row r="12" spans="1:8" x14ac:dyDescent="0.2">
      <c r="A12" s="7" t="s">
        <v>1056</v>
      </c>
      <c r="B12" s="8" t="s">
        <v>1057</v>
      </c>
      <c r="C12" s="9" t="s">
        <v>1058</v>
      </c>
      <c r="D12" s="11" t="s">
        <v>286</v>
      </c>
      <c r="E12" s="12" t="s">
        <v>315</v>
      </c>
      <c r="F12" s="13" t="s">
        <v>304</v>
      </c>
      <c r="H12" s="24" t="s">
        <v>1056</v>
      </c>
    </row>
    <row r="13" spans="1:8" x14ac:dyDescent="0.2">
      <c r="A13" s="7" t="s">
        <v>1059</v>
      </c>
      <c r="B13" s="8" t="s">
        <v>1060</v>
      </c>
      <c r="C13" s="9" t="s">
        <v>451</v>
      </c>
      <c r="D13" s="11" t="s">
        <v>286</v>
      </c>
      <c r="E13" s="12" t="s">
        <v>315</v>
      </c>
      <c r="F13" s="13" t="s">
        <v>304</v>
      </c>
      <c r="H13" s="24" t="s">
        <v>1059</v>
      </c>
    </row>
    <row r="14" spans="1:8" s="14" customFormat="1" x14ac:dyDescent="0.2">
      <c r="A14" s="7" t="s">
        <v>1100</v>
      </c>
      <c r="B14" s="8" t="s">
        <v>861</v>
      </c>
      <c r="C14" s="9" t="s">
        <v>812</v>
      </c>
      <c r="D14" s="11" t="s">
        <v>286</v>
      </c>
      <c r="E14" s="12" t="s">
        <v>315</v>
      </c>
      <c r="F14" s="13" t="s">
        <v>305</v>
      </c>
      <c r="G14" s="503"/>
      <c r="H14" s="24" t="s">
        <v>1100</v>
      </c>
    </row>
    <row r="15" spans="1:8" s="14" customFormat="1" x14ac:dyDescent="0.2">
      <c r="A15" s="7" t="s">
        <v>1101</v>
      </c>
      <c r="B15" s="8" t="s">
        <v>1102</v>
      </c>
      <c r="C15" s="9" t="s">
        <v>817</v>
      </c>
      <c r="D15" s="11" t="s">
        <v>286</v>
      </c>
      <c r="E15" s="12" t="s">
        <v>315</v>
      </c>
      <c r="F15" s="13" t="s">
        <v>305</v>
      </c>
      <c r="G15" s="503"/>
      <c r="H15" s="24" t="s">
        <v>1101</v>
      </c>
    </row>
    <row r="16" spans="1:8" x14ac:dyDescent="0.2">
      <c r="A16" s="7" t="s">
        <v>960</v>
      </c>
      <c r="B16" s="8" t="s">
        <v>960</v>
      </c>
      <c r="C16" s="9" t="s">
        <v>227</v>
      </c>
      <c r="D16" s="11" t="s">
        <v>286</v>
      </c>
      <c r="E16" s="12" t="s">
        <v>315</v>
      </c>
      <c r="F16" s="13" t="s">
        <v>304</v>
      </c>
      <c r="H16" s="24" t="s">
        <v>960</v>
      </c>
    </row>
    <row r="17" spans="1:8" x14ac:dyDescent="0.2">
      <c r="A17" s="7" t="s">
        <v>85</v>
      </c>
      <c r="B17" s="8" t="s">
        <v>862</v>
      </c>
      <c r="C17" s="9" t="s">
        <v>87</v>
      </c>
      <c r="D17" s="11" t="s">
        <v>286</v>
      </c>
      <c r="E17" s="12" t="s">
        <v>315</v>
      </c>
      <c r="F17" s="13" t="s">
        <v>304</v>
      </c>
      <c r="H17" s="24" t="s">
        <v>85</v>
      </c>
    </row>
    <row r="18" spans="1:8" x14ac:dyDescent="0.2">
      <c r="A18" s="7" t="s">
        <v>1022</v>
      </c>
      <c r="B18" s="8" t="s">
        <v>1022</v>
      </c>
      <c r="C18" s="9" t="s">
        <v>1023</v>
      </c>
      <c r="D18" s="11" t="s">
        <v>286</v>
      </c>
      <c r="E18" s="12" t="s">
        <v>315</v>
      </c>
      <c r="F18" s="13" t="s">
        <v>304</v>
      </c>
      <c r="H18" s="24" t="s">
        <v>1022</v>
      </c>
    </row>
    <row r="19" spans="1:8" x14ac:dyDescent="0.2">
      <c r="A19" s="7" t="s">
        <v>520</v>
      </c>
      <c r="B19" s="8" t="s">
        <v>521</v>
      </c>
      <c r="C19" s="9" t="s">
        <v>522</v>
      </c>
      <c r="D19" s="11" t="s">
        <v>286</v>
      </c>
      <c r="E19" s="12" t="s">
        <v>315</v>
      </c>
      <c r="F19" s="13" t="s">
        <v>304</v>
      </c>
      <c r="H19" s="24" t="s">
        <v>520</v>
      </c>
    </row>
    <row r="20" spans="1:8" x14ac:dyDescent="0.2">
      <c r="A20" s="7" t="s">
        <v>1004</v>
      </c>
      <c r="B20" s="10" t="s">
        <v>1006</v>
      </c>
      <c r="C20" s="9" t="s">
        <v>1005</v>
      </c>
      <c r="D20" s="11" t="s">
        <v>287</v>
      </c>
      <c r="E20" s="12" t="s">
        <v>315</v>
      </c>
      <c r="F20" s="13" t="s">
        <v>304</v>
      </c>
      <c r="H20" s="24" t="s">
        <v>1004</v>
      </c>
    </row>
    <row r="21" spans="1:8" x14ac:dyDescent="0.2">
      <c r="A21" s="7" t="s">
        <v>1085</v>
      </c>
      <c r="B21" s="8" t="s">
        <v>1085</v>
      </c>
      <c r="C21" s="9" t="s">
        <v>1086</v>
      </c>
      <c r="D21" s="11" t="s">
        <v>286</v>
      </c>
      <c r="E21" s="12" t="s">
        <v>315</v>
      </c>
      <c r="F21" s="13" t="s">
        <v>304</v>
      </c>
      <c r="H21" s="24" t="s">
        <v>1085</v>
      </c>
    </row>
    <row r="22" spans="1:8" x14ac:dyDescent="0.2">
      <c r="A22" s="7" t="s">
        <v>1087</v>
      </c>
      <c r="B22" s="8" t="s">
        <v>1087</v>
      </c>
      <c r="C22" s="9" t="s">
        <v>1088</v>
      </c>
      <c r="D22" s="11" t="s">
        <v>286</v>
      </c>
      <c r="E22" s="12" t="s">
        <v>315</v>
      </c>
      <c r="F22" s="13" t="s">
        <v>304</v>
      </c>
      <c r="H22" s="24" t="s">
        <v>1087</v>
      </c>
    </row>
    <row r="23" spans="1:8" ht="25.5" x14ac:dyDescent="0.2">
      <c r="A23" s="7" t="s">
        <v>1089</v>
      </c>
      <c r="B23" s="8" t="s">
        <v>1089</v>
      </c>
      <c r="C23" s="9" t="s">
        <v>1090</v>
      </c>
      <c r="D23" s="11" t="s">
        <v>286</v>
      </c>
      <c r="E23" s="12" t="s">
        <v>315</v>
      </c>
      <c r="F23" s="13" t="s">
        <v>304</v>
      </c>
      <c r="H23" s="24" t="s">
        <v>1089</v>
      </c>
    </row>
    <row r="24" spans="1:8" ht="11.25" customHeight="1" x14ac:dyDescent="0.2">
      <c r="A24" s="7" t="s">
        <v>235</v>
      </c>
      <c r="B24" s="8" t="s">
        <v>236</v>
      </c>
      <c r="C24" s="9" t="s">
        <v>237</v>
      </c>
      <c r="D24" s="11" t="s">
        <v>286</v>
      </c>
      <c r="E24" s="12" t="s">
        <v>315</v>
      </c>
      <c r="F24" s="13" t="s">
        <v>304</v>
      </c>
      <c r="H24" s="24" t="s">
        <v>235</v>
      </c>
    </row>
    <row r="25" spans="1:8" x14ac:dyDescent="0.2">
      <c r="A25" s="7" t="s">
        <v>2872</v>
      </c>
      <c r="B25" s="12" t="s">
        <v>2877</v>
      </c>
      <c r="C25" s="9" t="s">
        <v>2878</v>
      </c>
      <c r="D25" s="11" t="s">
        <v>286</v>
      </c>
      <c r="E25" s="12" t="s">
        <v>315</v>
      </c>
      <c r="F25" s="13" t="s">
        <v>304</v>
      </c>
      <c r="H25" s="24" t="s">
        <v>2872</v>
      </c>
    </row>
    <row r="26" spans="1:8" x14ac:dyDescent="0.2">
      <c r="A26" s="7" t="s">
        <v>2873</v>
      </c>
      <c r="B26" s="12" t="s">
        <v>2879</v>
      </c>
      <c r="C26" s="9" t="s">
        <v>2880</v>
      </c>
      <c r="D26" s="11" t="s">
        <v>286</v>
      </c>
      <c r="E26" s="12" t="s">
        <v>315</v>
      </c>
      <c r="F26" s="13" t="s">
        <v>304</v>
      </c>
      <c r="H26" s="24" t="s">
        <v>2873</v>
      </c>
    </row>
    <row r="27" spans="1:8" x14ac:dyDescent="0.2">
      <c r="A27" s="7" t="s">
        <v>1110</v>
      </c>
      <c r="B27" s="8" t="s">
        <v>1111</v>
      </c>
      <c r="C27" s="9" t="s">
        <v>765</v>
      </c>
      <c r="D27" s="11" t="s">
        <v>286</v>
      </c>
      <c r="E27" s="12" t="s">
        <v>315</v>
      </c>
      <c r="F27" s="13" t="s">
        <v>304</v>
      </c>
      <c r="H27" s="24" t="s">
        <v>1110</v>
      </c>
    </row>
    <row r="28" spans="1:8" x14ac:dyDescent="0.2">
      <c r="A28" s="7" t="s">
        <v>1112</v>
      </c>
      <c r="B28" s="8" t="s">
        <v>1113</v>
      </c>
      <c r="C28" s="9" t="s">
        <v>1114</v>
      </c>
      <c r="D28" s="11" t="s">
        <v>286</v>
      </c>
      <c r="E28" s="12" t="s">
        <v>315</v>
      </c>
      <c r="F28" s="13" t="s">
        <v>304</v>
      </c>
      <c r="H28" s="24" t="s">
        <v>1112</v>
      </c>
    </row>
    <row r="29" spans="1:8" x14ac:dyDescent="0.2">
      <c r="A29" s="7" t="s">
        <v>1115</v>
      </c>
      <c r="B29" s="8" t="s">
        <v>1115</v>
      </c>
      <c r="C29" s="9" t="s">
        <v>1116</v>
      </c>
      <c r="D29" s="11" t="s">
        <v>286</v>
      </c>
      <c r="E29" s="12" t="s">
        <v>315</v>
      </c>
      <c r="F29" s="13" t="s">
        <v>304</v>
      </c>
      <c r="H29" s="24" t="s">
        <v>1115</v>
      </c>
    </row>
    <row r="30" spans="1:8" x14ac:dyDescent="0.2">
      <c r="A30" s="7" t="s">
        <v>194</v>
      </c>
      <c r="B30" s="8" t="s">
        <v>844</v>
      </c>
      <c r="C30" s="9" t="s">
        <v>195</v>
      </c>
      <c r="D30" s="11" t="s">
        <v>287</v>
      </c>
      <c r="E30" s="12" t="s">
        <v>315</v>
      </c>
      <c r="F30" s="13" t="s">
        <v>304</v>
      </c>
      <c r="H30" s="24" t="s">
        <v>194</v>
      </c>
    </row>
    <row r="31" spans="1:8" x14ac:dyDescent="0.2">
      <c r="A31" s="394" t="s">
        <v>9</v>
      </c>
      <c r="B31" s="8" t="s">
        <v>9</v>
      </c>
      <c r="C31" s="9" t="s">
        <v>10</v>
      </c>
      <c r="D31" s="11" t="s">
        <v>287</v>
      </c>
      <c r="E31" s="12" t="s">
        <v>315</v>
      </c>
      <c r="F31" s="13" t="s">
        <v>304</v>
      </c>
      <c r="H31" s="24" t="s">
        <v>9</v>
      </c>
    </row>
    <row r="32" spans="1:8" s="14" customFormat="1" x14ac:dyDescent="0.2">
      <c r="A32" s="7" t="s">
        <v>692</v>
      </c>
      <c r="B32" s="8" t="s">
        <v>693</v>
      </c>
      <c r="C32" s="9" t="s">
        <v>694</v>
      </c>
      <c r="D32" s="11" t="s">
        <v>286</v>
      </c>
      <c r="E32" s="12" t="s">
        <v>315</v>
      </c>
      <c r="F32" s="13" t="s">
        <v>304</v>
      </c>
      <c r="G32" s="503"/>
      <c r="H32" s="24" t="s">
        <v>692</v>
      </c>
    </row>
    <row r="33" spans="1:8" s="14" customFormat="1" x14ac:dyDescent="0.2">
      <c r="A33" s="394" t="s">
        <v>2893</v>
      </c>
      <c r="B33" s="8" t="s">
        <v>2893</v>
      </c>
      <c r="C33" s="9" t="s">
        <v>2894</v>
      </c>
      <c r="D33" s="11" t="s">
        <v>286</v>
      </c>
      <c r="E33" s="12" t="s">
        <v>315</v>
      </c>
      <c r="F33" s="13" t="s">
        <v>304</v>
      </c>
      <c r="G33" s="503"/>
      <c r="H33" s="24" t="s">
        <v>2893</v>
      </c>
    </row>
    <row r="34" spans="1:8" x14ac:dyDescent="0.2">
      <c r="A34" s="7" t="s">
        <v>514</v>
      </c>
      <c r="B34" s="8" t="s">
        <v>515</v>
      </c>
      <c r="C34" s="9" t="s">
        <v>516</v>
      </c>
      <c r="D34" s="11" t="s">
        <v>286</v>
      </c>
      <c r="E34" s="12" t="s">
        <v>315</v>
      </c>
      <c r="F34" s="13" t="s">
        <v>304</v>
      </c>
      <c r="H34" s="24" t="s">
        <v>514</v>
      </c>
    </row>
    <row r="35" spans="1:8" x14ac:dyDescent="0.2">
      <c r="A35" s="7" t="s">
        <v>251</v>
      </c>
      <c r="B35" s="8" t="s">
        <v>252</v>
      </c>
      <c r="C35" s="9" t="s">
        <v>253</v>
      </c>
      <c r="D35" s="11" t="s">
        <v>286</v>
      </c>
      <c r="E35" s="12" t="s">
        <v>315</v>
      </c>
      <c r="F35" s="13" t="s">
        <v>304</v>
      </c>
      <c r="H35" s="24" t="s">
        <v>251</v>
      </c>
    </row>
    <row r="36" spans="1:8" s="14" customFormat="1" x14ac:dyDescent="0.2">
      <c r="A36" s="7" t="s">
        <v>1048</v>
      </c>
      <c r="B36" s="8" t="s">
        <v>1049</v>
      </c>
      <c r="C36" s="9" t="s">
        <v>839</v>
      </c>
      <c r="D36" s="11" t="s">
        <v>287</v>
      </c>
      <c r="E36" s="12" t="s">
        <v>315</v>
      </c>
      <c r="F36" s="13" t="s">
        <v>304</v>
      </c>
      <c r="G36" s="503"/>
      <c r="H36" s="24" t="s">
        <v>1048</v>
      </c>
    </row>
    <row r="37" spans="1:8" s="14" customFormat="1" x14ac:dyDescent="0.2">
      <c r="A37" s="7" t="s">
        <v>1052</v>
      </c>
      <c r="B37" s="8" t="s">
        <v>1051</v>
      </c>
      <c r="C37" s="9" t="s">
        <v>1050</v>
      </c>
      <c r="D37" s="11" t="s">
        <v>287</v>
      </c>
      <c r="E37" s="12" t="s">
        <v>315</v>
      </c>
      <c r="F37" s="13" t="s">
        <v>304</v>
      </c>
      <c r="G37" s="503"/>
      <c r="H37" s="24" t="s">
        <v>1052</v>
      </c>
    </row>
    <row r="38" spans="1:8" x14ac:dyDescent="0.2">
      <c r="A38" s="7" t="s">
        <v>298</v>
      </c>
      <c r="B38" s="8" t="s">
        <v>102</v>
      </c>
      <c r="C38" s="9" t="s">
        <v>240</v>
      </c>
      <c r="D38" s="11" t="s">
        <v>286</v>
      </c>
      <c r="E38" s="12" t="s">
        <v>315</v>
      </c>
      <c r="F38" s="13" t="s">
        <v>304</v>
      </c>
      <c r="H38" s="24" t="s">
        <v>298</v>
      </c>
    </row>
    <row r="39" spans="1:8" x14ac:dyDescent="0.2">
      <c r="A39" s="7" t="s">
        <v>299</v>
      </c>
      <c r="B39" s="8" t="s">
        <v>301</v>
      </c>
      <c r="C39" s="9" t="s">
        <v>300</v>
      </c>
      <c r="D39" s="11" t="s">
        <v>286</v>
      </c>
      <c r="E39" s="12" t="s">
        <v>315</v>
      </c>
      <c r="F39" s="13" t="s">
        <v>304</v>
      </c>
      <c r="H39" s="24" t="s">
        <v>299</v>
      </c>
    </row>
    <row r="40" spans="1:8" x14ac:dyDescent="0.2">
      <c r="A40" s="7" t="s">
        <v>919</v>
      </c>
      <c r="B40" s="8" t="s">
        <v>919</v>
      </c>
      <c r="C40" s="9" t="s">
        <v>915</v>
      </c>
      <c r="D40" s="11" t="s">
        <v>287</v>
      </c>
      <c r="E40" s="12" t="s">
        <v>315</v>
      </c>
      <c r="F40" s="13" t="s">
        <v>304</v>
      </c>
      <c r="H40" s="24" t="s">
        <v>912</v>
      </c>
    </row>
    <row r="41" spans="1:8" x14ac:dyDescent="0.2">
      <c r="A41" s="7" t="s">
        <v>913</v>
      </c>
      <c r="B41" s="8" t="s">
        <v>913</v>
      </c>
      <c r="C41" s="9" t="s">
        <v>916</v>
      </c>
      <c r="D41" s="11" t="s">
        <v>286</v>
      </c>
      <c r="E41" s="12" t="s">
        <v>315</v>
      </c>
      <c r="F41" s="13" t="s">
        <v>304</v>
      </c>
      <c r="H41" s="24" t="s">
        <v>913</v>
      </c>
    </row>
    <row r="42" spans="1:8" x14ac:dyDescent="0.2">
      <c r="A42" s="7" t="s">
        <v>967</v>
      </c>
      <c r="B42" s="8" t="s">
        <v>968</v>
      </c>
      <c r="C42" s="9" t="s">
        <v>969</v>
      </c>
      <c r="D42" s="11" t="s">
        <v>286</v>
      </c>
      <c r="E42" s="12" t="s">
        <v>315</v>
      </c>
      <c r="F42" s="13" t="s">
        <v>304</v>
      </c>
      <c r="H42" s="24" t="s">
        <v>967</v>
      </c>
    </row>
    <row r="43" spans="1:8" x14ac:dyDescent="0.2">
      <c r="A43" s="7" t="s">
        <v>1062</v>
      </c>
      <c r="B43" s="8" t="s">
        <v>1066</v>
      </c>
      <c r="C43" s="9" t="s">
        <v>969</v>
      </c>
      <c r="D43" s="11" t="s">
        <v>286</v>
      </c>
      <c r="E43" s="12" t="s">
        <v>315</v>
      </c>
      <c r="F43" s="13" t="s">
        <v>304</v>
      </c>
      <c r="H43" s="24" t="s">
        <v>1062</v>
      </c>
    </row>
    <row r="44" spans="1:8" x14ac:dyDescent="0.2">
      <c r="A44" s="7" t="s">
        <v>970</v>
      </c>
      <c r="B44" s="8" t="s">
        <v>973</v>
      </c>
      <c r="C44" s="9" t="s">
        <v>976</v>
      </c>
      <c r="D44" s="11" t="s">
        <v>286</v>
      </c>
      <c r="E44" s="12" t="s">
        <v>315</v>
      </c>
      <c r="F44" s="13" t="s">
        <v>304</v>
      </c>
      <c r="H44" s="24" t="s">
        <v>970</v>
      </c>
    </row>
    <row r="45" spans="1:8" x14ac:dyDescent="0.2">
      <c r="A45" s="7" t="s">
        <v>1063</v>
      </c>
      <c r="B45" s="8" t="s">
        <v>1067</v>
      </c>
      <c r="C45" s="9" t="s">
        <v>976</v>
      </c>
      <c r="D45" s="11" t="s">
        <v>286</v>
      </c>
      <c r="E45" s="12" t="s">
        <v>315</v>
      </c>
      <c r="F45" s="13" t="s">
        <v>304</v>
      </c>
      <c r="H45" s="24" t="s">
        <v>1063</v>
      </c>
    </row>
    <row r="46" spans="1:8" x14ac:dyDescent="0.2">
      <c r="A46" s="7" t="s">
        <v>971</v>
      </c>
      <c r="B46" s="8" t="s">
        <v>974</v>
      </c>
      <c r="C46" s="9" t="s">
        <v>977</v>
      </c>
      <c r="D46" s="11" t="s">
        <v>286</v>
      </c>
      <c r="E46" s="12" t="s">
        <v>315</v>
      </c>
      <c r="F46" s="13" t="s">
        <v>304</v>
      </c>
      <c r="H46" s="24" t="s">
        <v>971</v>
      </c>
    </row>
    <row r="47" spans="1:8" x14ac:dyDescent="0.2">
      <c r="A47" s="7" t="s">
        <v>1064</v>
      </c>
      <c r="B47" s="8" t="s">
        <v>1068</v>
      </c>
      <c r="C47" s="9" t="s">
        <v>977</v>
      </c>
      <c r="D47" s="11" t="s">
        <v>286</v>
      </c>
      <c r="E47" s="12" t="s">
        <v>315</v>
      </c>
      <c r="F47" s="13" t="s">
        <v>304</v>
      </c>
      <c r="H47" s="24" t="s">
        <v>1064</v>
      </c>
    </row>
    <row r="48" spans="1:8" x14ac:dyDescent="0.2">
      <c r="A48" s="7" t="s">
        <v>972</v>
      </c>
      <c r="B48" s="8" t="s">
        <v>975</v>
      </c>
      <c r="C48" s="9" t="s">
        <v>978</v>
      </c>
      <c r="D48" s="11" t="s">
        <v>286</v>
      </c>
      <c r="E48" s="12" t="s">
        <v>315</v>
      </c>
      <c r="F48" s="13" t="s">
        <v>304</v>
      </c>
      <c r="H48" s="24" t="s">
        <v>972</v>
      </c>
    </row>
    <row r="49" spans="1:8" ht="13.5" customHeight="1" x14ac:dyDescent="0.2">
      <c r="A49" s="7" t="s">
        <v>1065</v>
      </c>
      <c r="B49" s="8" t="s">
        <v>1069</v>
      </c>
      <c r="C49" s="9" t="s">
        <v>978</v>
      </c>
      <c r="D49" s="11" t="s">
        <v>286</v>
      </c>
      <c r="E49" s="12" t="s">
        <v>315</v>
      </c>
      <c r="F49" s="13" t="s">
        <v>304</v>
      </c>
      <c r="H49" s="24" t="s">
        <v>1065</v>
      </c>
    </row>
    <row r="50" spans="1:8" x14ac:dyDescent="0.2">
      <c r="A50" s="7" t="s">
        <v>990</v>
      </c>
      <c r="B50" s="8" t="s">
        <v>991</v>
      </c>
      <c r="C50" s="9" t="s">
        <v>979</v>
      </c>
      <c r="D50" s="11" t="s">
        <v>286</v>
      </c>
      <c r="E50" s="12" t="s">
        <v>315</v>
      </c>
      <c r="F50" s="13" t="s">
        <v>304</v>
      </c>
      <c r="H50" s="24" t="s">
        <v>990</v>
      </c>
    </row>
    <row r="51" spans="1:8" x14ac:dyDescent="0.2">
      <c r="A51" s="7" t="s">
        <v>205</v>
      </c>
      <c r="B51" s="8" t="s">
        <v>864</v>
      </c>
      <c r="C51" s="9" t="s">
        <v>1103</v>
      </c>
      <c r="D51" s="11" t="s">
        <v>286</v>
      </c>
      <c r="E51" s="12" t="s">
        <v>315</v>
      </c>
      <c r="F51" s="13" t="s">
        <v>305</v>
      </c>
      <c r="G51" s="15"/>
      <c r="H51" s="24" t="s">
        <v>205</v>
      </c>
    </row>
    <row r="52" spans="1:8" x14ac:dyDescent="0.2">
      <c r="A52" s="7" t="s">
        <v>1019</v>
      </c>
      <c r="B52" s="8" t="s">
        <v>1020</v>
      </c>
      <c r="C52" s="9" t="s">
        <v>1021</v>
      </c>
      <c r="D52" s="11" t="s">
        <v>286</v>
      </c>
      <c r="E52" s="12" t="s">
        <v>315</v>
      </c>
      <c r="F52" s="13" t="s">
        <v>304</v>
      </c>
      <c r="G52" s="15"/>
      <c r="H52" s="24" t="s">
        <v>1019</v>
      </c>
    </row>
    <row r="53" spans="1:8" s="14" customFormat="1" x14ac:dyDescent="0.2">
      <c r="A53" s="7" t="s">
        <v>310</v>
      </c>
      <c r="B53" s="8" t="s">
        <v>311</v>
      </c>
      <c r="C53" s="9" t="s">
        <v>312</v>
      </c>
      <c r="D53" s="11" t="s">
        <v>286</v>
      </c>
      <c r="E53" s="12" t="s">
        <v>315</v>
      </c>
      <c r="F53" s="13" t="s">
        <v>305</v>
      </c>
      <c r="G53" s="503"/>
      <c r="H53" s="24" t="s">
        <v>310</v>
      </c>
    </row>
    <row r="54" spans="1:8" s="14" customFormat="1" x14ac:dyDescent="0.2">
      <c r="A54" s="7" t="s">
        <v>980</v>
      </c>
      <c r="B54" s="8" t="s">
        <v>981</v>
      </c>
      <c r="C54" s="9" t="s">
        <v>1104</v>
      </c>
      <c r="D54" s="11" t="s">
        <v>286</v>
      </c>
      <c r="E54" s="12" t="s">
        <v>315</v>
      </c>
      <c r="F54" s="13" t="s">
        <v>305</v>
      </c>
      <c r="G54" s="503"/>
      <c r="H54" s="24" t="s">
        <v>980</v>
      </c>
    </row>
    <row r="55" spans="1:8" x14ac:dyDescent="0.2">
      <c r="A55" s="7" t="s">
        <v>996</v>
      </c>
      <c r="B55" s="8" t="s">
        <v>997</v>
      </c>
      <c r="C55" s="9" t="s">
        <v>998</v>
      </c>
      <c r="D55" s="11" t="s">
        <v>287</v>
      </c>
      <c r="E55" s="12" t="s">
        <v>315</v>
      </c>
      <c r="F55" s="13" t="s">
        <v>304</v>
      </c>
      <c r="H55" s="24" t="s">
        <v>999</v>
      </c>
    </row>
    <row r="56" spans="1:8" x14ac:dyDescent="0.2">
      <c r="A56" s="7" t="s">
        <v>992</v>
      </c>
      <c r="B56" s="8" t="s">
        <v>993</v>
      </c>
      <c r="C56" s="9" t="s">
        <v>994</v>
      </c>
      <c r="D56" s="11" t="s">
        <v>286</v>
      </c>
      <c r="E56" s="12" t="s">
        <v>315</v>
      </c>
      <c r="F56" s="13" t="s">
        <v>304</v>
      </c>
      <c r="H56" s="24" t="s">
        <v>995</v>
      </c>
    </row>
    <row r="57" spans="1:8" ht="89.25" x14ac:dyDescent="0.2">
      <c r="A57" s="7" t="s">
        <v>754</v>
      </c>
      <c r="B57" s="8" t="s">
        <v>865</v>
      </c>
      <c r="C57" s="9" t="s">
        <v>753</v>
      </c>
      <c r="D57" s="11" t="s">
        <v>287</v>
      </c>
      <c r="E57" s="12" t="s">
        <v>302</v>
      </c>
      <c r="F57" s="13" t="s">
        <v>304</v>
      </c>
      <c r="H57" s="24" t="s">
        <v>754</v>
      </c>
    </row>
    <row r="58" spans="1:8" ht="89.25" x14ac:dyDescent="0.2">
      <c r="A58" s="7" t="s">
        <v>752</v>
      </c>
      <c r="B58" s="8" t="s">
        <v>865</v>
      </c>
      <c r="C58" s="9" t="s">
        <v>755</v>
      </c>
      <c r="D58" s="11" t="s">
        <v>286</v>
      </c>
      <c r="E58" s="12" t="s">
        <v>302</v>
      </c>
      <c r="F58" s="13" t="s">
        <v>304</v>
      </c>
      <c r="H58" s="24" t="s">
        <v>752</v>
      </c>
    </row>
    <row r="59" spans="1:8" x14ac:dyDescent="0.2">
      <c r="A59" s="7" t="s">
        <v>690</v>
      </c>
      <c r="B59" s="8" t="s">
        <v>691</v>
      </c>
      <c r="C59" s="9" t="s">
        <v>782</v>
      </c>
      <c r="D59" s="11" t="s">
        <v>286</v>
      </c>
      <c r="E59" s="12" t="s">
        <v>315</v>
      </c>
      <c r="F59" s="13" t="s">
        <v>304</v>
      </c>
      <c r="H59" s="24" t="s">
        <v>690</v>
      </c>
    </row>
    <row r="60" spans="1:8" x14ac:dyDescent="0.2">
      <c r="A60" s="7" t="s">
        <v>222</v>
      </c>
      <c r="B60" s="8" t="s">
        <v>821</v>
      </c>
      <c r="C60" s="9" t="s">
        <v>256</v>
      </c>
      <c r="D60" s="11" t="s">
        <v>287</v>
      </c>
      <c r="E60" s="12" t="s">
        <v>315</v>
      </c>
      <c r="F60" s="13" t="s">
        <v>304</v>
      </c>
      <c r="H60" s="24" t="s">
        <v>222</v>
      </c>
    </row>
    <row r="61" spans="1:8" x14ac:dyDescent="0.2">
      <c r="A61" s="7" t="s">
        <v>21</v>
      </c>
      <c r="B61" s="8" t="s">
        <v>228</v>
      </c>
      <c r="C61" s="9" t="s">
        <v>229</v>
      </c>
      <c r="D61" s="11" t="s">
        <v>286</v>
      </c>
      <c r="E61" s="12" t="s">
        <v>315</v>
      </c>
      <c r="F61" s="13" t="s">
        <v>304</v>
      </c>
      <c r="H61" s="24" t="s">
        <v>21</v>
      </c>
    </row>
    <row r="62" spans="1:8" ht="25.5" x14ac:dyDescent="0.2">
      <c r="A62" s="7" t="s">
        <v>154</v>
      </c>
      <c r="B62" s="8" t="s">
        <v>155</v>
      </c>
      <c r="C62" s="9" t="s">
        <v>230</v>
      </c>
      <c r="D62" s="11" t="s">
        <v>286</v>
      </c>
      <c r="E62" s="12" t="s">
        <v>315</v>
      </c>
      <c r="F62" s="13" t="s">
        <v>304</v>
      </c>
      <c r="H62" s="24" t="s">
        <v>154</v>
      </c>
    </row>
    <row r="63" spans="1:8" x14ac:dyDescent="0.2">
      <c r="A63" s="7" t="s">
        <v>983</v>
      </c>
      <c r="B63" s="8" t="s">
        <v>985</v>
      </c>
      <c r="C63" s="9" t="s">
        <v>244</v>
      </c>
      <c r="D63" s="11" t="s">
        <v>287</v>
      </c>
      <c r="E63" s="12" t="s">
        <v>315</v>
      </c>
      <c r="F63" s="13" t="s">
        <v>304</v>
      </c>
      <c r="H63" s="24" t="s">
        <v>987</v>
      </c>
    </row>
    <row r="64" spans="1:8" x14ac:dyDescent="0.2">
      <c r="A64" s="7" t="s">
        <v>982</v>
      </c>
      <c r="B64" s="8" t="s">
        <v>984</v>
      </c>
      <c r="C64" s="9" t="s">
        <v>986</v>
      </c>
      <c r="D64" s="11" t="s">
        <v>286</v>
      </c>
      <c r="E64" s="12" t="s">
        <v>315</v>
      </c>
      <c r="F64" s="13" t="s">
        <v>304</v>
      </c>
      <c r="H64" s="24" t="s">
        <v>988</v>
      </c>
    </row>
    <row r="65" spans="1:8" x14ac:dyDescent="0.2">
      <c r="A65" s="7" t="s">
        <v>461</v>
      </c>
      <c r="B65" s="8" t="s">
        <v>461</v>
      </c>
      <c r="C65" s="9" t="s">
        <v>462</v>
      </c>
      <c r="D65" s="11" t="s">
        <v>286</v>
      </c>
      <c r="E65" s="12" t="s">
        <v>315</v>
      </c>
      <c r="F65" s="13" t="s">
        <v>304</v>
      </c>
      <c r="H65" s="24" t="s">
        <v>463</v>
      </c>
    </row>
    <row r="66" spans="1:8" ht="25.5" x14ac:dyDescent="0.2">
      <c r="A66" s="7" t="s">
        <v>447</v>
      </c>
      <c r="B66" s="8" t="s">
        <v>867</v>
      </c>
      <c r="C66" s="9" t="s">
        <v>448</v>
      </c>
      <c r="D66" s="11" t="s">
        <v>286</v>
      </c>
      <c r="E66" s="12" t="s">
        <v>315</v>
      </c>
      <c r="F66" s="13" t="s">
        <v>304</v>
      </c>
      <c r="H66" s="24" t="s">
        <v>447</v>
      </c>
    </row>
    <row r="67" spans="1:8" x14ac:dyDescent="0.2">
      <c r="A67" s="7" t="s">
        <v>573</v>
      </c>
      <c r="B67" s="8" t="s">
        <v>574</v>
      </c>
      <c r="C67" s="9" t="s">
        <v>575</v>
      </c>
      <c r="D67" s="11" t="s">
        <v>286</v>
      </c>
      <c r="E67" s="12" t="s">
        <v>315</v>
      </c>
      <c r="F67" s="13" t="s">
        <v>304</v>
      </c>
      <c r="H67" s="24" t="s">
        <v>573</v>
      </c>
    </row>
    <row r="68" spans="1:8" x14ac:dyDescent="0.2">
      <c r="A68" s="7" t="s">
        <v>813</v>
      </c>
      <c r="B68" s="8" t="s">
        <v>866</v>
      </c>
      <c r="C68" s="9" t="s">
        <v>1105</v>
      </c>
      <c r="D68" s="11" t="s">
        <v>286</v>
      </c>
      <c r="E68" s="12" t="s">
        <v>315</v>
      </c>
      <c r="F68" s="13" t="s">
        <v>305</v>
      </c>
      <c r="H68" s="24" t="s">
        <v>813</v>
      </c>
    </row>
    <row r="69" spans="1:8" x14ac:dyDescent="0.2">
      <c r="A69" s="7" t="s">
        <v>1000</v>
      </c>
      <c r="B69" s="8" t="s">
        <v>1000</v>
      </c>
      <c r="C69" s="9" t="s">
        <v>1001</v>
      </c>
      <c r="D69" s="11" t="s">
        <v>287</v>
      </c>
      <c r="E69" s="12" t="s">
        <v>315</v>
      </c>
      <c r="F69" s="13" t="s">
        <v>304</v>
      </c>
      <c r="H69" s="24" t="s">
        <v>1000</v>
      </c>
    </row>
    <row r="70" spans="1:8" x14ac:dyDescent="0.2">
      <c r="A70" s="7" t="s">
        <v>796</v>
      </c>
      <c r="B70" s="8" t="s">
        <v>797</v>
      </c>
      <c r="C70" s="9" t="s">
        <v>84</v>
      </c>
      <c r="D70" s="11" t="s">
        <v>286</v>
      </c>
      <c r="E70" s="12" t="s">
        <v>315</v>
      </c>
      <c r="F70" s="13" t="s">
        <v>305</v>
      </c>
      <c r="H70" s="24" t="s">
        <v>796</v>
      </c>
    </row>
    <row r="71" spans="1:8" x14ac:dyDescent="0.2">
      <c r="A71" s="7" t="s">
        <v>1098</v>
      </c>
      <c r="B71" s="8" t="s">
        <v>1098</v>
      </c>
      <c r="C71" s="9" t="s">
        <v>343</v>
      </c>
      <c r="D71" s="11" t="s">
        <v>286</v>
      </c>
      <c r="E71" s="12" t="s">
        <v>315</v>
      </c>
      <c r="F71" s="13" t="s">
        <v>304</v>
      </c>
      <c r="H71" s="24" t="s">
        <v>1098</v>
      </c>
    </row>
    <row r="72" spans="1:8" ht="25.5" x14ac:dyDescent="0.2">
      <c r="A72" s="7" t="s">
        <v>449</v>
      </c>
      <c r="B72" s="8" t="s">
        <v>190</v>
      </c>
      <c r="C72" s="9" t="s">
        <v>192</v>
      </c>
      <c r="D72" s="11" t="s">
        <v>287</v>
      </c>
      <c r="E72" s="12" t="s">
        <v>315</v>
      </c>
      <c r="F72" s="13" t="s">
        <v>304</v>
      </c>
      <c r="H72" s="24" t="s">
        <v>449</v>
      </c>
    </row>
    <row r="73" spans="1:8" ht="25.5" x14ac:dyDescent="0.2">
      <c r="A73" s="7" t="s">
        <v>188</v>
      </c>
      <c r="B73" s="8" t="s">
        <v>189</v>
      </c>
      <c r="C73" s="9" t="s">
        <v>191</v>
      </c>
      <c r="D73" s="11" t="s">
        <v>286</v>
      </c>
      <c r="E73" s="12" t="s">
        <v>315</v>
      </c>
      <c r="F73" s="13" t="s">
        <v>304</v>
      </c>
      <c r="H73" s="24" t="s">
        <v>188</v>
      </c>
    </row>
    <row r="74" spans="1:8" x14ac:dyDescent="0.2">
      <c r="A74" s="7" t="s">
        <v>1012</v>
      </c>
      <c r="B74" s="8" t="s">
        <v>1010</v>
      </c>
      <c r="C74" s="9" t="s">
        <v>777</v>
      </c>
      <c r="D74" s="11" t="s">
        <v>286</v>
      </c>
      <c r="E74" s="12" t="s">
        <v>315</v>
      </c>
      <c r="F74" s="13" t="s">
        <v>304</v>
      </c>
      <c r="H74" s="24" t="s">
        <v>1012</v>
      </c>
    </row>
    <row r="75" spans="1:8" x14ac:dyDescent="0.2">
      <c r="A75" s="7" t="s">
        <v>1013</v>
      </c>
      <c r="B75" s="8" t="s">
        <v>1011</v>
      </c>
      <c r="C75" s="9" t="s">
        <v>261</v>
      </c>
      <c r="D75" s="11" t="s">
        <v>286</v>
      </c>
      <c r="E75" s="12" t="s">
        <v>315</v>
      </c>
      <c r="F75" s="13" t="s">
        <v>304</v>
      </c>
      <c r="H75" s="24" t="s">
        <v>1013</v>
      </c>
    </row>
    <row r="76" spans="1:8" x14ac:dyDescent="0.2">
      <c r="A76" s="11" t="s">
        <v>279</v>
      </c>
      <c r="B76" s="8" t="s">
        <v>868</v>
      </c>
      <c r="C76" s="9" t="s">
        <v>280</v>
      </c>
      <c r="D76" s="11" t="s">
        <v>286</v>
      </c>
      <c r="E76" s="12" t="s">
        <v>315</v>
      </c>
      <c r="F76" s="13" t="s">
        <v>304</v>
      </c>
      <c r="H76" s="27" t="s">
        <v>279</v>
      </c>
    </row>
    <row r="77" spans="1:8" x14ac:dyDescent="0.2">
      <c r="A77" s="395" t="s">
        <v>95</v>
      </c>
      <c r="B77" s="12" t="s">
        <v>96</v>
      </c>
      <c r="C77" s="9" t="s">
        <v>97</v>
      </c>
      <c r="D77" s="11" t="s">
        <v>286</v>
      </c>
      <c r="E77" s="12" t="s">
        <v>315</v>
      </c>
      <c r="F77" s="13" t="s">
        <v>304</v>
      </c>
      <c r="H77" s="396" t="s">
        <v>95</v>
      </c>
    </row>
    <row r="78" spans="1:8" x14ac:dyDescent="0.2">
      <c r="A78" s="7" t="s">
        <v>70</v>
      </c>
      <c r="B78" s="8" t="s">
        <v>245</v>
      </c>
      <c r="C78" s="9" t="s">
        <v>359</v>
      </c>
      <c r="D78" s="11" t="s">
        <v>286</v>
      </c>
      <c r="E78" s="12" t="s">
        <v>315</v>
      </c>
      <c r="F78" s="13" t="s">
        <v>304</v>
      </c>
      <c r="H78" s="24" t="s">
        <v>70</v>
      </c>
    </row>
    <row r="79" spans="1:8" x14ac:dyDescent="0.2">
      <c r="A79" s="7" t="s">
        <v>840</v>
      </c>
      <c r="B79" s="8" t="s">
        <v>841</v>
      </c>
      <c r="C79" s="9" t="s">
        <v>842</v>
      </c>
      <c r="D79" s="11" t="s">
        <v>286</v>
      </c>
      <c r="E79" s="12" t="s">
        <v>315</v>
      </c>
      <c r="F79" s="13" t="s">
        <v>304</v>
      </c>
      <c r="H79" s="24" t="s">
        <v>843</v>
      </c>
    </row>
    <row r="80" spans="1:8" x14ac:dyDescent="0.2">
      <c r="A80" s="7" t="s">
        <v>737</v>
      </c>
      <c r="B80" s="8" t="s">
        <v>738</v>
      </c>
      <c r="C80" s="9" t="s">
        <v>340</v>
      </c>
      <c r="D80" s="11" t="s">
        <v>287</v>
      </c>
      <c r="E80" s="12" t="s">
        <v>315</v>
      </c>
      <c r="F80" s="13" t="s">
        <v>304</v>
      </c>
      <c r="H80" s="24" t="s">
        <v>737</v>
      </c>
    </row>
    <row r="81" spans="1:8" x14ac:dyDescent="0.2">
      <c r="A81" s="7" t="s">
        <v>478</v>
      </c>
      <c r="B81" s="10" t="s">
        <v>479</v>
      </c>
      <c r="C81" s="9" t="s">
        <v>172</v>
      </c>
      <c r="D81" s="11" t="s">
        <v>287</v>
      </c>
      <c r="E81" s="12" t="s">
        <v>315</v>
      </c>
      <c r="F81" s="13" t="s">
        <v>304</v>
      </c>
      <c r="H81" s="24" t="s">
        <v>478</v>
      </c>
    </row>
    <row r="82" spans="1:8" x14ac:dyDescent="0.2">
      <c r="A82" s="7" t="s">
        <v>1093</v>
      </c>
      <c r="B82" s="10" t="s">
        <v>1093</v>
      </c>
      <c r="C82" s="9" t="s">
        <v>1094</v>
      </c>
      <c r="D82" s="11" t="s">
        <v>286</v>
      </c>
      <c r="E82" s="12" t="s">
        <v>315</v>
      </c>
      <c r="F82" s="13" t="s">
        <v>304</v>
      </c>
      <c r="H82" s="24" t="s">
        <v>1093</v>
      </c>
    </row>
    <row r="83" spans="1:8" x14ac:dyDescent="0.2">
      <c r="A83" s="7" t="s">
        <v>538</v>
      </c>
      <c r="B83" s="8" t="s">
        <v>538</v>
      </c>
      <c r="C83" s="9" t="s">
        <v>539</v>
      </c>
      <c r="D83" s="11" t="s">
        <v>286</v>
      </c>
      <c r="E83" s="12" t="s">
        <v>315</v>
      </c>
      <c r="F83" s="13" t="s">
        <v>304</v>
      </c>
      <c r="H83" s="24" t="s">
        <v>538</v>
      </c>
    </row>
    <row r="84" spans="1:8" x14ac:dyDescent="0.2">
      <c r="A84" s="7" t="s">
        <v>869</v>
      </c>
      <c r="B84" s="8" t="s">
        <v>869</v>
      </c>
      <c r="C84" s="9" t="s">
        <v>340</v>
      </c>
      <c r="D84" s="11" t="s">
        <v>286</v>
      </c>
      <c r="E84" s="12" t="s">
        <v>315</v>
      </c>
      <c r="F84" s="13" t="s">
        <v>304</v>
      </c>
      <c r="H84" s="24" t="s">
        <v>869</v>
      </c>
    </row>
    <row r="85" spans="1:8" x14ac:dyDescent="0.2">
      <c r="A85" s="7" t="s">
        <v>90</v>
      </c>
      <c r="B85" s="8" t="s">
        <v>778</v>
      </c>
      <c r="C85" s="9" t="s">
        <v>115</v>
      </c>
      <c r="D85" s="11" t="s">
        <v>286</v>
      </c>
      <c r="E85" s="12" t="s">
        <v>315</v>
      </c>
      <c r="F85" s="13" t="s">
        <v>304</v>
      </c>
      <c r="H85" s="24" t="s">
        <v>90</v>
      </c>
    </row>
    <row r="86" spans="1:8" x14ac:dyDescent="0.2">
      <c r="A86" s="7" t="s">
        <v>341</v>
      </c>
      <c r="B86" s="8" t="s">
        <v>871</v>
      </c>
      <c r="C86" s="9" t="s">
        <v>342</v>
      </c>
      <c r="D86" s="11" t="s">
        <v>286</v>
      </c>
      <c r="E86" s="12" t="s">
        <v>315</v>
      </c>
      <c r="F86" s="13" t="s">
        <v>304</v>
      </c>
      <c r="H86" s="24" t="s">
        <v>341</v>
      </c>
    </row>
    <row r="87" spans="1:8" x14ac:dyDescent="0.2">
      <c r="A87" s="7" t="s">
        <v>894</v>
      </c>
      <c r="B87" s="8" t="s">
        <v>872</v>
      </c>
      <c r="C87" s="9" t="s">
        <v>249</v>
      </c>
      <c r="D87" s="11" t="s">
        <v>286</v>
      </c>
      <c r="E87" s="12" t="s">
        <v>315</v>
      </c>
      <c r="F87" s="13" t="s">
        <v>304</v>
      </c>
      <c r="H87" s="24" t="s">
        <v>894</v>
      </c>
    </row>
    <row r="88" spans="1:8" x14ac:dyDescent="0.2">
      <c r="A88" s="7" t="s">
        <v>518</v>
      </c>
      <c r="B88" s="8" t="s">
        <v>517</v>
      </c>
      <c r="C88" s="9" t="s">
        <v>519</v>
      </c>
      <c r="D88" s="11" t="s">
        <v>260</v>
      </c>
      <c r="E88" s="12" t="s">
        <v>315</v>
      </c>
      <c r="F88" s="13" t="s">
        <v>304</v>
      </c>
      <c r="H88" s="24" t="s">
        <v>518</v>
      </c>
    </row>
    <row r="89" spans="1:8" x14ac:dyDescent="0.2">
      <c r="A89" s="7" t="s">
        <v>296</v>
      </c>
      <c r="B89" s="8" t="s">
        <v>162</v>
      </c>
      <c r="C89" s="9" t="s">
        <v>297</v>
      </c>
      <c r="D89" s="11" t="s">
        <v>286</v>
      </c>
      <c r="E89" s="12" t="s">
        <v>315</v>
      </c>
      <c r="F89" s="13" t="s">
        <v>304</v>
      </c>
      <c r="H89" s="24" t="s">
        <v>296</v>
      </c>
    </row>
    <row r="90" spans="1:8" x14ac:dyDescent="0.2">
      <c r="A90" s="7" t="s">
        <v>829</v>
      </c>
      <c r="B90" s="8" t="s">
        <v>830</v>
      </c>
      <c r="C90" s="9" t="s">
        <v>831</v>
      </c>
      <c r="D90" s="11" t="s">
        <v>287</v>
      </c>
      <c r="E90" s="12" t="s">
        <v>315</v>
      </c>
      <c r="F90" s="13" t="s">
        <v>304</v>
      </c>
      <c r="H90" s="27" t="s">
        <v>829</v>
      </c>
    </row>
    <row r="91" spans="1:8" x14ac:dyDescent="0.2">
      <c r="A91" s="7" t="s">
        <v>828</v>
      </c>
      <c r="B91" s="8" t="s">
        <v>873</v>
      </c>
      <c r="C91" s="9" t="s">
        <v>764</v>
      </c>
      <c r="D91" s="11" t="s">
        <v>286</v>
      </c>
      <c r="E91" s="12" t="s">
        <v>315</v>
      </c>
      <c r="F91" s="13" t="s">
        <v>304</v>
      </c>
      <c r="H91" s="27" t="s">
        <v>828</v>
      </c>
    </row>
    <row r="92" spans="1:8" ht="27" customHeight="1" x14ac:dyDescent="0.2">
      <c r="A92" s="7" t="s">
        <v>816</v>
      </c>
      <c r="B92" s="8" t="s">
        <v>874</v>
      </c>
      <c r="C92" s="9" t="s">
        <v>1106</v>
      </c>
      <c r="D92" s="11" t="s">
        <v>286</v>
      </c>
      <c r="E92" s="12" t="s">
        <v>315</v>
      </c>
      <c r="F92" s="13" t="s">
        <v>305</v>
      </c>
      <c r="H92" s="24" t="s">
        <v>816</v>
      </c>
    </row>
    <row r="93" spans="1:8" x14ac:dyDescent="0.2">
      <c r="A93" s="7" t="s">
        <v>835</v>
      </c>
      <c r="B93" s="8" t="s">
        <v>835</v>
      </c>
      <c r="C93" s="9" t="s">
        <v>836</v>
      </c>
      <c r="D93" s="11" t="s">
        <v>287</v>
      </c>
      <c r="E93" s="12" t="s">
        <v>315</v>
      </c>
      <c r="F93" s="13" t="s">
        <v>304</v>
      </c>
      <c r="H93" s="24" t="s">
        <v>835</v>
      </c>
    </row>
    <row r="94" spans="1:8" ht="25.5" x14ac:dyDescent="0.2">
      <c r="A94" s="7" t="s">
        <v>892</v>
      </c>
      <c r="B94" s="8" t="s">
        <v>875</v>
      </c>
      <c r="C94" s="9" t="s">
        <v>92</v>
      </c>
      <c r="D94" s="11" t="s">
        <v>286</v>
      </c>
      <c r="E94" s="12" t="s">
        <v>315</v>
      </c>
      <c r="F94" s="13" t="s">
        <v>304</v>
      </c>
      <c r="H94" s="24" t="s">
        <v>892</v>
      </c>
    </row>
    <row r="95" spans="1:8" ht="25.5" x14ac:dyDescent="0.2">
      <c r="A95" s="7" t="s">
        <v>893</v>
      </c>
      <c r="B95" s="8" t="s">
        <v>876</v>
      </c>
      <c r="C95" s="9" t="s">
        <v>242</v>
      </c>
      <c r="D95" s="11" t="s">
        <v>286</v>
      </c>
      <c r="E95" s="12" t="s">
        <v>315</v>
      </c>
      <c r="F95" s="13" t="s">
        <v>304</v>
      </c>
      <c r="H95" s="24" t="s">
        <v>893</v>
      </c>
    </row>
    <row r="96" spans="1:8" x14ac:dyDescent="0.2">
      <c r="A96" s="7" t="s">
        <v>271</v>
      </c>
      <c r="B96" s="8" t="s">
        <v>271</v>
      </c>
      <c r="C96" s="9" t="s">
        <v>334</v>
      </c>
      <c r="D96" s="11" t="s">
        <v>286</v>
      </c>
      <c r="E96" s="12" t="s">
        <v>315</v>
      </c>
      <c r="F96" s="13" t="s">
        <v>304</v>
      </c>
      <c r="H96" s="24" t="s">
        <v>271</v>
      </c>
    </row>
    <row r="97" spans="1:8" x14ac:dyDescent="0.2">
      <c r="A97" s="7" t="s">
        <v>741</v>
      </c>
      <c r="B97" s="8" t="s">
        <v>741</v>
      </c>
      <c r="C97" s="9" t="s">
        <v>742</v>
      </c>
      <c r="D97" s="11" t="s">
        <v>287</v>
      </c>
      <c r="E97" s="12" t="s">
        <v>315</v>
      </c>
      <c r="F97" s="13" t="s">
        <v>304</v>
      </c>
      <c r="H97" s="396" t="s">
        <v>741</v>
      </c>
    </row>
    <row r="98" spans="1:8" ht="25.5" x14ac:dyDescent="0.2">
      <c r="A98" s="7" t="s">
        <v>1070</v>
      </c>
      <c r="B98" s="12" t="s">
        <v>1071</v>
      </c>
      <c r="C98" s="9" t="s">
        <v>759</v>
      </c>
      <c r="D98" s="11" t="s">
        <v>287</v>
      </c>
      <c r="E98" s="12" t="s">
        <v>315</v>
      </c>
      <c r="F98" s="13" t="s">
        <v>304</v>
      </c>
      <c r="H98" s="24" t="s">
        <v>1070</v>
      </c>
    </row>
    <row r="99" spans="1:8" ht="25.5" x14ac:dyDescent="0.2">
      <c r="A99" s="7" t="s">
        <v>1072</v>
      </c>
      <c r="B99" s="8" t="s">
        <v>1073</v>
      </c>
      <c r="C99" s="9" t="s">
        <v>921</v>
      </c>
      <c r="D99" s="11" t="s">
        <v>286</v>
      </c>
      <c r="E99" s="12" t="s">
        <v>315</v>
      </c>
      <c r="F99" s="13" t="s">
        <v>304</v>
      </c>
      <c r="H99" s="24" t="s">
        <v>1072</v>
      </c>
    </row>
    <row r="100" spans="1:8" ht="25.5" x14ac:dyDescent="0.2">
      <c r="A100" s="7" t="s">
        <v>922</v>
      </c>
      <c r="B100" s="12" t="s">
        <v>922</v>
      </c>
      <c r="C100" s="9" t="s">
        <v>759</v>
      </c>
      <c r="D100" s="11" t="s">
        <v>287</v>
      </c>
      <c r="E100" s="12" t="s">
        <v>315</v>
      </c>
      <c r="F100" s="13" t="s">
        <v>304</v>
      </c>
      <c r="H100" s="24" t="s">
        <v>922</v>
      </c>
    </row>
    <row r="101" spans="1:8" x14ac:dyDescent="0.2">
      <c r="A101" s="7" t="s">
        <v>920</v>
      </c>
      <c r="B101" s="8" t="s">
        <v>920</v>
      </c>
      <c r="C101" s="9" t="s">
        <v>921</v>
      </c>
      <c r="D101" s="11" t="s">
        <v>286</v>
      </c>
      <c r="E101" s="12" t="s">
        <v>315</v>
      </c>
      <c r="F101" s="13" t="s">
        <v>304</v>
      </c>
      <c r="H101" s="24" t="s">
        <v>920</v>
      </c>
    </row>
    <row r="102" spans="1:8" x14ac:dyDescent="0.2">
      <c r="A102" s="395" t="s">
        <v>104</v>
      </c>
      <c r="B102" s="12" t="s">
        <v>877</v>
      </c>
      <c r="C102" s="397" t="s">
        <v>106</v>
      </c>
      <c r="D102" s="11" t="s">
        <v>286</v>
      </c>
      <c r="E102" s="12" t="s">
        <v>315</v>
      </c>
      <c r="F102" s="13" t="s">
        <v>304</v>
      </c>
      <c r="H102" s="396" t="s">
        <v>104</v>
      </c>
    </row>
    <row r="103" spans="1:8" x14ac:dyDescent="0.2">
      <c r="A103" s="7" t="s">
        <v>103</v>
      </c>
      <c r="B103" s="12" t="s">
        <v>878</v>
      </c>
      <c r="C103" s="9" t="s">
        <v>105</v>
      </c>
      <c r="D103" s="11" t="s">
        <v>286</v>
      </c>
      <c r="E103" s="12" t="s">
        <v>315</v>
      </c>
      <c r="F103" s="13" t="s">
        <v>304</v>
      </c>
      <c r="H103" s="24" t="s">
        <v>103</v>
      </c>
    </row>
    <row r="104" spans="1:8" x14ac:dyDescent="0.2">
      <c r="A104" s="7" t="s">
        <v>1002</v>
      </c>
      <c r="B104" s="12" t="s">
        <v>1002</v>
      </c>
      <c r="C104" s="9" t="s">
        <v>1003</v>
      </c>
      <c r="D104" s="11" t="s">
        <v>286</v>
      </c>
      <c r="E104" s="12" t="s">
        <v>315</v>
      </c>
      <c r="F104" s="13" t="s">
        <v>304</v>
      </c>
      <c r="H104" s="24" t="s">
        <v>1002</v>
      </c>
    </row>
    <row r="105" spans="1:8" x14ac:dyDescent="0.2">
      <c r="A105" s="7" t="s">
        <v>1143</v>
      </c>
      <c r="B105" s="12" t="s">
        <v>1143</v>
      </c>
      <c r="C105" s="9" t="s">
        <v>1144</v>
      </c>
      <c r="D105" s="11" t="s">
        <v>286</v>
      </c>
      <c r="E105" s="12" t="s">
        <v>315</v>
      </c>
      <c r="F105" s="13" t="s">
        <v>304</v>
      </c>
      <c r="H105" s="24" t="s">
        <v>1143</v>
      </c>
    </row>
    <row r="106" spans="1:8" x14ac:dyDescent="0.2">
      <c r="A106" s="7" t="s">
        <v>339</v>
      </c>
      <c r="B106" s="8" t="s">
        <v>339</v>
      </c>
      <c r="C106" s="9" t="s">
        <v>751</v>
      </c>
      <c r="D106" s="11" t="s">
        <v>286</v>
      </c>
      <c r="E106" s="12" t="s">
        <v>315</v>
      </c>
      <c r="F106" s="13" t="s">
        <v>304</v>
      </c>
      <c r="H106" s="24" t="s">
        <v>339</v>
      </c>
    </row>
    <row r="107" spans="1:8" x14ac:dyDescent="0.2">
      <c r="A107" s="7" t="s">
        <v>965</v>
      </c>
      <c r="B107" s="8" t="s">
        <v>963</v>
      </c>
      <c r="C107" s="9" t="s">
        <v>964</v>
      </c>
      <c r="D107" s="11" t="s">
        <v>286</v>
      </c>
      <c r="E107" s="12" t="s">
        <v>315</v>
      </c>
      <c r="F107" s="13" t="s">
        <v>304</v>
      </c>
      <c r="H107" s="24" t="s">
        <v>965</v>
      </c>
    </row>
    <row r="108" spans="1:8" s="14" customFormat="1" x14ac:dyDescent="0.2">
      <c r="A108" s="7" t="s">
        <v>1007</v>
      </c>
      <c r="B108" s="8" t="s">
        <v>1008</v>
      </c>
      <c r="C108" s="9" t="s">
        <v>1009</v>
      </c>
      <c r="D108" s="11" t="s">
        <v>287</v>
      </c>
      <c r="E108" s="12" t="s">
        <v>315</v>
      </c>
      <c r="F108" s="13" t="s">
        <v>304</v>
      </c>
      <c r="G108" s="503"/>
      <c r="H108" s="24" t="s">
        <v>1007</v>
      </c>
    </row>
    <row r="109" spans="1:8" s="14" customFormat="1" x14ac:dyDescent="0.2">
      <c r="A109" s="7" t="s">
        <v>814</v>
      </c>
      <c r="B109" s="8" t="s">
        <v>879</v>
      </c>
      <c r="C109" s="9" t="s">
        <v>815</v>
      </c>
      <c r="D109" s="11" t="s">
        <v>287</v>
      </c>
      <c r="E109" s="12" t="s">
        <v>315</v>
      </c>
      <c r="F109" s="13" t="s">
        <v>304</v>
      </c>
      <c r="G109" s="503"/>
      <c r="H109" s="24" t="s">
        <v>814</v>
      </c>
    </row>
    <row r="110" spans="1:8" s="14" customFormat="1" x14ac:dyDescent="0.2">
      <c r="A110" s="7" t="s">
        <v>917</v>
      </c>
      <c r="B110" s="8" t="s">
        <v>918</v>
      </c>
      <c r="C110" s="9" t="s">
        <v>914</v>
      </c>
      <c r="D110" s="11" t="s">
        <v>287</v>
      </c>
      <c r="E110" s="12" t="s">
        <v>315</v>
      </c>
      <c r="F110" s="13" t="s">
        <v>304</v>
      </c>
      <c r="G110" s="503"/>
      <c r="H110" s="24" t="s">
        <v>911</v>
      </c>
    </row>
    <row r="111" spans="1:8" s="14" customFormat="1" x14ac:dyDescent="0.2">
      <c r="A111" s="7" t="s">
        <v>779</v>
      </c>
      <c r="B111" s="8" t="s">
        <v>780</v>
      </c>
      <c r="C111" s="9" t="s">
        <v>781</v>
      </c>
      <c r="D111" s="11" t="s">
        <v>287</v>
      </c>
      <c r="E111" s="12" t="s">
        <v>315</v>
      </c>
      <c r="F111" s="13" t="s">
        <v>304</v>
      </c>
      <c r="G111" s="503"/>
      <c r="H111" s="24" t="s">
        <v>779</v>
      </c>
    </row>
    <row r="112" spans="1:8" s="14" customFormat="1" x14ac:dyDescent="0.2">
      <c r="A112" s="7" t="s">
        <v>936</v>
      </c>
      <c r="B112" s="8" t="s">
        <v>938</v>
      </c>
      <c r="C112" s="9" t="s">
        <v>831</v>
      </c>
      <c r="D112" s="11" t="s">
        <v>287</v>
      </c>
      <c r="E112" s="12" t="s">
        <v>315</v>
      </c>
      <c r="F112" s="13" t="s">
        <v>304</v>
      </c>
      <c r="G112" s="503"/>
      <c r="H112" s="24" t="s">
        <v>940</v>
      </c>
    </row>
    <row r="113" spans="1:8" s="14" customFormat="1" ht="27.75" customHeight="1" x14ac:dyDescent="0.2">
      <c r="A113" s="7" t="s">
        <v>1095</v>
      </c>
      <c r="B113" s="8" t="s">
        <v>1096</v>
      </c>
      <c r="C113" s="9" t="s">
        <v>1097</v>
      </c>
      <c r="D113" s="11" t="s">
        <v>287</v>
      </c>
      <c r="E113" s="12" t="s">
        <v>315</v>
      </c>
      <c r="F113" s="13" t="s">
        <v>304</v>
      </c>
      <c r="G113" s="503"/>
      <c r="H113" s="24" t="s">
        <v>1096</v>
      </c>
    </row>
    <row r="114" spans="1:8" s="14" customFormat="1" ht="25.5" x14ac:dyDescent="0.2">
      <c r="A114" s="7" t="s">
        <v>989</v>
      </c>
      <c r="B114" s="8" t="s">
        <v>955</v>
      </c>
      <c r="C114" s="9" t="s">
        <v>952</v>
      </c>
      <c r="D114" s="11" t="s">
        <v>286</v>
      </c>
      <c r="E114" s="12" t="s">
        <v>315</v>
      </c>
      <c r="F114" s="13" t="s">
        <v>304</v>
      </c>
      <c r="G114" s="503"/>
      <c r="H114" s="24" t="s">
        <v>957</v>
      </c>
    </row>
    <row r="115" spans="1:8" s="14" customFormat="1" ht="25.5" x14ac:dyDescent="0.2">
      <c r="A115" s="7" t="s">
        <v>464</v>
      </c>
      <c r="B115" s="8" t="s">
        <v>465</v>
      </c>
      <c r="C115" s="9" t="s">
        <v>466</v>
      </c>
      <c r="D115" s="11" t="s">
        <v>287</v>
      </c>
      <c r="E115" s="12" t="s">
        <v>315</v>
      </c>
      <c r="F115" s="13" t="s">
        <v>304</v>
      </c>
      <c r="G115" s="503"/>
      <c r="H115" s="24" t="s">
        <v>464</v>
      </c>
    </row>
    <row r="116" spans="1:8" s="14" customFormat="1" x14ac:dyDescent="0.2">
      <c r="A116" s="7" t="s">
        <v>355</v>
      </c>
      <c r="B116" s="8" t="s">
        <v>880</v>
      </c>
      <c r="C116" s="9" t="s">
        <v>356</v>
      </c>
      <c r="D116" s="11" t="s">
        <v>287</v>
      </c>
      <c r="E116" s="12" t="s">
        <v>315</v>
      </c>
      <c r="F116" s="13" t="s">
        <v>304</v>
      </c>
      <c r="G116" s="503"/>
      <c r="H116" s="24" t="s">
        <v>355</v>
      </c>
    </row>
    <row r="117" spans="1:8" s="14" customFormat="1" ht="15.75" customHeight="1" x14ac:dyDescent="0.2">
      <c r="A117" s="7" t="s">
        <v>68</v>
      </c>
      <c r="B117" s="8" t="s">
        <v>267</v>
      </c>
      <c r="C117" s="9" t="s">
        <v>268</v>
      </c>
      <c r="D117" s="11" t="s">
        <v>286</v>
      </c>
      <c r="E117" s="12" t="s">
        <v>315</v>
      </c>
      <c r="F117" s="13" t="s">
        <v>304</v>
      </c>
      <c r="G117" s="503"/>
      <c r="H117" s="24" t="s">
        <v>68</v>
      </c>
    </row>
    <row r="118" spans="1:8" s="14" customFormat="1" x14ac:dyDescent="0.2">
      <c r="A118" s="7" t="s">
        <v>760</v>
      </c>
      <c r="B118" s="8" t="s">
        <v>760</v>
      </c>
      <c r="C118" s="9" t="s">
        <v>761</v>
      </c>
      <c r="D118" s="11" t="s">
        <v>286</v>
      </c>
      <c r="E118" s="12" t="s">
        <v>315</v>
      </c>
      <c r="F118" s="13" t="s">
        <v>304</v>
      </c>
      <c r="G118" s="503"/>
      <c r="H118" s="24" t="s">
        <v>760</v>
      </c>
    </row>
    <row r="119" spans="1:8" s="14" customFormat="1" x14ac:dyDescent="0.2">
      <c r="A119" s="7" t="s">
        <v>143</v>
      </c>
      <c r="B119" s="8" t="s">
        <v>246</v>
      </c>
      <c r="C119" s="9" t="s">
        <v>360</v>
      </c>
      <c r="D119" s="11" t="s">
        <v>286</v>
      </c>
      <c r="E119" s="12" t="s">
        <v>315</v>
      </c>
      <c r="F119" s="13" t="s">
        <v>304</v>
      </c>
      <c r="G119" s="503"/>
      <c r="H119" s="24" t="s">
        <v>143</v>
      </c>
    </row>
    <row r="120" spans="1:8" s="14" customFormat="1" x14ac:dyDescent="0.2">
      <c r="A120" s="7" t="s">
        <v>88</v>
      </c>
      <c r="B120" s="8" t="s">
        <v>743</v>
      </c>
      <c r="C120" s="9" t="s">
        <v>114</v>
      </c>
      <c r="D120" s="11" t="s">
        <v>286</v>
      </c>
      <c r="E120" s="12" t="s">
        <v>315</v>
      </c>
      <c r="F120" s="13" t="s">
        <v>304</v>
      </c>
      <c r="G120" s="503"/>
      <c r="H120" s="24" t="s">
        <v>88</v>
      </c>
    </row>
    <row r="121" spans="1:8" s="14" customFormat="1" x14ac:dyDescent="0.2">
      <c r="A121" s="7" t="s">
        <v>825</v>
      </c>
      <c r="B121" s="8" t="s">
        <v>826</v>
      </c>
      <c r="C121" s="9" t="s">
        <v>827</v>
      </c>
      <c r="D121" s="11" t="s">
        <v>287</v>
      </c>
      <c r="E121" s="12" t="s">
        <v>315</v>
      </c>
      <c r="F121" s="13" t="s">
        <v>304</v>
      </c>
      <c r="G121" s="503"/>
      <c r="H121" s="27" t="s">
        <v>825</v>
      </c>
    </row>
    <row r="122" spans="1:8" s="14" customFormat="1" x14ac:dyDescent="0.2">
      <c r="A122" s="7" t="s">
        <v>966</v>
      </c>
      <c r="B122" s="8" t="s">
        <v>961</v>
      </c>
      <c r="C122" s="9" t="s">
        <v>962</v>
      </c>
      <c r="D122" s="11" t="s">
        <v>286</v>
      </c>
      <c r="E122" s="12" t="s">
        <v>315</v>
      </c>
      <c r="F122" s="13" t="s">
        <v>304</v>
      </c>
      <c r="G122" s="503"/>
      <c r="H122" s="24" t="s">
        <v>966</v>
      </c>
    </row>
    <row r="123" spans="1:8" s="14" customFormat="1" x14ac:dyDescent="0.2">
      <c r="A123" s="7" t="s">
        <v>966</v>
      </c>
      <c r="B123" s="8" t="s">
        <v>961</v>
      </c>
      <c r="C123" s="9" t="s">
        <v>962</v>
      </c>
      <c r="D123" s="11" t="s">
        <v>286</v>
      </c>
      <c r="E123" s="12" t="s">
        <v>315</v>
      </c>
      <c r="F123" s="13" t="s">
        <v>304</v>
      </c>
      <c r="G123" s="503"/>
      <c r="H123" s="24" t="s">
        <v>966</v>
      </c>
    </row>
    <row r="124" spans="1:8" s="14" customFormat="1" x14ac:dyDescent="0.2">
      <c r="A124" s="7" t="s">
        <v>1043</v>
      </c>
      <c r="B124" s="8" t="s">
        <v>1043</v>
      </c>
      <c r="C124" s="9" t="s">
        <v>1044</v>
      </c>
      <c r="D124" s="11" t="s">
        <v>286</v>
      </c>
      <c r="E124" s="12" t="s">
        <v>315</v>
      </c>
      <c r="F124" s="13" t="s">
        <v>304</v>
      </c>
      <c r="G124" s="503"/>
      <c r="H124" s="24" t="s">
        <v>1043</v>
      </c>
    </row>
    <row r="125" spans="1:8" s="14" customFormat="1" ht="25.5" x14ac:dyDescent="0.2">
      <c r="A125" s="7" t="s">
        <v>202</v>
      </c>
      <c r="B125" s="8" t="s">
        <v>203</v>
      </c>
      <c r="C125" s="9" t="s">
        <v>204</v>
      </c>
      <c r="D125" s="11" t="s">
        <v>286</v>
      </c>
      <c r="E125" s="12" t="s">
        <v>315</v>
      </c>
      <c r="F125" s="13" t="s">
        <v>304</v>
      </c>
      <c r="G125" s="503"/>
      <c r="H125" s="24" t="s">
        <v>202</v>
      </c>
    </row>
    <row r="126" spans="1:8" s="14" customFormat="1" x14ac:dyDescent="0.2">
      <c r="A126" s="7" t="s">
        <v>941</v>
      </c>
      <c r="B126" s="8" t="s">
        <v>942</v>
      </c>
      <c r="C126" s="9" t="s">
        <v>943</v>
      </c>
      <c r="D126" s="11" t="s">
        <v>286</v>
      </c>
      <c r="E126" s="12" t="s">
        <v>315</v>
      </c>
      <c r="F126" s="13" t="s">
        <v>304</v>
      </c>
      <c r="G126" s="503"/>
      <c r="H126" s="24" t="s">
        <v>944</v>
      </c>
    </row>
    <row r="127" spans="1:8" s="14" customFormat="1" x14ac:dyDescent="0.2">
      <c r="A127" s="7" t="s">
        <v>774</v>
      </c>
      <c r="B127" s="8" t="s">
        <v>810</v>
      </c>
      <c r="C127" s="9" t="s">
        <v>254</v>
      </c>
      <c r="D127" s="11" t="s">
        <v>286</v>
      </c>
      <c r="E127" s="12" t="s">
        <v>315</v>
      </c>
      <c r="F127" s="13" t="s">
        <v>304</v>
      </c>
      <c r="G127" s="503"/>
      <c r="H127" s="24" t="s">
        <v>774</v>
      </c>
    </row>
    <row r="128" spans="1:8" s="14" customFormat="1" x14ac:dyDescent="0.2">
      <c r="A128" s="7" t="s">
        <v>771</v>
      </c>
      <c r="B128" s="8" t="s">
        <v>772</v>
      </c>
      <c r="C128" s="9" t="s">
        <v>773</v>
      </c>
      <c r="D128" s="11" t="s">
        <v>286</v>
      </c>
      <c r="E128" s="12" t="s">
        <v>315</v>
      </c>
      <c r="F128" s="13" t="s">
        <v>304</v>
      </c>
      <c r="G128" s="503"/>
      <c r="H128" s="24" t="s">
        <v>771</v>
      </c>
    </row>
    <row r="129" spans="1:8" s="14" customFormat="1" x14ac:dyDescent="0.2">
      <c r="A129" s="7" t="s">
        <v>257</v>
      </c>
      <c r="B129" s="8" t="s">
        <v>258</v>
      </c>
      <c r="C129" s="9" t="s">
        <v>259</v>
      </c>
      <c r="D129" s="11" t="s">
        <v>260</v>
      </c>
      <c r="E129" s="12" t="s">
        <v>315</v>
      </c>
      <c r="F129" s="13" t="s">
        <v>304</v>
      </c>
      <c r="G129" s="503"/>
      <c r="H129" s="24" t="s">
        <v>257</v>
      </c>
    </row>
    <row r="130" spans="1:8" s="14" customFormat="1" x14ac:dyDescent="0.2">
      <c r="A130" s="7" t="s">
        <v>331</v>
      </c>
      <c r="B130" s="8" t="s">
        <v>331</v>
      </c>
      <c r="C130" s="9" t="s">
        <v>332</v>
      </c>
      <c r="D130" s="11" t="s">
        <v>286</v>
      </c>
      <c r="E130" s="12" t="s">
        <v>315</v>
      </c>
      <c r="F130" s="13" t="s">
        <v>304</v>
      </c>
      <c r="G130" s="503"/>
      <c r="H130" s="24" t="s">
        <v>331</v>
      </c>
    </row>
    <row r="131" spans="1:8" s="14" customFormat="1" x14ac:dyDescent="0.2">
      <c r="A131" s="7" t="s">
        <v>758</v>
      </c>
      <c r="B131" s="8" t="s">
        <v>756</v>
      </c>
      <c r="C131" s="9" t="s">
        <v>757</v>
      </c>
      <c r="D131" s="11" t="s">
        <v>260</v>
      </c>
      <c r="E131" s="12" t="s">
        <v>315</v>
      </c>
      <c r="F131" s="13" t="s">
        <v>304</v>
      </c>
      <c r="G131" s="503"/>
      <c r="H131" s="24" t="s">
        <v>758</v>
      </c>
    </row>
    <row r="132" spans="1:8" s="14" customFormat="1" x14ac:dyDescent="0.2">
      <c r="A132" s="7" t="s">
        <v>1123</v>
      </c>
      <c r="B132" s="8" t="s">
        <v>1123</v>
      </c>
      <c r="C132" s="9" t="s">
        <v>687</v>
      </c>
      <c r="D132" s="11" t="s">
        <v>286</v>
      </c>
      <c r="E132" s="12" t="s">
        <v>315</v>
      </c>
      <c r="F132" s="13" t="s">
        <v>304</v>
      </c>
      <c r="G132" s="503"/>
      <c r="H132" s="24" t="s">
        <v>1123</v>
      </c>
    </row>
    <row r="133" spans="1:8" s="14" customFormat="1" ht="12.75" customHeight="1" x14ac:dyDescent="0.2">
      <c r="A133" s="7" t="s">
        <v>1124</v>
      </c>
      <c r="B133" s="8" t="s">
        <v>1124</v>
      </c>
      <c r="C133" s="9" t="s">
        <v>1125</v>
      </c>
      <c r="D133" s="11" t="s">
        <v>287</v>
      </c>
      <c r="E133" s="12" t="s">
        <v>315</v>
      </c>
      <c r="F133" s="13" t="s">
        <v>304</v>
      </c>
      <c r="G133" s="503"/>
      <c r="H133" s="24" t="s">
        <v>1124</v>
      </c>
    </row>
    <row r="134" spans="1:8" s="14" customFormat="1" x14ac:dyDescent="0.2">
      <c r="A134" s="7" t="s">
        <v>1014</v>
      </c>
      <c r="B134" s="8" t="s">
        <v>1015</v>
      </c>
      <c r="C134" s="9" t="s">
        <v>342</v>
      </c>
      <c r="D134" s="11" t="s">
        <v>286</v>
      </c>
      <c r="E134" s="12" t="s">
        <v>315</v>
      </c>
      <c r="F134" s="13" t="s">
        <v>304</v>
      </c>
      <c r="G134" s="503"/>
      <c r="H134" s="24" t="s">
        <v>1014</v>
      </c>
    </row>
    <row r="135" spans="1:8" s="14" customFormat="1" x14ac:dyDescent="0.2">
      <c r="A135" s="7" t="s">
        <v>1016</v>
      </c>
      <c r="B135" s="8" t="s">
        <v>1017</v>
      </c>
      <c r="C135" s="9" t="s">
        <v>1018</v>
      </c>
      <c r="D135" s="11" t="s">
        <v>286</v>
      </c>
      <c r="E135" s="12" t="s">
        <v>315</v>
      </c>
      <c r="F135" s="13" t="s">
        <v>304</v>
      </c>
      <c r="G135" s="503"/>
      <c r="H135" s="24" t="s">
        <v>1016</v>
      </c>
    </row>
    <row r="136" spans="1:8" s="14" customFormat="1" x14ac:dyDescent="0.2">
      <c r="A136" s="7" t="s">
        <v>1091</v>
      </c>
      <c r="B136" s="8" t="s">
        <v>1091</v>
      </c>
      <c r="C136" s="9" t="s">
        <v>1092</v>
      </c>
      <c r="D136" s="11" t="s">
        <v>286</v>
      </c>
      <c r="E136" s="12" t="s">
        <v>315</v>
      </c>
      <c r="F136" s="13" t="s">
        <v>304</v>
      </c>
      <c r="G136" s="503"/>
      <c r="H136" s="24" t="s">
        <v>1091</v>
      </c>
    </row>
    <row r="137" spans="1:8" s="14" customFormat="1" x14ac:dyDescent="0.2">
      <c r="A137" s="7" t="s">
        <v>935</v>
      </c>
      <c r="B137" s="8" t="s">
        <v>937</v>
      </c>
      <c r="C137" s="9" t="s">
        <v>764</v>
      </c>
      <c r="D137" s="11" t="s">
        <v>286</v>
      </c>
      <c r="E137" s="12" t="s">
        <v>315</v>
      </c>
      <c r="F137" s="13" t="s">
        <v>304</v>
      </c>
      <c r="G137" s="503"/>
      <c r="H137" s="24" t="s">
        <v>939</v>
      </c>
    </row>
    <row r="138" spans="1:8" s="14" customFormat="1" x14ac:dyDescent="0.2">
      <c r="A138" s="7" t="s">
        <v>1082</v>
      </c>
      <c r="B138" s="8" t="s">
        <v>1083</v>
      </c>
      <c r="C138" s="9" t="s">
        <v>1084</v>
      </c>
      <c r="D138" s="11" t="s">
        <v>286</v>
      </c>
      <c r="E138" s="12" t="s">
        <v>315</v>
      </c>
      <c r="F138" s="13" t="s">
        <v>304</v>
      </c>
      <c r="G138" s="503"/>
      <c r="H138" s="24" t="s">
        <v>1083</v>
      </c>
    </row>
    <row r="139" spans="1:8" s="14" customFormat="1" ht="12.75" customHeight="1" x14ac:dyDescent="0.2">
      <c r="A139" s="7" t="s">
        <v>953</v>
      </c>
      <c r="B139" s="8" t="s">
        <v>954</v>
      </c>
      <c r="C139" s="9" t="s">
        <v>951</v>
      </c>
      <c r="D139" s="11" t="s">
        <v>286</v>
      </c>
      <c r="E139" s="12" t="s">
        <v>315</v>
      </c>
      <c r="F139" s="13" t="s">
        <v>304</v>
      </c>
      <c r="G139" s="503"/>
      <c r="H139" s="24" t="s">
        <v>956</v>
      </c>
    </row>
    <row r="140" spans="1:8" s="14" customFormat="1" ht="25.5" x14ac:dyDescent="0.2">
      <c r="A140" s="7" t="s">
        <v>467</v>
      </c>
      <c r="B140" s="8" t="s">
        <v>468</v>
      </c>
      <c r="C140" s="9" t="s">
        <v>469</v>
      </c>
      <c r="D140" s="11" t="s">
        <v>286</v>
      </c>
      <c r="E140" s="12" t="s">
        <v>315</v>
      </c>
      <c r="F140" s="13" t="s">
        <v>304</v>
      </c>
      <c r="G140" s="503"/>
      <c r="H140" s="24" t="s">
        <v>467</v>
      </c>
    </row>
    <row r="141" spans="1:8" s="14" customFormat="1" x14ac:dyDescent="0.2">
      <c r="A141" s="7" t="s">
        <v>357</v>
      </c>
      <c r="B141" s="8" t="s">
        <v>881</v>
      </c>
      <c r="C141" s="9" t="s">
        <v>358</v>
      </c>
      <c r="D141" s="11" t="s">
        <v>286</v>
      </c>
      <c r="E141" s="12" t="s">
        <v>315</v>
      </c>
      <c r="F141" s="13" t="s">
        <v>304</v>
      </c>
      <c r="G141" s="503"/>
      <c r="H141" s="24" t="s">
        <v>357</v>
      </c>
    </row>
    <row r="142" spans="1:8" s="14" customFormat="1" ht="25.5" x14ac:dyDescent="0.2">
      <c r="A142" s="7" t="s">
        <v>1077</v>
      </c>
      <c r="B142" s="8" t="s">
        <v>1078</v>
      </c>
      <c r="C142" s="9" t="s">
        <v>1079</v>
      </c>
      <c r="D142" s="11" t="s">
        <v>287</v>
      </c>
      <c r="E142" s="12" t="s">
        <v>315</v>
      </c>
      <c r="F142" s="13" t="s">
        <v>304</v>
      </c>
      <c r="G142" s="503"/>
      <c r="H142" s="24" t="s">
        <v>1077</v>
      </c>
    </row>
    <row r="143" spans="1:8" s="14" customFormat="1" ht="25.5" x14ac:dyDescent="0.2">
      <c r="A143" s="7" t="s">
        <v>1080</v>
      </c>
      <c r="B143" s="8" t="s">
        <v>1080</v>
      </c>
      <c r="C143" s="9" t="s">
        <v>1081</v>
      </c>
      <c r="D143" s="11" t="s">
        <v>286</v>
      </c>
      <c r="E143" s="12" t="s">
        <v>315</v>
      </c>
      <c r="F143" s="13" t="s">
        <v>304</v>
      </c>
      <c r="G143" s="503"/>
      <c r="H143" s="24" t="s">
        <v>1080</v>
      </c>
    </row>
    <row r="144" spans="1:8" s="14" customFormat="1" x14ac:dyDescent="0.2">
      <c r="A144" s="7" t="s">
        <v>1045</v>
      </c>
      <c r="B144" s="8" t="s">
        <v>1046</v>
      </c>
      <c r="C144" s="9" t="s">
        <v>1047</v>
      </c>
      <c r="D144" s="11" t="s">
        <v>287</v>
      </c>
      <c r="E144" s="12" t="s">
        <v>315</v>
      </c>
      <c r="F144" s="13" t="s">
        <v>304</v>
      </c>
      <c r="G144" s="503"/>
      <c r="H144" s="24" t="s">
        <v>1045</v>
      </c>
    </row>
    <row r="145" spans="1:17" s="14" customFormat="1" ht="25.5" x14ac:dyDescent="0.2">
      <c r="A145" s="7" t="s">
        <v>768</v>
      </c>
      <c r="B145" s="8" t="s">
        <v>769</v>
      </c>
      <c r="C145" s="9" t="s">
        <v>770</v>
      </c>
      <c r="D145" s="11" t="s">
        <v>286</v>
      </c>
      <c r="E145" s="12" t="s">
        <v>315</v>
      </c>
      <c r="F145" s="13" t="s">
        <v>304</v>
      </c>
      <c r="G145" s="503"/>
      <c r="H145" s="24" t="s">
        <v>768</v>
      </c>
    </row>
    <row r="146" spans="1:17" s="14" customFormat="1" x14ac:dyDescent="0.2">
      <c r="A146" s="7" t="s">
        <v>776</v>
      </c>
      <c r="B146" s="8" t="s">
        <v>811</v>
      </c>
      <c r="C146" s="9" t="s">
        <v>255</v>
      </c>
      <c r="D146" s="11" t="s">
        <v>286</v>
      </c>
      <c r="E146" s="12" t="s">
        <v>315</v>
      </c>
      <c r="F146" s="13" t="s">
        <v>304</v>
      </c>
      <c r="G146" s="503"/>
      <c r="H146" s="24" t="s">
        <v>776</v>
      </c>
    </row>
    <row r="147" spans="1:17" s="14" customFormat="1" x14ac:dyDescent="0.2">
      <c r="A147" s="7" t="s">
        <v>86</v>
      </c>
      <c r="B147" s="8" t="s">
        <v>882</v>
      </c>
      <c r="C147" s="9" t="s">
        <v>317</v>
      </c>
      <c r="D147" s="11" t="s">
        <v>286</v>
      </c>
      <c r="E147" s="12" t="s">
        <v>315</v>
      </c>
      <c r="F147" s="13" t="s">
        <v>304</v>
      </c>
      <c r="G147" s="503"/>
      <c r="H147" s="24" t="s">
        <v>86</v>
      </c>
    </row>
    <row r="148" spans="1:17" s="14" customFormat="1" x14ac:dyDescent="0.2">
      <c r="A148" s="7" t="s">
        <v>798</v>
      </c>
      <c r="B148" s="8" t="s">
        <v>883</v>
      </c>
      <c r="C148" s="9" t="s">
        <v>799</v>
      </c>
      <c r="D148" s="11" t="s">
        <v>286</v>
      </c>
      <c r="E148" s="12" t="s">
        <v>315</v>
      </c>
      <c r="F148" s="13" t="s">
        <v>304</v>
      </c>
      <c r="G148" s="503"/>
      <c r="H148" s="24" t="s">
        <v>798</v>
      </c>
    </row>
    <row r="149" spans="1:17" s="14" customFormat="1" x14ac:dyDescent="0.2">
      <c r="A149" s="7" t="s">
        <v>945</v>
      </c>
      <c r="B149" s="8" t="s">
        <v>946</v>
      </c>
      <c r="C149" s="9" t="s">
        <v>947</v>
      </c>
      <c r="D149" s="11" t="s">
        <v>286</v>
      </c>
      <c r="E149" s="12" t="s">
        <v>315</v>
      </c>
      <c r="F149" s="13" t="s">
        <v>304</v>
      </c>
      <c r="G149" s="503"/>
      <c r="H149" s="24" t="s">
        <v>945</v>
      </c>
    </row>
    <row r="150" spans="1:17" s="14" customFormat="1" x14ac:dyDescent="0.2">
      <c r="A150" s="7" t="s">
        <v>1026</v>
      </c>
      <c r="B150" s="8" t="s">
        <v>1027</v>
      </c>
      <c r="C150" s="9" t="s">
        <v>1028</v>
      </c>
      <c r="D150" s="11" t="s">
        <v>286</v>
      </c>
      <c r="E150" s="12" t="s">
        <v>315</v>
      </c>
      <c r="F150" s="13" t="s">
        <v>304</v>
      </c>
      <c r="G150" s="503"/>
      <c r="H150" s="24" t="s">
        <v>1026</v>
      </c>
    </row>
    <row r="151" spans="1:17" s="14" customFormat="1" x14ac:dyDescent="0.2">
      <c r="A151" s="7" t="s">
        <v>1074</v>
      </c>
      <c r="B151" s="8" t="s">
        <v>1075</v>
      </c>
      <c r="C151" s="9" t="s">
        <v>1076</v>
      </c>
      <c r="D151" s="11" t="s">
        <v>286</v>
      </c>
      <c r="E151" s="12" t="s">
        <v>315</v>
      </c>
      <c r="F151" s="13" t="s">
        <v>304</v>
      </c>
      <c r="G151" s="503"/>
      <c r="H151" s="24" t="s">
        <v>1074</v>
      </c>
      <c r="J151" s="53"/>
      <c r="K151" s="53"/>
      <c r="L151" s="53"/>
      <c r="M151" s="503"/>
      <c r="N151" s="503"/>
      <c r="O151" s="53"/>
      <c r="P151" s="503"/>
      <c r="Q151" s="53"/>
    </row>
    <row r="152" spans="1:17" s="14" customFormat="1" x14ac:dyDescent="0.2">
      <c r="A152" s="7" t="s">
        <v>2895</v>
      </c>
      <c r="B152" s="8" t="s">
        <v>2896</v>
      </c>
      <c r="C152" s="9" t="s">
        <v>2897</v>
      </c>
      <c r="D152" s="11" t="s">
        <v>286</v>
      </c>
      <c r="E152" s="12" t="s">
        <v>315</v>
      </c>
      <c r="F152" s="13" t="s">
        <v>304</v>
      </c>
      <c r="G152" s="503"/>
      <c r="H152" s="24" t="s">
        <v>2895</v>
      </c>
      <c r="J152" s="53"/>
      <c r="K152" s="53"/>
      <c r="L152" s="53"/>
      <c r="M152" s="503"/>
      <c r="N152" s="503"/>
      <c r="O152" s="53"/>
      <c r="P152" s="503"/>
      <c r="Q152" s="53"/>
    </row>
    <row r="153" spans="1:17" s="14" customFormat="1" x14ac:dyDescent="0.2">
      <c r="A153" s="7" t="s">
        <v>2909</v>
      </c>
      <c r="B153" s="8" t="s">
        <v>2910</v>
      </c>
      <c r="C153" s="9" t="s">
        <v>2911</v>
      </c>
      <c r="D153" s="11" t="s">
        <v>286</v>
      </c>
      <c r="E153" s="12" t="s">
        <v>315</v>
      </c>
      <c r="F153" s="13" t="s">
        <v>304</v>
      </c>
      <c r="G153" s="503"/>
      <c r="H153" s="24" t="s">
        <v>2909</v>
      </c>
      <c r="J153" s="53"/>
      <c r="K153" s="53"/>
      <c r="L153" s="53"/>
      <c r="M153" s="503"/>
      <c r="N153" s="503"/>
      <c r="O153" s="53"/>
      <c r="P153" s="503"/>
      <c r="Q153" s="53"/>
    </row>
    <row r="154" spans="1:17" s="14" customFormat="1" x14ac:dyDescent="0.2">
      <c r="A154" s="7" t="s">
        <v>1126</v>
      </c>
      <c r="B154" s="8" t="s">
        <v>1126</v>
      </c>
      <c r="C154" s="9" t="s">
        <v>1127</v>
      </c>
      <c r="D154" s="11" t="s">
        <v>286</v>
      </c>
      <c r="E154" s="12" t="s">
        <v>315</v>
      </c>
      <c r="F154" s="13" t="s">
        <v>304</v>
      </c>
      <c r="G154" s="503"/>
      <c r="H154" s="24" t="s">
        <v>1126</v>
      </c>
    </row>
    <row r="155" spans="1:17" s="14" customFormat="1" ht="25.5" x14ac:dyDescent="0.2">
      <c r="A155" s="7" t="s">
        <v>352</v>
      </c>
      <c r="B155" s="8" t="s">
        <v>353</v>
      </c>
      <c r="C155" s="9" t="s">
        <v>354</v>
      </c>
      <c r="D155" s="11" t="s">
        <v>286</v>
      </c>
      <c r="E155" s="12" t="s">
        <v>315</v>
      </c>
      <c r="F155" s="13" t="s">
        <v>304</v>
      </c>
      <c r="G155" s="503"/>
      <c r="H155" s="24" t="s">
        <v>352</v>
      </c>
    </row>
    <row r="156" spans="1:17" s="14" customFormat="1" x14ac:dyDescent="0.2">
      <c r="A156" s="7" t="s">
        <v>109</v>
      </c>
      <c r="B156" s="8" t="s">
        <v>110</v>
      </c>
      <c r="C156" s="9" t="s">
        <v>111</v>
      </c>
      <c r="D156" s="11" t="s">
        <v>286</v>
      </c>
      <c r="E156" s="12" t="s">
        <v>315</v>
      </c>
      <c r="F156" s="13" t="s">
        <v>304</v>
      </c>
      <c r="G156" s="503"/>
      <c r="H156" s="24" t="s">
        <v>109</v>
      </c>
    </row>
    <row r="157" spans="1:17" x14ac:dyDescent="0.2">
      <c r="A157" s="7" t="s">
        <v>247</v>
      </c>
      <c r="B157" s="8" t="s">
        <v>247</v>
      </c>
      <c r="C157" s="9" t="s">
        <v>361</v>
      </c>
      <c r="D157" s="11" t="s">
        <v>286</v>
      </c>
      <c r="E157" s="12" t="s">
        <v>315</v>
      </c>
      <c r="F157" s="13" t="s">
        <v>304</v>
      </c>
      <c r="H157" s="24" t="s">
        <v>247</v>
      </c>
    </row>
    <row r="158" spans="1:17" x14ac:dyDescent="0.2">
      <c r="A158" s="7" t="s">
        <v>107</v>
      </c>
      <c r="B158" s="8" t="s">
        <v>108</v>
      </c>
      <c r="C158" s="9" t="s">
        <v>112</v>
      </c>
      <c r="D158" s="11" t="s">
        <v>286</v>
      </c>
      <c r="E158" s="12" t="s">
        <v>315</v>
      </c>
      <c r="F158" s="13" t="s">
        <v>304</v>
      </c>
      <c r="H158" s="24" t="s">
        <v>107</v>
      </c>
    </row>
    <row r="159" spans="1:17" x14ac:dyDescent="0.2">
      <c r="A159" s="7" t="s">
        <v>1053</v>
      </c>
      <c r="B159" s="8" t="s">
        <v>1053</v>
      </c>
      <c r="C159" s="9" t="s">
        <v>1054</v>
      </c>
      <c r="D159" s="11" t="s">
        <v>286</v>
      </c>
      <c r="E159" s="12" t="s">
        <v>315</v>
      </c>
      <c r="F159" s="13" t="s">
        <v>304</v>
      </c>
      <c r="H159" s="24" t="s">
        <v>1053</v>
      </c>
    </row>
    <row r="160" spans="1:17" s="14" customFormat="1" x14ac:dyDescent="0.2">
      <c r="A160" s="7" t="s">
        <v>762</v>
      </c>
      <c r="B160" s="8" t="s">
        <v>762</v>
      </c>
      <c r="C160" s="9" t="s">
        <v>763</v>
      </c>
      <c r="D160" s="11" t="s">
        <v>286</v>
      </c>
      <c r="E160" s="12" t="s">
        <v>315</v>
      </c>
      <c r="F160" s="13" t="s">
        <v>304</v>
      </c>
      <c r="G160" s="503"/>
      <c r="H160" s="24" t="s">
        <v>762</v>
      </c>
    </row>
    <row r="161" spans="1:8" s="14" customFormat="1" x14ac:dyDescent="0.2">
      <c r="A161" s="7" t="s">
        <v>884</v>
      </c>
      <c r="B161" s="8" t="s">
        <v>884</v>
      </c>
      <c r="C161" s="9" t="s">
        <v>764</v>
      </c>
      <c r="D161" s="11" t="s">
        <v>286</v>
      </c>
      <c r="E161" s="12" t="s">
        <v>315</v>
      </c>
      <c r="F161" s="13" t="s">
        <v>304</v>
      </c>
      <c r="G161" s="503"/>
      <c r="H161" s="24" t="s">
        <v>884</v>
      </c>
    </row>
    <row r="162" spans="1:8" s="14" customFormat="1" x14ac:dyDescent="0.2">
      <c r="A162" s="7" t="s">
        <v>684</v>
      </c>
      <c r="B162" s="10" t="s">
        <v>685</v>
      </c>
      <c r="C162" s="9" t="s">
        <v>686</v>
      </c>
      <c r="D162" s="11" t="s">
        <v>260</v>
      </c>
      <c r="E162" s="12" t="s">
        <v>315</v>
      </c>
      <c r="F162" s="13" t="s">
        <v>304</v>
      </c>
      <c r="G162" s="503"/>
      <c r="H162" s="24" t="s">
        <v>684</v>
      </c>
    </row>
    <row r="163" spans="1:8" s="14" customFormat="1" x14ac:dyDescent="0.2">
      <c r="A163" s="7" t="s">
        <v>899</v>
      </c>
      <c r="B163" s="10" t="s">
        <v>901</v>
      </c>
      <c r="C163" s="9" t="s">
        <v>899</v>
      </c>
      <c r="D163" s="11" t="s">
        <v>260</v>
      </c>
      <c r="E163" s="12" t="s">
        <v>315</v>
      </c>
      <c r="F163" s="13" t="s">
        <v>304</v>
      </c>
      <c r="G163" s="503"/>
      <c r="H163" s="24" t="s">
        <v>899</v>
      </c>
    </row>
    <row r="164" spans="1:8" s="14" customFormat="1" x14ac:dyDescent="0.2">
      <c r="A164" s="7" t="s">
        <v>900</v>
      </c>
      <c r="B164" s="8" t="s">
        <v>902</v>
      </c>
      <c r="C164" s="9" t="s">
        <v>900</v>
      </c>
      <c r="D164" s="11" t="s">
        <v>260</v>
      </c>
      <c r="E164" s="12" t="s">
        <v>315</v>
      </c>
      <c r="F164" s="13" t="s">
        <v>304</v>
      </c>
      <c r="G164" s="503"/>
      <c r="H164" s="24" t="s">
        <v>900</v>
      </c>
    </row>
    <row r="165" spans="1:8" s="14" customFormat="1" x14ac:dyDescent="0.2">
      <c r="A165" s="7" t="s">
        <v>746</v>
      </c>
      <c r="B165" s="8" t="s">
        <v>747</v>
      </c>
      <c r="C165" s="9" t="s">
        <v>745</v>
      </c>
      <c r="D165" s="11" t="s">
        <v>260</v>
      </c>
      <c r="E165" s="12" t="s">
        <v>315</v>
      </c>
      <c r="F165" s="13" t="s">
        <v>304</v>
      </c>
      <c r="G165" s="503"/>
      <c r="H165" s="24" t="s">
        <v>746</v>
      </c>
    </row>
    <row r="166" spans="1:8" s="14" customFormat="1" x14ac:dyDescent="0.2">
      <c r="A166" s="7" t="s">
        <v>748</v>
      </c>
      <c r="B166" s="8" t="s">
        <v>749</v>
      </c>
      <c r="C166" s="9" t="s">
        <v>750</v>
      </c>
      <c r="D166" s="11" t="s">
        <v>260</v>
      </c>
      <c r="E166" s="12" t="s">
        <v>315</v>
      </c>
      <c r="F166" s="13" t="s">
        <v>304</v>
      </c>
      <c r="G166" s="503"/>
      <c r="H166" s="24" t="s">
        <v>748</v>
      </c>
    </row>
    <row r="167" spans="1:8" x14ac:dyDescent="0.2">
      <c r="A167" s="7" t="s">
        <v>800</v>
      </c>
      <c r="B167" s="8" t="s">
        <v>801</v>
      </c>
      <c r="C167" s="9" t="s">
        <v>802</v>
      </c>
      <c r="D167" s="11" t="s">
        <v>260</v>
      </c>
      <c r="E167" s="12" t="s">
        <v>315</v>
      </c>
      <c r="F167" s="13" t="s">
        <v>304</v>
      </c>
      <c r="H167" s="24" t="s">
        <v>800</v>
      </c>
    </row>
    <row r="168" spans="1:8" x14ac:dyDescent="0.2">
      <c r="A168" s="7" t="s">
        <v>803</v>
      </c>
      <c r="B168" s="8" t="s">
        <v>804</v>
      </c>
      <c r="C168" s="9" t="s">
        <v>805</v>
      </c>
      <c r="D168" s="11" t="s">
        <v>260</v>
      </c>
      <c r="E168" s="12" t="s">
        <v>315</v>
      </c>
      <c r="F168" s="13" t="s">
        <v>304</v>
      </c>
      <c r="H168" s="24" t="s">
        <v>803</v>
      </c>
    </row>
    <row r="169" spans="1:8" x14ac:dyDescent="0.2">
      <c r="A169" s="7" t="s">
        <v>818</v>
      </c>
      <c r="B169" s="8" t="s">
        <v>819</v>
      </c>
      <c r="C169" s="9" t="s">
        <v>820</v>
      </c>
      <c r="D169" s="11" t="s">
        <v>260</v>
      </c>
      <c r="E169" s="12" t="s">
        <v>315</v>
      </c>
      <c r="F169" s="13" t="s">
        <v>304</v>
      </c>
      <c r="H169" s="24" t="s">
        <v>818</v>
      </c>
    </row>
    <row r="170" spans="1:8" x14ac:dyDescent="0.2">
      <c r="A170" s="7" t="s">
        <v>857</v>
      </c>
      <c r="B170" s="8" t="s">
        <v>855</v>
      </c>
      <c r="C170" s="9" t="s">
        <v>859</v>
      </c>
      <c r="D170" s="11" t="s">
        <v>260</v>
      </c>
      <c r="E170" s="12" t="s">
        <v>315</v>
      </c>
      <c r="F170" s="13" t="s">
        <v>304</v>
      </c>
      <c r="H170" s="24" t="s">
        <v>857</v>
      </c>
    </row>
    <row r="171" spans="1:8" x14ac:dyDescent="0.2">
      <c r="A171" s="7" t="s">
        <v>858</v>
      </c>
      <c r="B171" s="8" t="s">
        <v>856</v>
      </c>
      <c r="C171" s="9" t="s">
        <v>860</v>
      </c>
      <c r="D171" s="11" t="s">
        <v>260</v>
      </c>
      <c r="E171" s="12" t="s">
        <v>315</v>
      </c>
      <c r="F171" s="13" t="s">
        <v>304</v>
      </c>
      <c r="H171" s="24" t="s">
        <v>858</v>
      </c>
    </row>
    <row r="172" spans="1:8" x14ac:dyDescent="0.2">
      <c r="A172" s="7" t="s">
        <v>896</v>
      </c>
      <c r="B172" s="8" t="s">
        <v>897</v>
      </c>
      <c r="C172" s="9" t="s">
        <v>898</v>
      </c>
      <c r="D172" s="11" t="s">
        <v>260</v>
      </c>
      <c r="E172" s="12" t="s">
        <v>315</v>
      </c>
      <c r="F172" s="13" t="s">
        <v>304</v>
      </c>
      <c r="H172" s="25" t="s">
        <v>896</v>
      </c>
    </row>
    <row r="173" spans="1:8" x14ac:dyDescent="0.2">
      <c r="A173" s="7" t="s">
        <v>1055</v>
      </c>
      <c r="B173" s="8" t="s">
        <v>1055</v>
      </c>
      <c r="C173" s="9" t="s">
        <v>1001</v>
      </c>
      <c r="D173" s="11" t="s">
        <v>286</v>
      </c>
      <c r="E173" s="12" t="s">
        <v>315</v>
      </c>
      <c r="F173" s="13" t="s">
        <v>304</v>
      </c>
      <c r="H173" s="25" t="s">
        <v>1055</v>
      </c>
    </row>
    <row r="174" spans="1:8" x14ac:dyDescent="0.2">
      <c r="A174" s="7" t="s">
        <v>266</v>
      </c>
      <c r="B174" s="8" t="s">
        <v>89</v>
      </c>
      <c r="C174" s="9" t="s">
        <v>285</v>
      </c>
      <c r="D174" s="11" t="s">
        <v>287</v>
      </c>
      <c r="E174" s="8" t="s">
        <v>315</v>
      </c>
      <c r="F174" s="13" t="s">
        <v>304</v>
      </c>
      <c r="H174" s="25" t="s">
        <v>266</v>
      </c>
    </row>
    <row r="175" spans="1:8" x14ac:dyDescent="0.2">
      <c r="A175" s="7" t="s">
        <v>265</v>
      </c>
      <c r="B175" s="8" t="s">
        <v>885</v>
      </c>
      <c r="C175" s="9" t="s">
        <v>250</v>
      </c>
      <c r="D175" s="11" t="s">
        <v>286</v>
      </c>
      <c r="E175" s="8" t="s">
        <v>315</v>
      </c>
      <c r="F175" s="13" t="s">
        <v>304</v>
      </c>
      <c r="H175" s="24" t="s">
        <v>265</v>
      </c>
    </row>
    <row r="176" spans="1:8" x14ac:dyDescent="0.2">
      <c r="A176" s="7" t="s">
        <v>806</v>
      </c>
      <c r="B176" s="8" t="s">
        <v>807</v>
      </c>
      <c r="C176" s="9" t="s">
        <v>808</v>
      </c>
      <c r="D176" s="11" t="s">
        <v>286</v>
      </c>
      <c r="E176" s="8" t="s">
        <v>315</v>
      </c>
      <c r="F176" s="13" t="s">
        <v>304</v>
      </c>
      <c r="H176" s="24" t="s">
        <v>806</v>
      </c>
    </row>
    <row r="177" spans="1:8" ht="25.5" x14ac:dyDescent="0.2">
      <c r="A177" s="7" t="s">
        <v>1041</v>
      </c>
      <c r="B177" s="8" t="s">
        <v>1040</v>
      </c>
      <c r="C177" s="9" t="s">
        <v>1039</v>
      </c>
      <c r="D177" s="11" t="s">
        <v>286</v>
      </c>
      <c r="E177" s="12" t="s">
        <v>315</v>
      </c>
      <c r="F177" s="13" t="s">
        <v>304</v>
      </c>
      <c r="H177" s="24" t="s">
        <v>1041</v>
      </c>
    </row>
    <row r="178" spans="1:8" ht="25.5" x14ac:dyDescent="0.2">
      <c r="A178" s="7" t="s">
        <v>1137</v>
      </c>
      <c r="B178" s="8" t="s">
        <v>1138</v>
      </c>
      <c r="C178" s="9" t="s">
        <v>1139</v>
      </c>
      <c r="D178" s="11" t="s">
        <v>286</v>
      </c>
      <c r="E178" s="12" t="s">
        <v>315</v>
      </c>
      <c r="F178" s="13" t="s">
        <v>304</v>
      </c>
      <c r="H178" s="24" t="s">
        <v>1137</v>
      </c>
    </row>
    <row r="179" spans="1:8" ht="25.5" x14ac:dyDescent="0.2">
      <c r="A179" s="7" t="s">
        <v>1042</v>
      </c>
      <c r="B179" s="8" t="s">
        <v>1037</v>
      </c>
      <c r="C179" s="9" t="s">
        <v>1038</v>
      </c>
      <c r="D179" s="11" t="s">
        <v>286</v>
      </c>
      <c r="E179" s="12" t="s">
        <v>315</v>
      </c>
      <c r="F179" s="13" t="s">
        <v>304</v>
      </c>
      <c r="H179" s="24" t="s">
        <v>1042</v>
      </c>
    </row>
    <row r="180" spans="1:8" ht="25.5" x14ac:dyDescent="0.2">
      <c r="A180" s="7" t="s">
        <v>1140</v>
      </c>
      <c r="B180" s="8" t="s">
        <v>1141</v>
      </c>
      <c r="C180" s="9" t="s">
        <v>1142</v>
      </c>
      <c r="D180" s="11" t="s">
        <v>286</v>
      </c>
      <c r="E180" s="12" t="s">
        <v>315</v>
      </c>
      <c r="F180" s="13" t="s">
        <v>304</v>
      </c>
      <c r="H180" s="24" t="s">
        <v>1140</v>
      </c>
    </row>
    <row r="181" spans="1:8" x14ac:dyDescent="0.2">
      <c r="A181" s="7" t="s">
        <v>456</v>
      </c>
      <c r="B181" s="8" t="s">
        <v>457</v>
      </c>
      <c r="C181" s="9" t="s">
        <v>458</v>
      </c>
      <c r="D181" s="11" t="s">
        <v>286</v>
      </c>
      <c r="E181" s="8" t="s">
        <v>315</v>
      </c>
      <c r="F181" s="13" t="s">
        <v>304</v>
      </c>
      <c r="H181" s="24" t="s">
        <v>456</v>
      </c>
    </row>
    <row r="182" spans="1:8" x14ac:dyDescent="0.2">
      <c r="A182" s="7" t="s">
        <v>1145</v>
      </c>
      <c r="B182" s="8" t="s">
        <v>1145</v>
      </c>
      <c r="C182" s="9" t="s">
        <v>1146</v>
      </c>
      <c r="D182" s="11" t="s">
        <v>286</v>
      </c>
      <c r="E182" s="8" t="s">
        <v>315</v>
      </c>
      <c r="F182" s="13" t="s">
        <v>304</v>
      </c>
      <c r="H182" s="24" t="s">
        <v>1145</v>
      </c>
    </row>
    <row r="183" spans="1:8" x14ac:dyDescent="0.2">
      <c r="A183" s="7" t="s">
        <v>344</v>
      </c>
      <c r="B183" s="8" t="s">
        <v>345</v>
      </c>
      <c r="C183" s="9" t="s">
        <v>239</v>
      </c>
      <c r="D183" s="11" t="s">
        <v>286</v>
      </c>
      <c r="E183" s="12" t="s">
        <v>315</v>
      </c>
      <c r="F183" s="13" t="s">
        <v>304</v>
      </c>
      <c r="H183" s="24" t="s">
        <v>344</v>
      </c>
    </row>
    <row r="184" spans="1:8" x14ac:dyDescent="0.2">
      <c r="A184" s="7" t="s">
        <v>269</v>
      </c>
      <c r="B184" s="8" t="s">
        <v>269</v>
      </c>
      <c r="C184" s="9" t="s">
        <v>270</v>
      </c>
      <c r="D184" s="11" t="s">
        <v>286</v>
      </c>
      <c r="E184" s="12" t="s">
        <v>315</v>
      </c>
      <c r="F184" s="13" t="s">
        <v>304</v>
      </c>
      <c r="H184" s="24" t="s">
        <v>269</v>
      </c>
    </row>
    <row r="185" spans="1:8" x14ac:dyDescent="0.2">
      <c r="A185" s="7" t="s">
        <v>837</v>
      </c>
      <c r="B185" s="8" t="s">
        <v>886</v>
      </c>
      <c r="C185" s="9" t="s">
        <v>838</v>
      </c>
      <c r="D185" s="11" t="s">
        <v>286</v>
      </c>
      <c r="E185" s="12" t="s">
        <v>315</v>
      </c>
      <c r="F185" s="13" t="s">
        <v>304</v>
      </c>
      <c r="H185" s="24" t="s">
        <v>837</v>
      </c>
    </row>
    <row r="186" spans="1:8" x14ac:dyDescent="0.2">
      <c r="A186" s="7" t="s">
        <v>958</v>
      </c>
      <c r="B186" s="8" t="s">
        <v>959</v>
      </c>
      <c r="C186" s="9" t="s">
        <v>838</v>
      </c>
      <c r="D186" s="11" t="s">
        <v>286</v>
      </c>
      <c r="E186" s="12" t="s">
        <v>315</v>
      </c>
      <c r="F186" s="13" t="s">
        <v>304</v>
      </c>
      <c r="H186" s="24" t="s">
        <v>959</v>
      </c>
    </row>
    <row r="187" spans="1:8" x14ac:dyDescent="0.2">
      <c r="A187" s="7" t="s">
        <v>1107</v>
      </c>
      <c r="B187" s="8" t="s">
        <v>1108</v>
      </c>
      <c r="C187" s="9" t="s">
        <v>1109</v>
      </c>
      <c r="D187" s="11" t="s">
        <v>287</v>
      </c>
      <c r="E187" s="12" t="s">
        <v>315</v>
      </c>
      <c r="F187" s="13" t="s">
        <v>304</v>
      </c>
      <c r="H187" s="24" t="s">
        <v>1108</v>
      </c>
    </row>
    <row r="188" spans="1:8" x14ac:dyDescent="0.2">
      <c r="A188" s="7" t="s">
        <v>1130</v>
      </c>
      <c r="B188" s="8" t="s">
        <v>1132</v>
      </c>
      <c r="C188" s="9" t="s">
        <v>1134</v>
      </c>
      <c r="D188" s="11" t="s">
        <v>286</v>
      </c>
      <c r="E188" s="12" t="s">
        <v>315</v>
      </c>
      <c r="F188" s="13" t="s">
        <v>304</v>
      </c>
      <c r="H188" s="7" t="s">
        <v>1130</v>
      </c>
    </row>
    <row r="189" spans="1:8" x14ac:dyDescent="0.2">
      <c r="A189" s="7" t="s">
        <v>1131</v>
      </c>
      <c r="B189" s="8" t="s">
        <v>1133</v>
      </c>
      <c r="C189" s="9" t="s">
        <v>1135</v>
      </c>
      <c r="D189" s="11" t="s">
        <v>287</v>
      </c>
      <c r="E189" s="12" t="s">
        <v>315</v>
      </c>
      <c r="F189" s="13" t="s">
        <v>304</v>
      </c>
      <c r="H189" s="7" t="s">
        <v>1131</v>
      </c>
    </row>
    <row r="190" spans="1:8" x14ac:dyDescent="0.2">
      <c r="A190" s="7" t="s">
        <v>1128</v>
      </c>
      <c r="B190" s="8" t="s">
        <v>1128</v>
      </c>
      <c r="C190" s="9" t="s">
        <v>1129</v>
      </c>
      <c r="D190" s="11" t="s">
        <v>287</v>
      </c>
      <c r="E190" s="12" t="s">
        <v>315</v>
      </c>
      <c r="F190" s="13" t="s">
        <v>304</v>
      </c>
      <c r="H190" s="24" t="s">
        <v>1128</v>
      </c>
    </row>
    <row r="191" spans="1:8" ht="25.5" x14ac:dyDescent="0.2">
      <c r="A191" s="7" t="s">
        <v>350</v>
      </c>
      <c r="B191" s="8" t="s">
        <v>887</v>
      </c>
      <c r="C191" s="9" t="s">
        <v>346</v>
      </c>
      <c r="D191" s="11" t="s">
        <v>287</v>
      </c>
      <c r="E191" s="12" t="s">
        <v>315</v>
      </c>
      <c r="F191" s="13" t="s">
        <v>304</v>
      </c>
      <c r="H191" s="24" t="s">
        <v>350</v>
      </c>
    </row>
    <row r="192" spans="1:8" ht="25.5" x14ac:dyDescent="0.2">
      <c r="A192" s="7" t="s">
        <v>351</v>
      </c>
      <c r="B192" s="8" t="s">
        <v>888</v>
      </c>
      <c r="C192" s="9" t="s">
        <v>243</v>
      </c>
      <c r="D192" s="11" t="s">
        <v>286</v>
      </c>
      <c r="E192" s="12" t="s">
        <v>315</v>
      </c>
      <c r="F192" s="13" t="s">
        <v>304</v>
      </c>
      <c r="H192" s="24" t="s">
        <v>351</v>
      </c>
    </row>
    <row r="193" spans="1:8" x14ac:dyDescent="0.2">
      <c r="A193" s="7" t="s">
        <v>125</v>
      </c>
      <c r="B193" s="8" t="s">
        <v>125</v>
      </c>
      <c r="C193" s="9" t="s">
        <v>126</v>
      </c>
      <c r="D193" s="11" t="s">
        <v>286</v>
      </c>
      <c r="E193" s="12" t="s">
        <v>315</v>
      </c>
      <c r="F193" s="13" t="s">
        <v>304</v>
      </c>
      <c r="H193" s="24" t="s">
        <v>125</v>
      </c>
    </row>
    <row r="194" spans="1:8" x14ac:dyDescent="0.2">
      <c r="A194" s="7" t="s">
        <v>1121</v>
      </c>
      <c r="B194" s="8" t="s">
        <v>1121</v>
      </c>
      <c r="C194" s="9" t="s">
        <v>1122</v>
      </c>
      <c r="D194" s="11" t="s">
        <v>286</v>
      </c>
      <c r="E194" s="12" t="s">
        <v>315</v>
      </c>
      <c r="F194" s="13" t="s">
        <v>304</v>
      </c>
      <c r="H194" s="24" t="s">
        <v>1121</v>
      </c>
    </row>
    <row r="195" spans="1:8" x14ac:dyDescent="0.2">
      <c r="A195" s="7" t="s">
        <v>688</v>
      </c>
      <c r="B195" s="8" t="s">
        <v>688</v>
      </c>
      <c r="C195" s="9" t="s">
        <v>689</v>
      </c>
      <c r="D195" s="11" t="s">
        <v>287</v>
      </c>
      <c r="E195" s="12" t="s">
        <v>315</v>
      </c>
      <c r="F195" s="13" t="s">
        <v>304</v>
      </c>
      <c r="H195" s="24" t="s">
        <v>688</v>
      </c>
    </row>
    <row r="196" spans="1:8" x14ac:dyDescent="0.2">
      <c r="A196" s="7" t="s">
        <v>775</v>
      </c>
      <c r="B196" s="8" t="s">
        <v>775</v>
      </c>
      <c r="C196" s="9" t="s">
        <v>113</v>
      </c>
      <c r="D196" s="11" t="s">
        <v>286</v>
      </c>
      <c r="E196" s="12" t="s">
        <v>315</v>
      </c>
      <c r="F196" s="13" t="s">
        <v>304</v>
      </c>
      <c r="H196" s="24" t="s">
        <v>775</v>
      </c>
    </row>
    <row r="197" spans="1:8" x14ac:dyDescent="0.2">
      <c r="A197" s="7" t="s">
        <v>262</v>
      </c>
      <c r="B197" s="8" t="s">
        <v>262</v>
      </c>
      <c r="C197" s="9" t="s">
        <v>263</v>
      </c>
      <c r="D197" s="11" t="s">
        <v>286</v>
      </c>
      <c r="E197" s="12" t="s">
        <v>315</v>
      </c>
      <c r="F197" s="13" t="s">
        <v>304</v>
      </c>
      <c r="H197" s="24" t="s">
        <v>262</v>
      </c>
    </row>
    <row r="198" spans="1:8" x14ac:dyDescent="0.2">
      <c r="A198" s="7" t="s">
        <v>809</v>
      </c>
      <c r="B198" s="8" t="s">
        <v>889</v>
      </c>
      <c r="C198" s="9" t="s">
        <v>333</v>
      </c>
      <c r="D198" s="11" t="s">
        <v>286</v>
      </c>
      <c r="E198" s="12" t="s">
        <v>315</v>
      </c>
      <c r="F198" s="13" t="s">
        <v>304</v>
      </c>
      <c r="H198" s="24" t="s">
        <v>809</v>
      </c>
    </row>
    <row r="199" spans="1:8" x14ac:dyDescent="0.2">
      <c r="A199" s="7" t="s">
        <v>891</v>
      </c>
      <c r="B199" s="8" t="s">
        <v>890</v>
      </c>
      <c r="C199" s="9" t="s">
        <v>333</v>
      </c>
      <c r="D199" s="11" t="s">
        <v>286</v>
      </c>
      <c r="E199" s="12" t="s">
        <v>315</v>
      </c>
      <c r="F199" s="13" t="s">
        <v>304</v>
      </c>
      <c r="H199" s="24" t="s">
        <v>891</v>
      </c>
    </row>
    <row r="200" spans="1:8" ht="13.5" thickBot="1" x14ac:dyDescent="0.25">
      <c r="A200" s="30" t="s">
        <v>81</v>
      </c>
      <c r="B200" s="31" t="s">
        <v>870</v>
      </c>
      <c r="C200" s="32" t="s">
        <v>272</v>
      </c>
      <c r="D200" s="398" t="s">
        <v>286</v>
      </c>
      <c r="E200" s="399" t="s">
        <v>315</v>
      </c>
      <c r="F200" s="400" t="s">
        <v>304</v>
      </c>
      <c r="H200" s="24"/>
    </row>
    <row r="201" spans="1:8" x14ac:dyDescent="0.2">
      <c r="F201" s="53"/>
      <c r="H201" s="24"/>
    </row>
    <row r="202" spans="1:8" ht="13.5" thickBot="1" x14ac:dyDescent="0.25">
      <c r="H202" s="24"/>
    </row>
    <row r="203" spans="1:8" x14ac:dyDescent="0.2">
      <c r="B203" s="1" t="s">
        <v>46</v>
      </c>
      <c r="H203" s="24"/>
    </row>
    <row r="204" spans="1:8" x14ac:dyDescent="0.2">
      <c r="B204" s="401" t="s">
        <v>47</v>
      </c>
      <c r="H204" s="24"/>
    </row>
    <row r="205" spans="1:8" x14ac:dyDescent="0.2">
      <c r="B205" s="401" t="s">
        <v>566</v>
      </c>
      <c r="H205" s="24"/>
    </row>
    <row r="206" spans="1:8" x14ac:dyDescent="0.2">
      <c r="B206" s="401" t="s">
        <v>48</v>
      </c>
      <c r="H206" s="24"/>
    </row>
    <row r="207" spans="1:8" ht="13.5" thickBot="1" x14ac:dyDescent="0.25">
      <c r="B207" s="402" t="s">
        <v>49</v>
      </c>
      <c r="H207" s="24"/>
    </row>
    <row r="208" spans="1:8" ht="13.5" thickBot="1" x14ac:dyDescent="0.25">
      <c r="H208" s="29"/>
    </row>
    <row r="209" spans="2:2" x14ac:dyDescent="0.2">
      <c r="B209" s="537"/>
    </row>
    <row r="211" spans="2:2" hidden="1" x14ac:dyDescent="0.2"/>
    <row r="213" spans="2:2" ht="13.5" thickBot="1" x14ac:dyDescent="0.25">
      <c r="B213" s="537" t="s">
        <v>76</v>
      </c>
    </row>
    <row r="214" spans="2:2" x14ac:dyDescent="0.2">
      <c r="B214" s="5" t="s">
        <v>223</v>
      </c>
    </row>
    <row r="215" spans="2:2" x14ac:dyDescent="0.2">
      <c r="B215" s="27" t="s">
        <v>83</v>
      </c>
    </row>
    <row r="216" spans="2:2" x14ac:dyDescent="0.2">
      <c r="B216" s="27" t="s">
        <v>362</v>
      </c>
    </row>
    <row r="217" spans="2:2" x14ac:dyDescent="0.2">
      <c r="B217" s="27" t="s">
        <v>273</v>
      </c>
    </row>
    <row r="218" spans="2:2" x14ac:dyDescent="0.2">
      <c r="B218" s="27" t="s">
        <v>274</v>
      </c>
    </row>
    <row r="219" spans="2:2" x14ac:dyDescent="0.2">
      <c r="B219" s="27" t="s">
        <v>73</v>
      </c>
    </row>
    <row r="220" spans="2:2" x14ac:dyDescent="0.2">
      <c r="B220" s="27" t="s">
        <v>74</v>
      </c>
    </row>
    <row r="221" spans="2:2" x14ac:dyDescent="0.2">
      <c r="B221" s="27" t="s">
        <v>277</v>
      </c>
    </row>
    <row r="222" spans="2:2" x14ac:dyDescent="0.2">
      <c r="B222" s="27" t="s">
        <v>460</v>
      </c>
    </row>
    <row r="223" spans="2:2" x14ac:dyDescent="0.2">
      <c r="B223" s="27" t="s">
        <v>75</v>
      </c>
    </row>
    <row r="224" spans="2:2" ht="13.5" thickBot="1" x14ac:dyDescent="0.25">
      <c r="B224" s="28" t="s">
        <v>197</v>
      </c>
    </row>
    <row r="226" spans="2:2" ht="13.5" thickBot="1" x14ac:dyDescent="0.25"/>
    <row r="227" spans="2:2" x14ac:dyDescent="0.2">
      <c r="B227" s="5" t="s">
        <v>25</v>
      </c>
    </row>
    <row r="228" spans="2:2" x14ac:dyDescent="0.2">
      <c r="B228" s="27" t="s">
        <v>83</v>
      </c>
    </row>
    <row r="229" spans="2:2" x14ac:dyDescent="0.2">
      <c r="B229" s="27" t="s">
        <v>362</v>
      </c>
    </row>
    <row r="230" spans="2:2" x14ac:dyDescent="0.2">
      <c r="B230" s="27" t="s">
        <v>32</v>
      </c>
    </row>
    <row r="231" spans="2:2" x14ac:dyDescent="0.2">
      <c r="B231" s="27" t="s">
        <v>80</v>
      </c>
    </row>
    <row r="232" spans="2:2" x14ac:dyDescent="0.2">
      <c r="B232" s="27" t="s">
        <v>78</v>
      </c>
    </row>
    <row r="233" spans="2:2" x14ac:dyDescent="0.2">
      <c r="B233" s="27" t="s">
        <v>278</v>
      </c>
    </row>
    <row r="234" spans="2:2" ht="13.5" thickBot="1" x14ac:dyDescent="0.25">
      <c r="B234" s="28" t="s">
        <v>197</v>
      </c>
    </row>
    <row r="235" spans="2:2" ht="13.5" thickBot="1" x14ac:dyDescent="0.25"/>
    <row r="236" spans="2:2" x14ac:dyDescent="0.2">
      <c r="B236" s="5" t="s">
        <v>292</v>
      </c>
    </row>
    <row r="237" spans="2:2" x14ac:dyDescent="0.2">
      <c r="B237" s="27" t="s">
        <v>417</v>
      </c>
    </row>
    <row r="238" spans="2:2" x14ac:dyDescent="0.2">
      <c r="B238" s="27" t="s">
        <v>418</v>
      </c>
    </row>
    <row r="239" spans="2:2" x14ac:dyDescent="0.2">
      <c r="B239" s="27" t="s">
        <v>61</v>
      </c>
    </row>
    <row r="240" spans="2:2" x14ac:dyDescent="0.2">
      <c r="B240" s="27" t="s">
        <v>329</v>
      </c>
    </row>
    <row r="241" spans="2:2" x14ac:dyDescent="0.2">
      <c r="B241" s="27" t="s">
        <v>400</v>
      </c>
    </row>
    <row r="242" spans="2:2" x14ac:dyDescent="0.2">
      <c r="B242" s="27" t="s">
        <v>401</v>
      </c>
    </row>
    <row r="243" spans="2:2" x14ac:dyDescent="0.2">
      <c r="B243" s="27" t="s">
        <v>419</v>
      </c>
    </row>
    <row r="244" spans="2:2" x14ac:dyDescent="0.2">
      <c r="B244" s="27" t="s">
        <v>330</v>
      </c>
    </row>
    <row r="245" spans="2:2" x14ac:dyDescent="0.2">
      <c r="B245" s="27" t="s">
        <v>420</v>
      </c>
    </row>
    <row r="246" spans="2:2" x14ac:dyDescent="0.2">
      <c r="B246" s="27" t="s">
        <v>421</v>
      </c>
    </row>
    <row r="247" spans="2:2" x14ac:dyDescent="0.2">
      <c r="B247" s="27" t="s">
        <v>422</v>
      </c>
    </row>
    <row r="248" spans="2:2" x14ac:dyDescent="0.2">
      <c r="B248" s="27" t="s">
        <v>423</v>
      </c>
    </row>
    <row r="249" spans="2:2" x14ac:dyDescent="0.2">
      <c r="B249" s="27" t="s">
        <v>424</v>
      </c>
    </row>
    <row r="250" spans="2:2" x14ac:dyDescent="0.2">
      <c r="B250" s="27" t="s">
        <v>199</v>
      </c>
    </row>
    <row r="251" spans="2:2" x14ac:dyDescent="0.2">
      <c r="B251" s="27" t="s">
        <v>200</v>
      </c>
    </row>
    <row r="252" spans="2:2" x14ac:dyDescent="0.2">
      <c r="B252" s="27" t="s">
        <v>201</v>
      </c>
    </row>
    <row r="253" spans="2:2" x14ac:dyDescent="0.2">
      <c r="B253" s="27" t="s">
        <v>198</v>
      </c>
    </row>
    <row r="254" spans="2:2" x14ac:dyDescent="0.2">
      <c r="B254" s="405" t="s">
        <v>443</v>
      </c>
    </row>
    <row r="255" spans="2:2" x14ac:dyDescent="0.2">
      <c r="B255" s="27" t="s">
        <v>197</v>
      </c>
    </row>
    <row r="256" spans="2:2" x14ac:dyDescent="0.2">
      <c r="B256" s="27" t="s">
        <v>290</v>
      </c>
    </row>
    <row r="257" spans="2:2" x14ac:dyDescent="0.2">
      <c r="B257" s="27" t="s">
        <v>295</v>
      </c>
    </row>
    <row r="258" spans="2:2" x14ac:dyDescent="0.2">
      <c r="B258" s="27" t="s">
        <v>247</v>
      </c>
    </row>
    <row r="259" spans="2:2" ht="13.5" thickBot="1" x14ac:dyDescent="0.25">
      <c r="B259" s="28" t="s">
        <v>291</v>
      </c>
    </row>
    <row r="260" spans="2:2" ht="13.5" thickBot="1" x14ac:dyDescent="0.25"/>
    <row r="261" spans="2:2" x14ac:dyDescent="0.2">
      <c r="B261" s="5" t="s">
        <v>318</v>
      </c>
    </row>
    <row r="262" spans="2:2" x14ac:dyDescent="0.2">
      <c r="B262" s="27" t="s">
        <v>50</v>
      </c>
    </row>
    <row r="263" spans="2:2" ht="13.5" thickBot="1" x14ac:dyDescent="0.25">
      <c r="B263" s="28" t="s">
        <v>52</v>
      </c>
    </row>
    <row r="264" spans="2:2" ht="13.5" thickBot="1" x14ac:dyDescent="0.25"/>
    <row r="265" spans="2:2" x14ac:dyDescent="0.2">
      <c r="B265" s="5" t="s">
        <v>120</v>
      </c>
    </row>
    <row r="266" spans="2:2" x14ac:dyDescent="0.2">
      <c r="B266" s="27" t="s">
        <v>51</v>
      </c>
    </row>
    <row r="267" spans="2:2" x14ac:dyDescent="0.2">
      <c r="B267" s="27" t="s">
        <v>53</v>
      </c>
    </row>
    <row r="268" spans="2:2" x14ac:dyDescent="0.2">
      <c r="B268" s="27" t="s">
        <v>121</v>
      </c>
    </row>
    <row r="269" spans="2:2" x14ac:dyDescent="0.2">
      <c r="B269" s="27" t="s">
        <v>122</v>
      </c>
    </row>
    <row r="270" spans="2:2" x14ac:dyDescent="0.2">
      <c r="B270" s="27" t="s">
        <v>363</v>
      </c>
    </row>
    <row r="271" spans="2:2" x14ac:dyDescent="0.2">
      <c r="B271" s="27" t="s">
        <v>364</v>
      </c>
    </row>
    <row r="272" spans="2:2" x14ac:dyDescent="0.2">
      <c r="B272" s="27" t="s">
        <v>365</v>
      </c>
    </row>
    <row r="273" spans="2:2" x14ac:dyDescent="0.2">
      <c r="B273" s="27" t="s">
        <v>128</v>
      </c>
    </row>
    <row r="274" spans="2:2" x14ac:dyDescent="0.2">
      <c r="B274" s="27" t="s">
        <v>123</v>
      </c>
    </row>
    <row r="275" spans="2:2" x14ac:dyDescent="0.2">
      <c r="B275" s="27" t="s">
        <v>124</v>
      </c>
    </row>
    <row r="276" spans="2:2" x14ac:dyDescent="0.2">
      <c r="B276" s="27" t="s">
        <v>127</v>
      </c>
    </row>
    <row r="277" spans="2:2" x14ac:dyDescent="0.2">
      <c r="B277" s="27" t="s">
        <v>366</v>
      </c>
    </row>
    <row r="278" spans="2:2" x14ac:dyDescent="0.2">
      <c r="B278" s="27" t="s">
        <v>367</v>
      </c>
    </row>
    <row r="279" spans="2:2" x14ac:dyDescent="0.2">
      <c r="B279" s="27" t="s">
        <v>368</v>
      </c>
    </row>
    <row r="280" spans="2:2" x14ac:dyDescent="0.2">
      <c r="B280" s="27" t="s">
        <v>324</v>
      </c>
    </row>
    <row r="281" spans="2:2" x14ac:dyDescent="0.2">
      <c r="B281" s="27" t="s">
        <v>129</v>
      </c>
    </row>
    <row r="282" spans="2:2" x14ac:dyDescent="0.2">
      <c r="B282" s="27" t="s">
        <v>326</v>
      </c>
    </row>
    <row r="283" spans="2:2" x14ac:dyDescent="0.2">
      <c r="B283" s="27" t="s">
        <v>130</v>
      </c>
    </row>
    <row r="284" spans="2:2" x14ac:dyDescent="0.2">
      <c r="B284" s="27" t="s">
        <v>369</v>
      </c>
    </row>
    <row r="285" spans="2:2" x14ac:dyDescent="0.2">
      <c r="B285" s="27" t="s">
        <v>370</v>
      </c>
    </row>
    <row r="286" spans="2:2" x14ac:dyDescent="0.2">
      <c r="B286" s="27" t="s">
        <v>371</v>
      </c>
    </row>
    <row r="287" spans="2:2" x14ac:dyDescent="0.2">
      <c r="B287" s="27" t="s">
        <v>134</v>
      </c>
    </row>
    <row r="288" spans="2:2" x14ac:dyDescent="0.2">
      <c r="B288" s="27" t="s">
        <v>131</v>
      </c>
    </row>
    <row r="289" spans="2:2" x14ac:dyDescent="0.2">
      <c r="B289" s="27" t="s">
        <v>132</v>
      </c>
    </row>
    <row r="290" spans="2:2" x14ac:dyDescent="0.2">
      <c r="B290" s="27" t="s">
        <v>133</v>
      </c>
    </row>
    <row r="291" spans="2:2" x14ac:dyDescent="0.2">
      <c r="B291" s="27" t="s">
        <v>372</v>
      </c>
    </row>
    <row r="292" spans="2:2" x14ac:dyDescent="0.2">
      <c r="B292" s="27" t="s">
        <v>373</v>
      </c>
    </row>
    <row r="293" spans="2:2" x14ac:dyDescent="0.2">
      <c r="B293" s="27" t="s">
        <v>374</v>
      </c>
    </row>
    <row r="294" spans="2:2" x14ac:dyDescent="0.2">
      <c r="B294" s="27" t="s">
        <v>375</v>
      </c>
    </row>
    <row r="295" spans="2:2" x14ac:dyDescent="0.2">
      <c r="B295" s="27" t="s">
        <v>376</v>
      </c>
    </row>
    <row r="296" spans="2:2" x14ac:dyDescent="0.2">
      <c r="B296" s="27" t="s">
        <v>377</v>
      </c>
    </row>
    <row r="297" spans="2:2" x14ac:dyDescent="0.2">
      <c r="B297" s="27" t="s">
        <v>378</v>
      </c>
    </row>
    <row r="298" spans="2:2" x14ac:dyDescent="0.2">
      <c r="B298" s="27" t="s">
        <v>379</v>
      </c>
    </row>
    <row r="299" spans="2:2" x14ac:dyDescent="0.2">
      <c r="B299" s="27" t="s">
        <v>380</v>
      </c>
    </row>
    <row r="300" spans="2:2" x14ac:dyDescent="0.2">
      <c r="B300" s="27" t="s">
        <v>381</v>
      </c>
    </row>
    <row r="301" spans="2:2" x14ac:dyDescent="0.2">
      <c r="B301" s="27" t="s">
        <v>382</v>
      </c>
    </row>
    <row r="302" spans="2:2" x14ac:dyDescent="0.2">
      <c r="B302" s="27" t="s">
        <v>383</v>
      </c>
    </row>
    <row r="303" spans="2:2" x14ac:dyDescent="0.2">
      <c r="B303" s="27" t="s">
        <v>384</v>
      </c>
    </row>
    <row r="304" spans="2:2" x14ac:dyDescent="0.2">
      <c r="B304" s="27" t="s">
        <v>385</v>
      </c>
    </row>
    <row r="305" spans="2:2" x14ac:dyDescent="0.2">
      <c r="B305" s="27" t="s">
        <v>386</v>
      </c>
    </row>
    <row r="306" spans="2:2" x14ac:dyDescent="0.2">
      <c r="B306" s="27" t="s">
        <v>387</v>
      </c>
    </row>
    <row r="307" spans="2:2" x14ac:dyDescent="0.2">
      <c r="B307" s="27" t="s">
        <v>388</v>
      </c>
    </row>
    <row r="308" spans="2:2" x14ac:dyDescent="0.2">
      <c r="B308" s="27" t="s">
        <v>389</v>
      </c>
    </row>
    <row r="309" spans="2:2" x14ac:dyDescent="0.2">
      <c r="B309" s="27" t="s">
        <v>390</v>
      </c>
    </row>
    <row r="310" spans="2:2" x14ac:dyDescent="0.2">
      <c r="B310" s="27" t="s">
        <v>391</v>
      </c>
    </row>
    <row r="311" spans="2:2" x14ac:dyDescent="0.2">
      <c r="B311" s="27" t="s">
        <v>392</v>
      </c>
    </row>
    <row r="312" spans="2:2" x14ac:dyDescent="0.2">
      <c r="B312" s="27" t="s">
        <v>393</v>
      </c>
    </row>
    <row r="313" spans="2:2" x14ac:dyDescent="0.2">
      <c r="B313" s="27" t="s">
        <v>392</v>
      </c>
    </row>
    <row r="314" spans="2:2" ht="13.5" thickBot="1" x14ac:dyDescent="0.25">
      <c r="B314" s="28" t="s">
        <v>394</v>
      </c>
    </row>
    <row r="315" spans="2:2" ht="13.5" thickBot="1" x14ac:dyDescent="0.25"/>
    <row r="316" spans="2:2" x14ac:dyDescent="0.2">
      <c r="B316" s="5" t="s">
        <v>306</v>
      </c>
    </row>
    <row r="317" spans="2:2" x14ac:dyDescent="0.2">
      <c r="B317" s="27" t="s">
        <v>55</v>
      </c>
    </row>
    <row r="318" spans="2:2" ht="13.5" thickBot="1" x14ac:dyDescent="0.25">
      <c r="B318" s="28" t="s">
        <v>57</v>
      </c>
    </row>
    <row r="319" spans="2:2" ht="13.5" thickBot="1" x14ac:dyDescent="0.25"/>
    <row r="320" spans="2:2" x14ac:dyDescent="0.2">
      <c r="B320" s="5" t="s">
        <v>135</v>
      </c>
    </row>
    <row r="321" spans="2:2" x14ac:dyDescent="0.2">
      <c r="B321" s="27" t="s">
        <v>323</v>
      </c>
    </row>
    <row r="322" spans="2:2" x14ac:dyDescent="0.2">
      <c r="B322" s="27" t="s">
        <v>325</v>
      </c>
    </row>
    <row r="323" spans="2:2" ht="13.5" thickBot="1" x14ac:dyDescent="0.25"/>
    <row r="324" spans="2:2" x14ac:dyDescent="0.2">
      <c r="B324" s="5" t="s">
        <v>68</v>
      </c>
    </row>
    <row r="325" spans="2:2" x14ac:dyDescent="0.2">
      <c r="B325" s="27" t="s">
        <v>136</v>
      </c>
    </row>
    <row r="326" spans="2:2" ht="13.5" thickBot="1" x14ac:dyDescent="0.25">
      <c r="B326" s="28" t="s">
        <v>68</v>
      </c>
    </row>
    <row r="327" spans="2:2" ht="13.5" thickBot="1" x14ac:dyDescent="0.25"/>
    <row r="328" spans="2:2" x14ac:dyDescent="0.2">
      <c r="B328" s="5" t="s">
        <v>137</v>
      </c>
    </row>
    <row r="329" spans="2:2" x14ac:dyDescent="0.2">
      <c r="B329" s="27" t="s">
        <v>54</v>
      </c>
    </row>
    <row r="330" spans="2:2" x14ac:dyDescent="0.2">
      <c r="B330" s="27" t="s">
        <v>502</v>
      </c>
    </row>
    <row r="331" spans="2:2" x14ac:dyDescent="0.2">
      <c r="B331" s="27" t="s">
        <v>56</v>
      </c>
    </row>
    <row r="332" spans="2:2" x14ac:dyDescent="0.2">
      <c r="B332" s="403" t="s">
        <v>58</v>
      </c>
    </row>
    <row r="333" spans="2:2" x14ac:dyDescent="0.2">
      <c r="B333" s="403" t="s">
        <v>395</v>
      </c>
    </row>
    <row r="334" spans="2:2" x14ac:dyDescent="0.2">
      <c r="B334" s="403" t="s">
        <v>396</v>
      </c>
    </row>
    <row r="335" spans="2:2" ht="13.5" thickBot="1" x14ac:dyDescent="0.25">
      <c r="B335" s="28" t="s">
        <v>397</v>
      </c>
    </row>
    <row r="336" spans="2:2" ht="13.5" thickBot="1" x14ac:dyDescent="0.25"/>
    <row r="337" spans="2:3" x14ac:dyDescent="0.2">
      <c r="B337" s="5" t="s">
        <v>138</v>
      </c>
    </row>
    <row r="338" spans="2:3" x14ac:dyDescent="0.2">
      <c r="B338" s="27" t="s">
        <v>139</v>
      </c>
    </row>
    <row r="339" spans="2:3" x14ac:dyDescent="0.2">
      <c r="B339" s="27" t="s">
        <v>328</v>
      </c>
    </row>
    <row r="340" spans="2:3" x14ac:dyDescent="0.2">
      <c r="B340" s="27" t="s">
        <v>60</v>
      </c>
    </row>
    <row r="341" spans="2:3" ht="13.5" thickBot="1" x14ac:dyDescent="0.25">
      <c r="B341" s="28" t="s">
        <v>213</v>
      </c>
      <c r="C341" s="406"/>
    </row>
    <row r="342" spans="2:3" ht="13.5" thickBot="1" x14ac:dyDescent="0.25"/>
    <row r="343" spans="2:3" x14ac:dyDescent="0.2">
      <c r="B343" s="5" t="s">
        <v>140</v>
      </c>
    </row>
    <row r="344" spans="2:3" x14ac:dyDescent="0.2">
      <c r="B344" s="27" t="s">
        <v>141</v>
      </c>
    </row>
    <row r="345" spans="2:3" x14ac:dyDescent="0.2">
      <c r="B345" s="27" t="s">
        <v>321</v>
      </c>
    </row>
    <row r="346" spans="2:3" x14ac:dyDescent="0.2">
      <c r="B346" s="27" t="s">
        <v>70</v>
      </c>
    </row>
    <row r="347" spans="2:3" x14ac:dyDescent="0.2">
      <c r="B347" s="27" t="s">
        <v>163</v>
      </c>
    </row>
    <row r="348" spans="2:3" x14ac:dyDescent="0.2">
      <c r="B348" s="27" t="s">
        <v>231</v>
      </c>
    </row>
    <row r="349" spans="2:3" x14ac:dyDescent="0.2">
      <c r="B349" s="27" t="s">
        <v>1117</v>
      </c>
    </row>
    <row r="350" spans="2:3" x14ac:dyDescent="0.2">
      <c r="B350" s="27" t="s">
        <v>142</v>
      </c>
    </row>
    <row r="351" spans="2:3" x14ac:dyDescent="0.2">
      <c r="B351" s="27" t="s">
        <v>143</v>
      </c>
    </row>
    <row r="352" spans="2:3" x14ac:dyDescent="0.2">
      <c r="B352" s="401" t="s">
        <v>165</v>
      </c>
    </row>
    <row r="353" spans="2:2" x14ac:dyDescent="0.2">
      <c r="B353" s="27" t="s">
        <v>144</v>
      </c>
    </row>
    <row r="354" spans="2:2" x14ac:dyDescent="0.2">
      <c r="B354" s="27" t="s">
        <v>145</v>
      </c>
    </row>
    <row r="355" spans="2:2" x14ac:dyDescent="0.2">
      <c r="B355" s="27" t="s">
        <v>949</v>
      </c>
    </row>
    <row r="356" spans="2:2" x14ac:dyDescent="0.2">
      <c r="B356" s="27" t="s">
        <v>146</v>
      </c>
    </row>
    <row r="357" spans="2:2" x14ac:dyDescent="0.2">
      <c r="B357" s="27" t="s">
        <v>147</v>
      </c>
    </row>
    <row r="358" spans="2:2" x14ac:dyDescent="0.2">
      <c r="B358" s="27" t="s">
        <v>59</v>
      </c>
    </row>
    <row r="359" spans="2:2" x14ac:dyDescent="0.2">
      <c r="B359" s="27" t="s">
        <v>948</v>
      </c>
    </row>
    <row r="360" spans="2:2" x14ac:dyDescent="0.2">
      <c r="B360" s="27" t="s">
        <v>950</v>
      </c>
    </row>
    <row r="361" spans="2:2" x14ac:dyDescent="0.2">
      <c r="B361" s="27" t="s">
        <v>148</v>
      </c>
    </row>
    <row r="362" spans="2:2" x14ac:dyDescent="0.2">
      <c r="B362" s="27" t="s">
        <v>149</v>
      </c>
    </row>
    <row r="363" spans="2:2" x14ac:dyDescent="0.2">
      <c r="B363" s="403" t="s">
        <v>150</v>
      </c>
    </row>
    <row r="364" spans="2:2" ht="13.5" thickBot="1" x14ac:dyDescent="0.25">
      <c r="B364" s="407">
        <v>53</v>
      </c>
    </row>
    <row r="365" spans="2:2" ht="13.5" thickBot="1" x14ac:dyDescent="0.25"/>
    <row r="366" spans="2:2" x14ac:dyDescent="0.2">
      <c r="B366" s="1" t="s">
        <v>156</v>
      </c>
    </row>
    <row r="367" spans="2:2" x14ac:dyDescent="0.2">
      <c r="B367" s="401"/>
    </row>
    <row r="368" spans="2:2" x14ac:dyDescent="0.2">
      <c r="B368" s="401" t="s">
        <v>157</v>
      </c>
    </row>
    <row r="369" spans="2:2" ht="13.5" thickBot="1" x14ac:dyDescent="0.25">
      <c r="B369" s="402" t="s">
        <v>158</v>
      </c>
    </row>
    <row r="370" spans="2:2" ht="13.5" thickBot="1" x14ac:dyDescent="0.25"/>
    <row r="371" spans="2:2" x14ac:dyDescent="0.2">
      <c r="B371" s="1" t="s">
        <v>398</v>
      </c>
    </row>
    <row r="372" spans="2:2" x14ac:dyDescent="0.2">
      <c r="B372" s="401"/>
    </row>
    <row r="373" spans="2:2" ht="13.5" thickBot="1" x14ac:dyDescent="0.25">
      <c r="B373" s="402" t="s">
        <v>399</v>
      </c>
    </row>
    <row r="375" spans="2:2" ht="13.5" thickBot="1" x14ac:dyDescent="0.25"/>
    <row r="376" spans="2:2" x14ac:dyDescent="0.2">
      <c r="B376" s="5" t="s">
        <v>432</v>
      </c>
    </row>
    <row r="377" spans="2:2" x14ac:dyDescent="0.2">
      <c r="B377" s="27" t="s">
        <v>50</v>
      </c>
    </row>
    <row r="378" spans="2:2" ht="13.5" thickBot="1" x14ac:dyDescent="0.25">
      <c r="B378" s="28" t="s">
        <v>52</v>
      </c>
    </row>
    <row r="380" spans="2:2" ht="13.5" thickBot="1" x14ac:dyDescent="0.25"/>
    <row r="381" spans="2:2" x14ac:dyDescent="0.2">
      <c r="B381" s="5" t="s">
        <v>436</v>
      </c>
    </row>
    <row r="382" spans="2:2" x14ac:dyDescent="0.2">
      <c r="B382" s="27" t="s">
        <v>141</v>
      </c>
    </row>
    <row r="383" spans="2:2" x14ac:dyDescent="0.2">
      <c r="B383" s="27" t="s">
        <v>70</v>
      </c>
    </row>
    <row r="384" spans="2:2" x14ac:dyDescent="0.2">
      <c r="B384" s="27" t="s">
        <v>163</v>
      </c>
    </row>
    <row r="385" spans="2:2" x14ac:dyDescent="0.2">
      <c r="B385" s="27" t="s">
        <v>164</v>
      </c>
    </row>
    <row r="386" spans="2:2" x14ac:dyDescent="0.2">
      <c r="B386" s="27" t="s">
        <v>142</v>
      </c>
    </row>
    <row r="387" spans="2:2" x14ac:dyDescent="0.2">
      <c r="B387" s="27" t="s">
        <v>143</v>
      </c>
    </row>
    <row r="388" spans="2:2" x14ac:dyDescent="0.2">
      <c r="B388" s="401" t="s">
        <v>165</v>
      </c>
    </row>
    <row r="389" spans="2:2" x14ac:dyDescent="0.2">
      <c r="B389" s="27" t="s">
        <v>144</v>
      </c>
    </row>
    <row r="390" spans="2:2" x14ac:dyDescent="0.2">
      <c r="B390" s="27" t="s">
        <v>145</v>
      </c>
    </row>
    <row r="391" spans="2:2" x14ac:dyDescent="0.2">
      <c r="B391" s="27" t="s">
        <v>327</v>
      </c>
    </row>
    <row r="392" spans="2:2" x14ac:dyDescent="0.2">
      <c r="B392" s="27" t="s">
        <v>146</v>
      </c>
    </row>
    <row r="393" spans="2:2" x14ac:dyDescent="0.2">
      <c r="B393" s="27" t="s">
        <v>147</v>
      </c>
    </row>
    <row r="394" spans="2:2" x14ac:dyDescent="0.2">
      <c r="B394" s="27" t="s">
        <v>59</v>
      </c>
    </row>
    <row r="395" spans="2:2" x14ac:dyDescent="0.2">
      <c r="B395" s="27" t="s">
        <v>148</v>
      </c>
    </row>
    <row r="396" spans="2:2" x14ac:dyDescent="0.2">
      <c r="B396" s="27" t="s">
        <v>149</v>
      </c>
    </row>
    <row r="397" spans="2:2" ht="13.5" thickBot="1" x14ac:dyDescent="0.25">
      <c r="B397" s="28" t="s">
        <v>150</v>
      </c>
    </row>
    <row r="399" spans="2:2" ht="13.5" thickBot="1" x14ac:dyDescent="0.25"/>
    <row r="400" spans="2:2" x14ac:dyDescent="0.2">
      <c r="B400" s="5" t="s">
        <v>335</v>
      </c>
    </row>
    <row r="401" spans="2:2" x14ac:dyDescent="0.2">
      <c r="B401" s="27"/>
    </row>
    <row r="402" spans="2:2" x14ac:dyDescent="0.2">
      <c r="B402" s="27" t="s">
        <v>395</v>
      </c>
    </row>
    <row r="403" spans="2:2" x14ac:dyDescent="0.2">
      <c r="B403" s="27" t="s">
        <v>307</v>
      </c>
    </row>
    <row r="404" spans="2:2" x14ac:dyDescent="0.2">
      <c r="B404" s="27" t="s">
        <v>308</v>
      </c>
    </row>
    <row r="405" spans="2:2" x14ac:dyDescent="0.2">
      <c r="B405" s="27" t="s">
        <v>55</v>
      </c>
    </row>
    <row r="406" spans="2:2" x14ac:dyDescent="0.2">
      <c r="B406" s="403" t="s">
        <v>309</v>
      </c>
    </row>
    <row r="407" spans="2:2" ht="13.5" thickBot="1" x14ac:dyDescent="0.25">
      <c r="B407" s="28" t="s">
        <v>57</v>
      </c>
    </row>
    <row r="409" spans="2:2" ht="13.5" thickBot="1" x14ac:dyDescent="0.25"/>
    <row r="410" spans="2:2" x14ac:dyDescent="0.2">
      <c r="B410" s="5" t="s">
        <v>404</v>
      </c>
    </row>
    <row r="411" spans="2:2" x14ac:dyDescent="0.2">
      <c r="B411" s="27" t="s">
        <v>307</v>
      </c>
    </row>
    <row r="412" spans="2:2" ht="13.5" thickBot="1" x14ac:dyDescent="0.25">
      <c r="B412" s="28" t="s">
        <v>308</v>
      </c>
    </row>
    <row r="414" spans="2:2" ht="13.5" thickBot="1" x14ac:dyDescent="0.25"/>
    <row r="415" spans="2:2" x14ac:dyDescent="0.2">
      <c r="B415" s="5" t="s">
        <v>405</v>
      </c>
    </row>
    <row r="416" spans="2:2" x14ac:dyDescent="0.2">
      <c r="B416" s="27" t="s">
        <v>406</v>
      </c>
    </row>
    <row r="417" spans="2:2" ht="13.5" thickBot="1" x14ac:dyDescent="0.25">
      <c r="B417" s="28" t="s">
        <v>407</v>
      </c>
    </row>
    <row r="419" spans="2:2" ht="13.5" thickBot="1" x14ac:dyDescent="0.25"/>
    <row r="420" spans="2:2" x14ac:dyDescent="0.2">
      <c r="B420" s="5" t="s">
        <v>5</v>
      </c>
    </row>
    <row r="421" spans="2:2" x14ac:dyDescent="0.2">
      <c r="B421" s="27" t="s">
        <v>6</v>
      </c>
    </row>
    <row r="422" spans="2:2" x14ac:dyDescent="0.2">
      <c r="B422" s="27" t="s">
        <v>908</v>
      </c>
    </row>
    <row r="423" spans="2:2" x14ac:dyDescent="0.2">
      <c r="B423" s="403" t="s">
        <v>7</v>
      </c>
    </row>
    <row r="424" spans="2:2" ht="13.5" thickBot="1" x14ac:dyDescent="0.25">
      <c r="B424" s="28" t="s">
        <v>500</v>
      </c>
    </row>
    <row r="426" spans="2:2" ht="13.5" thickBot="1" x14ac:dyDescent="0.25"/>
    <row r="427" spans="2:2" x14ac:dyDescent="0.2">
      <c r="B427" s="5" t="s">
        <v>909</v>
      </c>
    </row>
    <row r="428" spans="2:2" x14ac:dyDescent="0.2">
      <c r="B428" s="27" t="s">
        <v>6</v>
      </c>
    </row>
    <row r="429" spans="2:2" x14ac:dyDescent="0.2">
      <c r="B429" s="27" t="s">
        <v>906</v>
      </c>
    </row>
    <row r="430" spans="2:2" ht="13.5" thickBot="1" x14ac:dyDescent="0.25">
      <c r="B430" s="28" t="s">
        <v>907</v>
      </c>
    </row>
    <row r="431" spans="2:2" ht="13.5" thickBot="1" x14ac:dyDescent="0.25"/>
    <row r="432" spans="2:2" x14ac:dyDescent="0.2">
      <c r="B432" s="5" t="s">
        <v>910</v>
      </c>
    </row>
    <row r="433" spans="1:2" x14ac:dyDescent="0.2">
      <c r="B433" s="27" t="s">
        <v>6</v>
      </c>
    </row>
    <row r="434" spans="1:2" x14ac:dyDescent="0.2">
      <c r="B434" s="27" t="s">
        <v>8</v>
      </c>
    </row>
    <row r="436" spans="1:2" ht="13.5" thickBot="1" x14ac:dyDescent="0.25"/>
    <row r="437" spans="1:2" x14ac:dyDescent="0.2">
      <c r="B437" s="5" t="s">
        <v>408</v>
      </c>
    </row>
    <row r="438" spans="1:2" x14ac:dyDescent="0.2">
      <c r="B438" s="27" t="s">
        <v>409</v>
      </c>
    </row>
    <row r="439" spans="1:2" x14ac:dyDescent="0.2">
      <c r="B439" s="27" t="s">
        <v>56</v>
      </c>
    </row>
    <row r="440" spans="1:2" x14ac:dyDescent="0.2">
      <c r="B440" s="27" t="s">
        <v>143</v>
      </c>
    </row>
    <row r="441" spans="1:2" ht="13.5" thickBot="1" x14ac:dyDescent="0.25">
      <c r="B441" s="28" t="s">
        <v>70</v>
      </c>
    </row>
    <row r="443" spans="1:2" ht="13.5" thickBot="1" x14ac:dyDescent="0.25"/>
    <row r="444" spans="1:2" x14ac:dyDescent="0.2">
      <c r="B444" s="5" t="s">
        <v>410</v>
      </c>
    </row>
    <row r="445" spans="1:2" x14ac:dyDescent="0.2">
      <c r="B445" s="27"/>
    </row>
    <row r="446" spans="1:2" ht="13.5" thickBot="1" x14ac:dyDescent="0.25">
      <c r="B446" s="28" t="s">
        <v>411</v>
      </c>
    </row>
    <row r="448" spans="1:2" ht="13.5" thickBot="1" x14ac:dyDescent="0.25">
      <c r="A448" s="6"/>
    </row>
    <row r="449" spans="1:2" x14ac:dyDescent="0.2">
      <c r="A449" s="404"/>
      <c r="B449" s="5" t="s">
        <v>41</v>
      </c>
    </row>
    <row r="450" spans="1:2" x14ac:dyDescent="0.2">
      <c r="A450" s="404"/>
      <c r="B450" s="27" t="s">
        <v>588</v>
      </c>
    </row>
    <row r="451" spans="1:2" x14ac:dyDescent="0.2">
      <c r="A451" s="404"/>
      <c r="B451" s="27" t="s">
        <v>589</v>
      </c>
    </row>
    <row r="452" spans="1:2" x14ac:dyDescent="0.2">
      <c r="A452" s="404"/>
      <c r="B452" s="27" t="s">
        <v>590</v>
      </c>
    </row>
    <row r="453" spans="1:2" x14ac:dyDescent="0.2">
      <c r="A453" s="404"/>
      <c r="B453" s="27" t="s">
        <v>591</v>
      </c>
    </row>
    <row r="454" spans="1:2" x14ac:dyDescent="0.2">
      <c r="A454" s="404"/>
      <c r="B454" s="27" t="s">
        <v>592</v>
      </c>
    </row>
    <row r="455" spans="1:2" x14ac:dyDescent="0.2">
      <c r="A455" s="404"/>
      <c r="B455" s="27" t="s">
        <v>593</v>
      </c>
    </row>
    <row r="456" spans="1:2" x14ac:dyDescent="0.2">
      <c r="A456" s="404"/>
      <c r="B456" s="27" t="s">
        <v>594</v>
      </c>
    </row>
    <row r="457" spans="1:2" x14ac:dyDescent="0.2">
      <c r="A457" s="404"/>
      <c r="B457" s="27" t="s">
        <v>595</v>
      </c>
    </row>
    <row r="458" spans="1:2" x14ac:dyDescent="0.2">
      <c r="A458" s="404"/>
      <c r="B458" s="27" t="s">
        <v>596</v>
      </c>
    </row>
    <row r="459" spans="1:2" x14ac:dyDescent="0.2">
      <c r="A459" s="404"/>
      <c r="B459" s="27" t="s">
        <v>597</v>
      </c>
    </row>
    <row r="460" spans="1:2" x14ac:dyDescent="0.2">
      <c r="A460" s="404"/>
      <c r="B460" s="27" t="s">
        <v>598</v>
      </c>
    </row>
    <row r="461" spans="1:2" x14ac:dyDescent="0.2">
      <c r="A461" s="404"/>
      <c r="B461" s="27" t="s">
        <v>599</v>
      </c>
    </row>
    <row r="462" spans="1:2" x14ac:dyDescent="0.2">
      <c r="A462" s="404"/>
      <c r="B462" s="27" t="s">
        <v>600</v>
      </c>
    </row>
    <row r="463" spans="1:2" x14ac:dyDescent="0.2">
      <c r="A463" s="404"/>
      <c r="B463" s="27" t="s">
        <v>601</v>
      </c>
    </row>
    <row r="464" spans="1:2" x14ac:dyDescent="0.2">
      <c r="A464" s="404"/>
      <c r="B464" s="27" t="s">
        <v>602</v>
      </c>
    </row>
    <row r="465" spans="1:2" x14ac:dyDescent="0.2">
      <c r="A465" s="404"/>
      <c r="B465" s="27" t="s">
        <v>603</v>
      </c>
    </row>
    <row r="466" spans="1:2" x14ac:dyDescent="0.2">
      <c r="A466" s="404"/>
      <c r="B466" s="27" t="s">
        <v>604</v>
      </c>
    </row>
    <row r="467" spans="1:2" x14ac:dyDescent="0.2">
      <c r="A467" s="404"/>
      <c r="B467" s="27" t="s">
        <v>605</v>
      </c>
    </row>
    <row r="468" spans="1:2" x14ac:dyDescent="0.2">
      <c r="A468" s="404"/>
      <c r="B468" s="27" t="s">
        <v>606</v>
      </c>
    </row>
    <row r="469" spans="1:2" x14ac:dyDescent="0.2">
      <c r="A469" s="404"/>
      <c r="B469" s="27" t="s">
        <v>607</v>
      </c>
    </row>
    <row r="470" spans="1:2" x14ac:dyDescent="0.2">
      <c r="A470" s="404"/>
      <c r="B470" s="27" t="s">
        <v>608</v>
      </c>
    </row>
    <row r="471" spans="1:2" x14ac:dyDescent="0.2">
      <c r="A471" s="404"/>
      <c r="B471" s="27" t="s">
        <v>609</v>
      </c>
    </row>
    <row r="472" spans="1:2" x14ac:dyDescent="0.2">
      <c r="A472" s="404"/>
      <c r="B472" s="27" t="s">
        <v>610</v>
      </c>
    </row>
    <row r="473" spans="1:2" x14ac:dyDescent="0.2">
      <c r="A473" s="404"/>
      <c r="B473" s="27" t="s">
        <v>611</v>
      </c>
    </row>
    <row r="474" spans="1:2" x14ac:dyDescent="0.2">
      <c r="A474" s="404"/>
      <c r="B474" s="27" t="s">
        <v>612</v>
      </c>
    </row>
    <row r="475" spans="1:2" x14ac:dyDescent="0.2">
      <c r="A475" s="404"/>
      <c r="B475" s="27" t="s">
        <v>613</v>
      </c>
    </row>
    <row r="476" spans="1:2" x14ac:dyDescent="0.2">
      <c r="A476" s="404"/>
      <c r="B476" s="27" t="s">
        <v>614</v>
      </c>
    </row>
    <row r="477" spans="1:2" x14ac:dyDescent="0.2">
      <c r="A477" s="404"/>
      <c r="B477" s="27" t="s">
        <v>615</v>
      </c>
    </row>
    <row r="478" spans="1:2" x14ac:dyDescent="0.2">
      <c r="A478" s="404"/>
      <c r="B478" s="27" t="s">
        <v>616</v>
      </c>
    </row>
    <row r="479" spans="1:2" x14ac:dyDescent="0.2">
      <c r="A479" s="404"/>
      <c r="B479" s="27" t="s">
        <v>617</v>
      </c>
    </row>
    <row r="480" spans="1:2" x14ac:dyDescent="0.2">
      <c r="A480" s="404"/>
      <c r="B480" s="27" t="s">
        <v>618</v>
      </c>
    </row>
    <row r="481" spans="1:2" x14ac:dyDescent="0.2">
      <c r="A481" s="404"/>
      <c r="B481" s="27" t="s">
        <v>619</v>
      </c>
    </row>
    <row r="482" spans="1:2" x14ac:dyDescent="0.2">
      <c r="A482" s="404"/>
      <c r="B482" s="27" t="s">
        <v>620</v>
      </c>
    </row>
    <row r="483" spans="1:2" x14ac:dyDescent="0.2">
      <c r="A483" s="404"/>
      <c r="B483" s="27" t="s">
        <v>621</v>
      </c>
    </row>
    <row r="484" spans="1:2" x14ac:dyDescent="0.2">
      <c r="A484" s="404"/>
      <c r="B484" s="27" t="s">
        <v>622</v>
      </c>
    </row>
    <row r="485" spans="1:2" x14ac:dyDescent="0.2">
      <c r="A485" s="404"/>
      <c r="B485" s="27" t="s">
        <v>623</v>
      </c>
    </row>
    <row r="486" spans="1:2" x14ac:dyDescent="0.2">
      <c r="A486" s="404"/>
      <c r="B486" s="27" t="s">
        <v>624</v>
      </c>
    </row>
    <row r="487" spans="1:2" x14ac:dyDescent="0.2">
      <c r="A487" s="404"/>
      <c r="B487" s="27" t="s">
        <v>625</v>
      </c>
    </row>
    <row r="488" spans="1:2" x14ac:dyDescent="0.2">
      <c r="A488" s="404"/>
      <c r="B488" s="27" t="s">
        <v>626</v>
      </c>
    </row>
    <row r="489" spans="1:2" x14ac:dyDescent="0.2">
      <c r="A489" s="404"/>
      <c r="B489" s="27" t="s">
        <v>627</v>
      </c>
    </row>
    <row r="490" spans="1:2" x14ac:dyDescent="0.2">
      <c r="A490" s="404"/>
      <c r="B490" s="27" t="s">
        <v>628</v>
      </c>
    </row>
    <row r="491" spans="1:2" x14ac:dyDescent="0.2">
      <c r="A491" s="404"/>
      <c r="B491" s="27" t="s">
        <v>629</v>
      </c>
    </row>
    <row r="492" spans="1:2" x14ac:dyDescent="0.2">
      <c r="A492" s="404"/>
      <c r="B492" s="27" t="s">
        <v>630</v>
      </c>
    </row>
    <row r="493" spans="1:2" x14ac:dyDescent="0.2">
      <c r="A493" s="404"/>
      <c r="B493" s="27" t="s">
        <v>731</v>
      </c>
    </row>
    <row r="494" spans="1:2" x14ac:dyDescent="0.2">
      <c r="A494" s="404"/>
      <c r="B494" s="27" t="s">
        <v>631</v>
      </c>
    </row>
    <row r="495" spans="1:2" x14ac:dyDescent="0.2">
      <c r="A495" s="404"/>
      <c r="B495" s="27" t="s">
        <v>632</v>
      </c>
    </row>
    <row r="496" spans="1:2" x14ac:dyDescent="0.2">
      <c r="A496" s="404"/>
      <c r="B496" s="27" t="s">
        <v>633</v>
      </c>
    </row>
    <row r="497" spans="1:2" x14ac:dyDescent="0.2">
      <c r="A497" s="404"/>
      <c r="B497" s="27" t="s">
        <v>634</v>
      </c>
    </row>
    <row r="498" spans="1:2" x14ac:dyDescent="0.2">
      <c r="A498" s="404"/>
      <c r="B498" s="27" t="s">
        <v>635</v>
      </c>
    </row>
    <row r="499" spans="1:2" x14ac:dyDescent="0.2">
      <c r="A499" s="404"/>
      <c r="B499" s="27" t="s">
        <v>636</v>
      </c>
    </row>
    <row r="500" spans="1:2" x14ac:dyDescent="0.2">
      <c r="A500" s="404"/>
      <c r="B500" s="27" t="s">
        <v>637</v>
      </c>
    </row>
    <row r="501" spans="1:2" x14ac:dyDescent="0.2">
      <c r="A501" s="404"/>
      <c r="B501" s="27" t="s">
        <v>638</v>
      </c>
    </row>
    <row r="502" spans="1:2" x14ac:dyDescent="0.2">
      <c r="A502" s="404"/>
      <c r="B502" s="27" t="s">
        <v>639</v>
      </c>
    </row>
    <row r="503" spans="1:2" x14ac:dyDescent="0.2">
      <c r="A503" s="404"/>
      <c r="B503" s="27" t="s">
        <v>640</v>
      </c>
    </row>
    <row r="504" spans="1:2" x14ac:dyDescent="0.2">
      <c r="A504" s="404"/>
      <c r="B504" s="27" t="s">
        <v>641</v>
      </c>
    </row>
    <row r="505" spans="1:2" x14ac:dyDescent="0.2">
      <c r="A505" s="404"/>
      <c r="B505" s="27" t="s">
        <v>642</v>
      </c>
    </row>
    <row r="506" spans="1:2" x14ac:dyDescent="0.2">
      <c r="A506" s="404"/>
      <c r="B506" s="27" t="s">
        <v>643</v>
      </c>
    </row>
    <row r="507" spans="1:2" x14ac:dyDescent="0.2">
      <c r="A507" s="404"/>
      <c r="B507" s="27" t="s">
        <v>644</v>
      </c>
    </row>
    <row r="508" spans="1:2" x14ac:dyDescent="0.2">
      <c r="A508" s="404"/>
      <c r="B508" s="27" t="s">
        <v>645</v>
      </c>
    </row>
    <row r="509" spans="1:2" x14ac:dyDescent="0.2">
      <c r="A509" s="404"/>
      <c r="B509" s="27" t="s">
        <v>646</v>
      </c>
    </row>
    <row r="510" spans="1:2" x14ac:dyDescent="0.2">
      <c r="A510" s="404"/>
      <c r="B510" s="27" t="s">
        <v>647</v>
      </c>
    </row>
    <row r="511" spans="1:2" x14ac:dyDescent="0.2">
      <c r="A511" s="404"/>
      <c r="B511" s="27" t="s">
        <v>648</v>
      </c>
    </row>
    <row r="512" spans="1:2" x14ac:dyDescent="0.2">
      <c r="A512" s="404"/>
      <c r="B512" s="27" t="s">
        <v>649</v>
      </c>
    </row>
    <row r="513" spans="1:2" x14ac:dyDescent="0.2">
      <c r="A513" s="404"/>
      <c r="B513" s="27" t="s">
        <v>650</v>
      </c>
    </row>
    <row r="514" spans="1:2" x14ac:dyDescent="0.2">
      <c r="A514" s="404"/>
      <c r="B514" s="27" t="s">
        <v>651</v>
      </c>
    </row>
    <row r="515" spans="1:2" x14ac:dyDescent="0.2">
      <c r="A515" s="404"/>
      <c r="B515" s="27" t="s">
        <v>652</v>
      </c>
    </row>
    <row r="516" spans="1:2" x14ac:dyDescent="0.2">
      <c r="A516" s="404"/>
      <c r="B516" s="27" t="s">
        <v>653</v>
      </c>
    </row>
    <row r="517" spans="1:2" x14ac:dyDescent="0.2">
      <c r="A517" s="404"/>
      <c r="B517" s="27" t="s">
        <v>654</v>
      </c>
    </row>
    <row r="518" spans="1:2" x14ac:dyDescent="0.2">
      <c r="A518" s="404"/>
      <c r="B518" s="27" t="s">
        <v>655</v>
      </c>
    </row>
    <row r="519" spans="1:2" x14ac:dyDescent="0.2">
      <c r="A519" s="404"/>
      <c r="B519" s="27" t="s">
        <v>656</v>
      </c>
    </row>
    <row r="520" spans="1:2" x14ac:dyDescent="0.2">
      <c r="A520" s="404"/>
      <c r="B520" s="27" t="s">
        <v>657</v>
      </c>
    </row>
    <row r="521" spans="1:2" x14ac:dyDescent="0.2">
      <c r="A521" s="404"/>
      <c r="B521" s="27" t="s">
        <v>658</v>
      </c>
    </row>
    <row r="522" spans="1:2" x14ac:dyDescent="0.2">
      <c r="A522" s="404"/>
      <c r="B522" s="27" t="s">
        <v>659</v>
      </c>
    </row>
    <row r="523" spans="1:2" x14ac:dyDescent="0.2">
      <c r="A523" s="404"/>
      <c r="B523" s="27" t="s">
        <v>660</v>
      </c>
    </row>
    <row r="524" spans="1:2" x14ac:dyDescent="0.2">
      <c r="A524" s="404"/>
      <c r="B524" s="27" t="s">
        <v>661</v>
      </c>
    </row>
    <row r="525" spans="1:2" x14ac:dyDescent="0.2">
      <c r="A525" s="404"/>
      <c r="B525" s="27" t="s">
        <v>728</v>
      </c>
    </row>
    <row r="526" spans="1:2" x14ac:dyDescent="0.2">
      <c r="A526" s="404"/>
      <c r="B526" s="27" t="s">
        <v>662</v>
      </c>
    </row>
    <row r="527" spans="1:2" x14ac:dyDescent="0.2">
      <c r="A527" s="404"/>
      <c r="B527" s="27" t="s">
        <v>663</v>
      </c>
    </row>
    <row r="528" spans="1:2" x14ac:dyDescent="0.2">
      <c r="A528" s="404"/>
      <c r="B528" s="27" t="s">
        <v>664</v>
      </c>
    </row>
    <row r="529" spans="1:2" x14ac:dyDescent="0.2">
      <c r="A529" s="404"/>
      <c r="B529" s="27" t="s">
        <v>665</v>
      </c>
    </row>
    <row r="530" spans="1:2" x14ac:dyDescent="0.2">
      <c r="A530" s="404"/>
      <c r="B530" s="27" t="s">
        <v>666</v>
      </c>
    </row>
    <row r="531" spans="1:2" x14ac:dyDescent="0.2">
      <c r="A531" s="404"/>
      <c r="B531" s="27" t="s">
        <v>667</v>
      </c>
    </row>
    <row r="532" spans="1:2" x14ac:dyDescent="0.2">
      <c r="A532" s="404"/>
      <c r="B532" s="27" t="s">
        <v>668</v>
      </c>
    </row>
    <row r="533" spans="1:2" x14ac:dyDescent="0.2">
      <c r="A533" s="404"/>
      <c r="B533" s="27" t="s">
        <v>669</v>
      </c>
    </row>
    <row r="534" spans="1:2" x14ac:dyDescent="0.2">
      <c r="A534" s="404"/>
      <c r="B534" s="27" t="s">
        <v>670</v>
      </c>
    </row>
    <row r="535" spans="1:2" x14ac:dyDescent="0.2">
      <c r="A535" s="404"/>
      <c r="B535" s="27" t="s">
        <v>734</v>
      </c>
    </row>
    <row r="536" spans="1:2" x14ac:dyDescent="0.2">
      <c r="A536" s="404"/>
      <c r="B536" s="27" t="s">
        <v>671</v>
      </c>
    </row>
    <row r="537" spans="1:2" x14ac:dyDescent="0.2">
      <c r="A537" s="404"/>
      <c r="B537" s="27" t="s">
        <v>672</v>
      </c>
    </row>
    <row r="538" spans="1:2" x14ac:dyDescent="0.2">
      <c r="A538" s="404"/>
      <c r="B538" s="27" t="s">
        <v>673</v>
      </c>
    </row>
    <row r="539" spans="1:2" x14ac:dyDescent="0.2">
      <c r="A539" s="404"/>
      <c r="B539" s="27" t="s">
        <v>674</v>
      </c>
    </row>
    <row r="540" spans="1:2" x14ac:dyDescent="0.2">
      <c r="A540" s="404"/>
      <c r="B540" s="27" t="s">
        <v>675</v>
      </c>
    </row>
    <row r="541" spans="1:2" x14ac:dyDescent="0.2">
      <c r="A541" s="404"/>
      <c r="B541" s="27" t="s">
        <v>676</v>
      </c>
    </row>
    <row r="542" spans="1:2" x14ac:dyDescent="0.2">
      <c r="A542" s="404"/>
      <c r="B542" s="27" t="s">
        <v>677</v>
      </c>
    </row>
    <row r="543" spans="1:2" x14ac:dyDescent="0.2">
      <c r="A543" s="404"/>
      <c r="B543" s="27" t="s">
        <v>678</v>
      </c>
    </row>
    <row r="544" spans="1:2" x14ac:dyDescent="0.2">
      <c r="A544" s="404"/>
      <c r="B544" s="27" t="s">
        <v>679</v>
      </c>
    </row>
    <row r="545" spans="1:2" x14ac:dyDescent="0.2">
      <c r="A545" s="404"/>
      <c r="B545" s="27" t="s">
        <v>680</v>
      </c>
    </row>
    <row r="546" spans="1:2" x14ac:dyDescent="0.2">
      <c r="A546" s="404"/>
      <c r="B546" s="27" t="s">
        <v>681</v>
      </c>
    </row>
    <row r="547" spans="1:2" x14ac:dyDescent="0.2">
      <c r="A547" s="404"/>
      <c r="B547" s="27" t="s">
        <v>682</v>
      </c>
    </row>
    <row r="548" spans="1:2" x14ac:dyDescent="0.2">
      <c r="A548" s="404"/>
      <c r="B548" s="27" t="s">
        <v>727</v>
      </c>
    </row>
    <row r="549" spans="1:2" x14ac:dyDescent="0.2">
      <c r="A549" s="404"/>
      <c r="B549" s="27" t="s">
        <v>729</v>
      </c>
    </row>
    <row r="550" spans="1:2" x14ac:dyDescent="0.2">
      <c r="A550" s="404"/>
      <c r="B550" s="27" t="s">
        <v>683</v>
      </c>
    </row>
    <row r="551" spans="1:2" x14ac:dyDescent="0.2">
      <c r="A551" s="404"/>
      <c r="B551" s="27" t="s">
        <v>695</v>
      </c>
    </row>
    <row r="552" spans="1:2" x14ac:dyDescent="0.2">
      <c r="A552" s="404"/>
      <c r="B552" s="27" t="s">
        <v>696</v>
      </c>
    </row>
    <row r="553" spans="1:2" x14ac:dyDescent="0.2">
      <c r="A553" s="404"/>
      <c r="B553" s="27" t="s">
        <v>697</v>
      </c>
    </row>
    <row r="554" spans="1:2" x14ac:dyDescent="0.2">
      <c r="A554" s="404"/>
      <c r="B554" s="27" t="s">
        <v>732</v>
      </c>
    </row>
    <row r="555" spans="1:2" x14ac:dyDescent="0.2">
      <c r="A555" s="404"/>
      <c r="B555" s="27" t="s">
        <v>698</v>
      </c>
    </row>
    <row r="556" spans="1:2" x14ac:dyDescent="0.2">
      <c r="A556" s="404"/>
      <c r="B556" s="27" t="s">
        <v>699</v>
      </c>
    </row>
    <row r="557" spans="1:2" x14ac:dyDescent="0.2">
      <c r="A557" s="404"/>
      <c r="B557" s="27" t="s">
        <v>700</v>
      </c>
    </row>
    <row r="558" spans="1:2" x14ac:dyDescent="0.2">
      <c r="A558" s="404"/>
      <c r="B558" s="27" t="s">
        <v>701</v>
      </c>
    </row>
    <row r="559" spans="1:2" x14ac:dyDescent="0.2">
      <c r="A559" s="404"/>
      <c r="B559" s="27" t="s">
        <v>733</v>
      </c>
    </row>
    <row r="560" spans="1:2" x14ac:dyDescent="0.2">
      <c r="A560" s="404"/>
      <c r="B560" s="27" t="s">
        <v>702</v>
      </c>
    </row>
    <row r="561" spans="1:2" x14ac:dyDescent="0.2">
      <c r="A561" s="404"/>
      <c r="B561" s="27" t="s">
        <v>703</v>
      </c>
    </row>
    <row r="562" spans="1:2" x14ac:dyDescent="0.2">
      <c r="A562" s="404"/>
      <c r="B562" s="27" t="s">
        <v>704</v>
      </c>
    </row>
    <row r="563" spans="1:2" x14ac:dyDescent="0.2">
      <c r="A563" s="404"/>
      <c r="B563" s="27" t="s">
        <v>705</v>
      </c>
    </row>
    <row r="564" spans="1:2" x14ac:dyDescent="0.2">
      <c r="A564" s="404"/>
      <c r="B564" s="27" t="s">
        <v>706</v>
      </c>
    </row>
    <row r="565" spans="1:2" x14ac:dyDescent="0.2">
      <c r="A565" s="404"/>
      <c r="B565" s="27" t="s">
        <v>707</v>
      </c>
    </row>
    <row r="566" spans="1:2" x14ac:dyDescent="0.2">
      <c r="A566" s="404"/>
      <c r="B566" s="27" t="s">
        <v>726</v>
      </c>
    </row>
    <row r="567" spans="1:2" x14ac:dyDescent="0.2">
      <c r="A567" s="404"/>
      <c r="B567" s="27" t="s">
        <v>708</v>
      </c>
    </row>
    <row r="568" spans="1:2" x14ac:dyDescent="0.2">
      <c r="A568" s="404"/>
      <c r="B568" s="27" t="s">
        <v>709</v>
      </c>
    </row>
    <row r="569" spans="1:2" x14ac:dyDescent="0.2">
      <c r="A569" s="404"/>
      <c r="B569" s="27" t="s">
        <v>710</v>
      </c>
    </row>
    <row r="570" spans="1:2" x14ac:dyDescent="0.2">
      <c r="A570" s="404"/>
      <c r="B570" s="27" t="s">
        <v>711</v>
      </c>
    </row>
    <row r="571" spans="1:2" x14ac:dyDescent="0.2">
      <c r="A571" s="404"/>
      <c r="B571" s="27" t="s">
        <v>712</v>
      </c>
    </row>
    <row r="572" spans="1:2" x14ac:dyDescent="0.2">
      <c r="A572" s="404"/>
      <c r="B572" s="27" t="s">
        <v>713</v>
      </c>
    </row>
    <row r="573" spans="1:2" x14ac:dyDescent="0.2">
      <c r="A573" s="404"/>
      <c r="B573" s="27" t="s">
        <v>714</v>
      </c>
    </row>
    <row r="574" spans="1:2" x14ac:dyDescent="0.2">
      <c r="A574" s="404"/>
      <c r="B574" s="27" t="s">
        <v>715</v>
      </c>
    </row>
    <row r="575" spans="1:2" x14ac:dyDescent="0.2">
      <c r="A575" s="404"/>
      <c r="B575" s="27" t="s">
        <v>730</v>
      </c>
    </row>
    <row r="576" spans="1:2" x14ac:dyDescent="0.2">
      <c r="A576" s="404"/>
      <c r="B576" s="27" t="s">
        <v>716</v>
      </c>
    </row>
    <row r="577" spans="1:2" x14ac:dyDescent="0.2">
      <c r="A577" s="404"/>
      <c r="B577" s="27" t="s">
        <v>717</v>
      </c>
    </row>
    <row r="578" spans="1:2" x14ac:dyDescent="0.2">
      <c r="A578" s="404"/>
      <c r="B578" s="27" t="s">
        <v>718</v>
      </c>
    </row>
    <row r="579" spans="1:2" x14ac:dyDescent="0.2">
      <c r="A579" s="404"/>
      <c r="B579" s="27" t="s">
        <v>719</v>
      </c>
    </row>
    <row r="580" spans="1:2" x14ac:dyDescent="0.2">
      <c r="A580" s="404"/>
      <c r="B580" s="27" t="s">
        <v>720</v>
      </c>
    </row>
    <row r="581" spans="1:2" x14ac:dyDescent="0.2">
      <c r="A581" s="404"/>
      <c r="B581" s="27" t="s">
        <v>721</v>
      </c>
    </row>
    <row r="582" spans="1:2" x14ac:dyDescent="0.2">
      <c r="A582" s="404"/>
      <c r="B582" s="27" t="s">
        <v>722</v>
      </c>
    </row>
    <row r="583" spans="1:2" x14ac:dyDescent="0.2">
      <c r="A583" s="404"/>
      <c r="B583" s="27" t="s">
        <v>723</v>
      </c>
    </row>
    <row r="584" spans="1:2" x14ac:dyDescent="0.2">
      <c r="A584" s="404"/>
      <c r="B584" s="27" t="s">
        <v>724</v>
      </c>
    </row>
    <row r="585" spans="1:2" ht="13.5" thickBot="1" x14ac:dyDescent="0.25">
      <c r="B585" s="28" t="s">
        <v>725</v>
      </c>
    </row>
  </sheetData>
  <sheetProtection formatCells="0" formatColumns="0" formatRows="0" insertColumns="0" insertRows="0" deleteColumns="0" deleteRows="0" sort="0" autoFilter="0"/>
  <sortState xmlns:xlrd2="http://schemas.microsoft.com/office/spreadsheetml/2017/richdata2" ref="H5:H199">
    <sortCondition ref="H4"/>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42578125" defaultRowHeight="12.75" x14ac:dyDescent="0.2"/>
  <cols>
    <col min="1" max="1" width="17.5703125" style="503" bestFit="1" customWidth="1"/>
    <col min="2" max="2" width="9.42578125" style="503"/>
    <col min="3" max="3" width="20.5703125" style="503" customWidth="1"/>
    <col min="4" max="16384" width="9.42578125" style="503"/>
  </cols>
  <sheetData>
    <row r="1" spans="1:3" ht="40.5" customHeight="1" thickBot="1" x14ac:dyDescent="0.25">
      <c r="A1" s="1275" t="s">
        <v>903</v>
      </c>
      <c r="B1" s="1276"/>
      <c r="C1" s="1277"/>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BP xmlns="37aa5685-f18a-4c16-8b74-a7d5b1a2ecd4">
      <Value>Yes</Value>
    </CBP>
    <contractnum xmlns="37aa5685-f18a-4c16-8b74-a7d5b1a2ecd4">23-3283</contractnum>
    <Company xmlns="http://schemas.microsoft.com/sharepoint/v3">FASHION ACCESSORIES SHIPPERS ASSOCIATION, INC DBA GEMINI SHIPPERS ASSOCIATION</Company>
    <UploadPriority xmlns="37aa5685-f18a-4c16-8b74-a7d5b1a2ecd4">Normal</UploadPriority>
    <custtemp xmlns="37aa5685-f18a-4c16-8b74-a7d5b1a2ecd4">Yes</custtemp>
    <assignedTo xmlns="37aa5685-f18a-4c16-8b74-a7d5b1a2ecd4">Contracts</assignedTo>
    <shippertype xmlns="37aa5685-f18a-4c16-8b74-a7d5b1a2ecd4">SA</shippertype>
    <uploadsts xmlns="37aa5685-f18a-4c16-8b74-a7d5b1a2ecd4">Upload Queue</uploadsts>
    <contractstatus xmlns="37aa5685-f18a-4c16-8b74-a7d5b1a2ecd4">Sent For Signature</contractstatus>
    <amdeffdate xmlns="37aa5685-f18a-4c16-8b74-a7d5b1a2ecd4">2024-02-12T05:00:00+00:00</amdeffdate>
    <Contract_x0020_Priority xmlns="37aa5685-f18a-4c16-8b74-a7d5b1a2ecd4">No</Contract_x0020_Priority>
    <concomments xmlns="37aa5685-f18a-4c16-8b74-a7d5b1a2ecd4">previous contract 22-3283
Sof on file
e-sig: Kenneth Obrien, Arlene L. Blocker </concomments>
    <comcomments xmlns="37aa5685-f18a-4c16-8b74-a7d5b1a2ecd4" xsi:nil="true"/>
    <contexpires xmlns="37aa5685-f18a-4c16-8b74-a7d5b1a2ecd4">2024-04-30T04:00:00+00:00</contexpires>
    <conversionstatus xmlns="37aa5685-f18a-4c16-8b74-a7d5b1a2ecd4">Not Started</conversionstatus>
    <sigonfile xmlns="37aa5685-f18a-4c16-8b74-a7d5b1a2ecd4">Yes</sigonfile>
    <amdnum xmlns="37aa5685-f18a-4c16-8b74-a7d5b1a2ecd4">25</amdnum>
    <exempt xmlns="37aa5685-f18a-4c16-8b74-a7d5b1a2ecd4">No</exempt>
    <Center xmlns="37aa5685-f18a-4c16-8b74-a7d5b1a2ecd4">Manila</Center>
    <Amend_x0020_Ready xmlns="e446afe2-ed2a-40ba-8ba2-c0b30cc49f0e">Sent</Amend_x0020_Ready>
    <_dlc_DocIdPersistId xmlns="37aa5685-f18a-4c16-8b74-a7d5b1a2ecd4" xsi:nil="true"/>
    <_dlc_DocIdUrl xmlns="37aa5685-f18a-4c16-8b74-a7d5b1a2ecd4">
      <Url>https://cmacgmgroup.sharepoint.com/sites/CMA-USServiceContracts/_layouts/15/DocIdRedir.aspx?ID=22D7XX4S4YUE-1543857681-34545</Url>
      <Description>22D7XX4S4YUE-1543857681-34545</Description>
    </_dlc_DocIdUrl>
    <_dlc_DocId xmlns="37aa5685-f18a-4c16-8b74-a7d5b1a2ecd4">22D7XX4S4YUE-1543857681-34545</_dlc_DocId>
    <doc1605 xmlns="e446afe2-ed2a-40ba-8ba2-c0b30cc49f0e">No</doc1605>
    <agreedate xmlns="e446afe2-ed2a-40ba-8ba2-c0b30cc49f0e" xsi:nil="true"/>
    <_Flow_SignoffStatus xmlns="e446afe2-ed2a-40ba-8ba2-c0b30cc49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73073BE-A987-4A96-A966-C3F9C485DA8C}">
  <ds:schemaRefs>
    <ds:schemaRef ds:uri="http://schemas.microsoft.com/sharepoint/v3/contenttype/forms"/>
  </ds:schemaRefs>
</ds:datastoreItem>
</file>

<file path=customXml/itemProps2.xml><?xml version="1.0" encoding="utf-8"?>
<ds:datastoreItem xmlns:ds="http://schemas.openxmlformats.org/officeDocument/2006/customXml" ds:itemID="{981421E1-3F1A-4967-BFA5-233BD9B425D8}">
  <ds:schemaRefs>
    <ds:schemaRef ds:uri="http://schemas.microsoft.com/office/2006/metadata/properties"/>
    <ds:schemaRef ds:uri="37aa5685-f18a-4c16-8b74-a7d5b1a2ecd4"/>
    <ds:schemaRef ds:uri="http://schemas.microsoft.com/sharepoint/v3"/>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e446afe2-ed2a-40ba-8ba2-c0b30cc49f0e"/>
    <ds:schemaRef ds:uri="http://purl.org/dc/dcmitype/"/>
  </ds:schemaRefs>
</ds:datastoreItem>
</file>

<file path=customXml/itemProps3.xml><?xml version="1.0" encoding="utf-8"?>
<ds:datastoreItem xmlns:ds="http://schemas.openxmlformats.org/officeDocument/2006/customXml" ds:itemID="{ACBF9C07-E6DB-43DB-905A-51347A28D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1A3179-FFC6-4153-BF40-867D0FBA469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Customer Boiler Plate</vt:lpstr>
      <vt:lpstr>Cover</vt:lpstr>
      <vt:lpstr>MQC</vt:lpstr>
      <vt:lpstr>APPENDIX A-2 (USEC &amp; USGC-ASIA)</vt:lpstr>
      <vt:lpstr>APPENDIX B-1  (FE - USWC)</vt:lpstr>
      <vt:lpstr>APPENDIX B-2  (FE - USEC&amp;GC)</vt:lpstr>
      <vt:lpstr>APPENDIX C-1 (USA-MED)</vt:lpstr>
      <vt:lpstr>APPENDIX D-1 MED-US</vt:lpstr>
      <vt:lpstr>APPENDIX D-2 MED-USWC</vt:lpstr>
      <vt:lpstr>APPENDIX D-5 E &amp; W AFRICA-USA</vt:lpstr>
      <vt:lpstr>APPENDIX E-1 (USEC-ISC)</vt:lpstr>
      <vt:lpstr>APPENDIX E-2 (USWC-ISC)</vt:lpstr>
      <vt:lpstr>APPENDIX F-1 ISC-US</vt:lpstr>
      <vt:lpstr>APPENDIX F-2 ISC-USWC</vt:lpstr>
      <vt:lpstr>APPENDIX G-1 (USA - N. Europe)</vt:lpstr>
      <vt:lpstr>APPENDIX H-1 NE-USEC</vt:lpstr>
      <vt:lpstr>APPENDIX P-1 (USA-CARIB LATAM) </vt:lpstr>
      <vt:lpstr>APPENDIX P-2 (CARIB LATAM-USA)</vt:lpstr>
      <vt:lpstr>FOREIGN TO FOREIGN</vt:lpstr>
      <vt:lpstr>Affiliates</vt:lpstr>
      <vt:lpstr>Listes</vt:lpstr>
      <vt:lpstr>SOF BR</vt:lpstr>
      <vt:lpstr>'APPENDIX A-2 (USEC &amp; USGC-ASIA)'!ArbMode</vt:lpstr>
      <vt:lpstr>'APPENDIX C-1 (USA-MED)'!ArbMode</vt:lpstr>
      <vt:lpstr>'APPENDIX E-1 (USEC-ISC)'!ArbMode</vt:lpstr>
      <vt:lpstr>'APPENDIX E-2 (USWC-ISC)'!ArbMode</vt:lpstr>
      <vt:lpstr>'APPENDIX G-1 (USA - N. Europe)'!ArbMode</vt:lpstr>
      <vt:lpstr>'APPENDIX P-1 (USA-CARIB LATAM) '!ArbMode</vt:lpstr>
      <vt:lpstr>ArbMode</vt:lpstr>
      <vt:lpstr>'APPENDIX A-2 (USEC &amp; USGC-ASIA)'!Autom</vt:lpstr>
      <vt:lpstr>'APPENDIX C-1 (USA-MED)'!Autom</vt:lpstr>
      <vt:lpstr>'APPENDIX E-1 (USEC-ISC)'!Autom</vt:lpstr>
      <vt:lpstr>'APPENDIX E-2 (USWC-ISC)'!Autom</vt:lpstr>
      <vt:lpstr>'APPENDIX G-1 (USA - N. Europe)'!Autom</vt:lpstr>
      <vt:lpstr>'APPENDIX P-1 (USA-CARIB LATAM) '!Autom</vt:lpstr>
      <vt:lpstr>Autom</vt:lpstr>
      <vt:lpstr>'APPENDIX A-2 (USEC &amp; USGC-ASIA)'!BULLET</vt:lpstr>
      <vt:lpstr>'APPENDIX B-2  (FE - USEC&amp;GC)'!BULLET</vt:lpstr>
      <vt:lpstr>'APPENDIX C-1 (USA-MED)'!BULLET</vt:lpstr>
      <vt:lpstr>'APPENDIX D-1 MED-US'!BULLET</vt:lpstr>
      <vt:lpstr>'APPENDIX D-2 MED-USWC'!BULLET</vt:lpstr>
      <vt:lpstr>'APPENDIX D-5 E &amp; W AFRICA-USA'!BULLET</vt:lpstr>
      <vt:lpstr>'APPENDIX E-1 (USEC-ISC)'!BULLET</vt:lpstr>
      <vt:lpstr>'APPENDIX E-2 (USWC-ISC)'!BULLET</vt:lpstr>
      <vt:lpstr>'APPENDIX F-1 ISC-US'!BULLET</vt:lpstr>
      <vt:lpstr>'APPENDIX F-2 ISC-USWC'!BULLET</vt:lpstr>
      <vt:lpstr>'APPENDIX G-1 (USA - N. Europe)'!BULLET</vt:lpstr>
      <vt:lpstr>'APPENDIX H-1 NE-USEC'!BULLET</vt:lpstr>
      <vt:lpstr>'APPENDIX P-1 (USA-CARIB LATAM) '!BULLET</vt:lpstr>
      <vt:lpstr>'APPENDIX P-2 (CARIB LATAM-USA)'!BULLET</vt:lpstr>
      <vt:lpstr>'FOREIGN TO FOREIGN'!BULLET</vt:lpstr>
      <vt:lpstr>BULLET</vt:lpstr>
      <vt:lpstr>'APPENDIX A-2 (USEC &amp; USGC-ASIA)'!Charges</vt:lpstr>
      <vt:lpstr>'APPENDIX C-1 (USA-MED)'!Charges</vt:lpstr>
      <vt:lpstr>'APPENDIX E-1 (USEC-ISC)'!Charges</vt:lpstr>
      <vt:lpstr>'APPENDIX E-2 (USWC-ISC)'!Charges</vt:lpstr>
      <vt:lpstr>'APPENDIX G-1 (USA - N. Europe)'!Charges</vt:lpstr>
      <vt:lpstr>'APPENDIX P-1 (USA-CARIB LATAM) '!Charges</vt:lpstr>
      <vt:lpstr>Charges</vt:lpstr>
      <vt:lpstr>'APPENDIX A-2 (USEC &amp; USGC-ASIA)'!Container</vt:lpstr>
      <vt:lpstr>'APPENDIX C-1 (USA-MED)'!Container</vt:lpstr>
      <vt:lpstr>'APPENDIX E-1 (USEC-ISC)'!Container</vt:lpstr>
      <vt:lpstr>'APPENDIX E-2 (USWC-ISC)'!Container</vt:lpstr>
      <vt:lpstr>'APPENDIX G-1 (USA - N. Europe)'!Container</vt:lpstr>
      <vt:lpstr>'APPENDIX P-1 (USA-CARIB LATAM) '!Container</vt:lpstr>
      <vt:lpstr>Container</vt:lpstr>
      <vt:lpstr>'APPENDIX A-2 (USEC &amp; USGC-ASIA)'!CST</vt:lpstr>
      <vt:lpstr>'APPENDIX C-1 (USA-MED)'!CST</vt:lpstr>
      <vt:lpstr>'APPENDIX E-1 (USEC-ISC)'!CST</vt:lpstr>
      <vt:lpstr>'APPENDIX E-2 (USWC-ISC)'!CST</vt:lpstr>
      <vt:lpstr>'APPENDIX G-1 (USA - N. Europe)'!CST</vt:lpstr>
      <vt:lpstr>'APPENDIX P-1 (USA-CARIB LATAM) '!CST</vt:lpstr>
      <vt:lpstr>CST</vt:lpstr>
      <vt:lpstr>'APPENDIX A-2 (USEC &amp; USGC-ASIA)'!CURRENCY</vt:lpstr>
      <vt:lpstr>'APPENDIX C-1 (USA-MED)'!CURRENCY</vt:lpstr>
      <vt:lpstr>'APPENDIX E-1 (USEC-ISC)'!CURRENCY</vt:lpstr>
      <vt:lpstr>'APPENDIX E-2 (USWC-ISC)'!CURRENCY</vt:lpstr>
      <vt:lpstr>'APPENDIX G-1 (USA - N. Europe)'!CURRENCY</vt:lpstr>
      <vt:lpstr>'APPENDIX P-1 (USA-CARIB LATAM) '!CURRENCY</vt:lpstr>
      <vt:lpstr>CURRENCY</vt:lpstr>
      <vt:lpstr>'APPENDIX A-2 (USEC &amp; USGC-ASIA)'!DAYS</vt:lpstr>
      <vt:lpstr>'APPENDIX C-1 (USA-MED)'!DAYS</vt:lpstr>
      <vt:lpstr>'APPENDIX E-1 (USEC-ISC)'!DAYS</vt:lpstr>
      <vt:lpstr>'APPENDIX E-2 (USWC-ISC)'!DAYS</vt:lpstr>
      <vt:lpstr>'APPENDIX G-1 (USA - N. Europe)'!DAYS</vt:lpstr>
      <vt:lpstr>'APPENDIX P-1 (USA-CARIB LATAM) '!DAYS</vt:lpstr>
      <vt:lpstr>DAYS</vt:lpstr>
      <vt:lpstr>'APPENDIX A-2 (USEC &amp; USGC-ASIA)'!DDTARIFF</vt:lpstr>
      <vt:lpstr>'APPENDIX C-1 (USA-MED)'!DDTARIFF</vt:lpstr>
      <vt:lpstr>'APPENDIX E-1 (USEC-ISC)'!DDTARIFF</vt:lpstr>
      <vt:lpstr>'APPENDIX E-2 (USWC-ISC)'!DDTARIFF</vt:lpstr>
      <vt:lpstr>'APPENDIX G-1 (USA - N. Europe)'!DDTARIFF</vt:lpstr>
      <vt:lpstr>'APPENDIX P-1 (USA-CARIB LATAM) '!DDTARIFF</vt:lpstr>
      <vt:lpstr>DDTARIFF</vt:lpstr>
      <vt:lpstr>'APPENDIX A-2 (USEC &amp; USGC-ASIA)'!DDTARIFFUS</vt:lpstr>
      <vt:lpstr>'APPENDIX C-1 (USA-MED)'!DDTARIFFUS</vt:lpstr>
      <vt:lpstr>'APPENDIX E-1 (USEC-ISC)'!DDTARIFFUS</vt:lpstr>
      <vt:lpstr>'APPENDIX E-2 (USWC-ISC)'!DDTARIFFUS</vt:lpstr>
      <vt:lpstr>'APPENDIX G-1 (USA - N. Europe)'!DDTARIFFUS</vt:lpstr>
      <vt:lpstr>'APPENDIX P-1 (USA-CARIB LATAM) '!DDTARIFFUS</vt:lpstr>
      <vt:lpstr>DDTARIFFUS</vt:lpstr>
      <vt:lpstr>'APPENDIX A-2 (USEC &amp; USGC-ASIA)'!DDTARIFFUSE</vt:lpstr>
      <vt:lpstr>'APPENDIX C-1 (USA-MED)'!DDTARIFFUSE</vt:lpstr>
      <vt:lpstr>'APPENDIX E-1 (USEC-ISC)'!DDTARIFFUSE</vt:lpstr>
      <vt:lpstr>'APPENDIX E-2 (USWC-ISC)'!DDTARIFFUSE</vt:lpstr>
      <vt:lpstr>'APPENDIX G-1 (USA - N. Europe)'!DDTARIFFUSE</vt:lpstr>
      <vt:lpstr>'APPENDIX P-1 (USA-CARIB LATAM) '!DDTARIFFUSE</vt:lpstr>
      <vt:lpstr>DDTARIFFUSE</vt:lpstr>
      <vt:lpstr>DDTARIFFUSI</vt:lpstr>
      <vt:lpstr>'APPENDIX A-2 (USEC &amp; USGC-ASIA)'!droppull</vt:lpstr>
      <vt:lpstr>'APPENDIX C-1 (USA-MED)'!droppull</vt:lpstr>
      <vt:lpstr>'APPENDIX E-1 (USEC-ISC)'!droppull</vt:lpstr>
      <vt:lpstr>'APPENDIX E-2 (USWC-ISC)'!droppull</vt:lpstr>
      <vt:lpstr>'APPENDIX G-1 (USA - N. Europe)'!droppull</vt:lpstr>
      <vt:lpstr>'APPENDIX P-1 (USA-CARIB LATAM) '!droppull</vt:lpstr>
      <vt:lpstr>droppull</vt:lpstr>
      <vt:lpstr>'APPENDIX A-2 (USEC &amp; USGC-ASIA)'!EQTYPE</vt:lpstr>
      <vt:lpstr>'APPENDIX C-1 (USA-MED)'!EQTYPE</vt:lpstr>
      <vt:lpstr>'APPENDIX E-1 (USEC-ISC)'!EQTYPE</vt:lpstr>
      <vt:lpstr>'APPENDIX E-2 (USWC-ISC)'!EQTYPE</vt:lpstr>
      <vt:lpstr>'APPENDIX G-1 (USA - N. Europe)'!EQTYPE</vt:lpstr>
      <vt:lpstr>'APPENDIX P-1 (USA-CARIB LATAM) '!EQTYPE</vt:lpstr>
      <vt:lpstr>EQTYPE</vt:lpstr>
      <vt:lpstr>'APPENDIX A-2 (USEC &amp; USGC-ASIA)'!Equip</vt:lpstr>
      <vt:lpstr>'APPENDIX C-1 (USA-MED)'!Equip</vt:lpstr>
      <vt:lpstr>'APPENDIX E-1 (USEC-ISC)'!Equip</vt:lpstr>
      <vt:lpstr>'APPENDIX E-2 (USWC-ISC)'!Equip</vt:lpstr>
      <vt:lpstr>'APPENDIX G-1 (USA - N. Europe)'!Equip</vt:lpstr>
      <vt:lpstr>'APPENDIX P-1 (USA-CARIB LATAM) '!Equip</vt:lpstr>
      <vt:lpstr>Equip</vt:lpstr>
      <vt:lpstr>'APPENDIX A-2 (USEC &amp; USGC-ASIA)'!Exceptions</vt:lpstr>
      <vt:lpstr>'APPENDIX C-1 (USA-MED)'!Exceptions</vt:lpstr>
      <vt:lpstr>'APPENDIX E-1 (USEC-ISC)'!Exceptions</vt:lpstr>
      <vt:lpstr>'APPENDIX E-2 (USWC-ISC)'!Exceptions</vt:lpstr>
      <vt:lpstr>'APPENDIX G-1 (USA - N. Europe)'!Exceptions</vt:lpstr>
      <vt:lpstr>'APPENDIX P-1 (USA-CARIB LATAM) '!Exceptions</vt:lpstr>
      <vt:lpstr>Exceptions</vt:lpstr>
      <vt:lpstr>'APPENDIX A-2 (USEC &amp; USGC-ASIA)'!EXPIMP</vt:lpstr>
      <vt:lpstr>'APPENDIX C-1 (USA-MED)'!EXPIMP</vt:lpstr>
      <vt:lpstr>'APPENDIX E-1 (USEC-ISC)'!EXPIMP</vt:lpstr>
      <vt:lpstr>'APPENDIX E-2 (USWC-ISC)'!EXPIMP</vt:lpstr>
      <vt:lpstr>'APPENDIX G-1 (USA - N. Europe)'!EXPIMP</vt:lpstr>
      <vt:lpstr>'APPENDIX P-1 (USA-CARIB LATAM) '!EXPIMP</vt:lpstr>
      <vt:lpstr>EXPIMP</vt:lpstr>
      <vt:lpstr>'APPENDIX A-2 (USEC &amp; USGC-ASIA)'!GRIPSS</vt:lpstr>
      <vt:lpstr>'APPENDIX C-1 (USA-MED)'!GRIPSS</vt:lpstr>
      <vt:lpstr>'APPENDIX E-1 (USEC-ISC)'!GRIPSS</vt:lpstr>
      <vt:lpstr>'APPENDIX E-2 (USWC-ISC)'!GRIPSS</vt:lpstr>
      <vt:lpstr>'APPENDIX G-1 (USA - N. Europe)'!GRIPSS</vt:lpstr>
      <vt:lpstr>'APPENDIX P-1 (USA-CARIB LATAM) '!GRIPSS</vt:lpstr>
      <vt:lpstr>GRIPSS</vt:lpstr>
      <vt:lpstr>'APPENDIX A-2 (USEC &amp; USGC-ASIA)'!GRIPSS_EQ</vt:lpstr>
      <vt:lpstr>'APPENDIX C-1 (USA-MED)'!GRIPSS_EQ</vt:lpstr>
      <vt:lpstr>'APPENDIX E-1 (USEC-ISC)'!GRIPSS_EQ</vt:lpstr>
      <vt:lpstr>'APPENDIX E-2 (USWC-ISC)'!GRIPSS_EQ</vt:lpstr>
      <vt:lpstr>'APPENDIX G-1 (USA - N. Europe)'!GRIPSS_EQ</vt:lpstr>
      <vt:lpstr>'APPENDIX P-1 (USA-CARIB LATAM) '!GRIPSS_EQ</vt:lpstr>
      <vt:lpstr>GRIPSS_EQ</vt:lpstr>
      <vt:lpstr>'APPENDIX A-2 (USEC &amp; USGC-ASIA)'!Mode</vt:lpstr>
      <vt:lpstr>'APPENDIX C-1 (USA-MED)'!Mode</vt:lpstr>
      <vt:lpstr>'APPENDIX E-1 (USEC-ISC)'!Mode</vt:lpstr>
      <vt:lpstr>'APPENDIX E-2 (USWC-ISC)'!Mode</vt:lpstr>
      <vt:lpstr>'APPENDIX G-1 (USA - N. Europe)'!Mode</vt:lpstr>
      <vt:lpstr>'APPENDIX P-1 (USA-CARIB LATAM) '!Mode</vt:lpstr>
      <vt:lpstr>Mode</vt:lpstr>
      <vt:lpstr>'APPENDIX A-2 (USEC &amp; USGC-ASIA)'!MQCType</vt:lpstr>
      <vt:lpstr>'APPENDIX C-1 (USA-MED)'!MQCType</vt:lpstr>
      <vt:lpstr>'APPENDIX E-1 (USEC-ISC)'!MQCType</vt:lpstr>
      <vt:lpstr>'APPENDIX E-2 (USWC-ISC)'!MQCType</vt:lpstr>
      <vt:lpstr>'APPENDIX G-1 (USA - N. Europe)'!MQCType</vt:lpstr>
      <vt:lpstr>'APPENDIX P-1 (USA-CARIB LATAM) '!MQCType</vt:lpstr>
      <vt:lpstr>MQCType</vt:lpstr>
      <vt:lpstr>'Customer Boiler Plate'!OLE_LINK1</vt:lpstr>
      <vt:lpstr>'APPENDIX A-2 (USEC &amp; USGC-ASIA)'!OOG</vt:lpstr>
      <vt:lpstr>'APPENDIX C-1 (USA-MED)'!OOG</vt:lpstr>
      <vt:lpstr>'APPENDIX E-1 (USEC-ISC)'!OOG</vt:lpstr>
      <vt:lpstr>'APPENDIX E-2 (USWC-ISC)'!OOG</vt:lpstr>
      <vt:lpstr>'APPENDIX G-1 (USA - N. Europe)'!OOG</vt:lpstr>
      <vt:lpstr>'APPENDIX P-1 (USA-CARIB LATAM) '!OOG</vt:lpstr>
      <vt:lpstr>OOG</vt:lpstr>
      <vt:lpstr>'APPENDIX A-2 (USEC &amp; USGC-ASIA)'!OPREEFER</vt:lpstr>
      <vt:lpstr>'APPENDIX C-1 (USA-MED)'!OPREEFER</vt:lpstr>
      <vt:lpstr>'APPENDIX E-1 (USEC-ISC)'!OPREEFER</vt:lpstr>
      <vt:lpstr>'APPENDIX E-2 (USWC-ISC)'!OPREEFER</vt:lpstr>
      <vt:lpstr>'APPENDIX G-1 (USA - N. Europe)'!OPREEFER</vt:lpstr>
      <vt:lpstr>'APPENDIX P-1 (USA-CARIB LATAM) '!OPREEFER</vt:lpstr>
      <vt:lpstr>OPREEFER</vt:lpstr>
      <vt:lpstr>'APPENDIX A-2 (USEC &amp; USGC-ASIA)'!Print_Area</vt:lpstr>
      <vt:lpstr>'APPENDIX B-1  (FE - USWC)'!Print_Area</vt:lpstr>
      <vt:lpstr>'APPENDIX B-2  (FE - USEC&amp;GC)'!Print_Area</vt:lpstr>
      <vt:lpstr>'APPENDIX C-1 (USA-MED)'!Print_Area</vt:lpstr>
      <vt:lpstr>'APPENDIX D-1 MED-US'!Print_Area</vt:lpstr>
      <vt:lpstr>'APPENDIX D-2 MED-USWC'!Print_Area</vt:lpstr>
      <vt:lpstr>'APPENDIX D-5 E &amp; W AFRICA-USA'!Print_Area</vt:lpstr>
      <vt:lpstr>'APPENDIX E-1 (USEC-ISC)'!Print_Area</vt:lpstr>
      <vt:lpstr>'APPENDIX E-2 (USWC-ISC)'!Print_Area</vt:lpstr>
      <vt:lpstr>'APPENDIX F-1 ISC-US'!Print_Area</vt:lpstr>
      <vt:lpstr>'APPENDIX F-2 ISC-USWC'!Print_Area</vt:lpstr>
      <vt:lpstr>'APPENDIX G-1 (USA - N. Europe)'!Print_Area</vt:lpstr>
      <vt:lpstr>'APPENDIX H-1 NE-USEC'!Print_Area</vt:lpstr>
      <vt:lpstr>'APPENDIX P-1 (USA-CARIB LATAM) '!Print_Area</vt:lpstr>
      <vt:lpstr>'APPENDIX P-2 (CARIB LATAM-USA)'!Print_Area</vt:lpstr>
      <vt:lpstr>Cover!Print_Area</vt:lpstr>
      <vt:lpstr>'FOREIGN TO FOREIGN'!Print_Area</vt:lpstr>
      <vt:lpstr>Listes!Print_Area</vt:lpstr>
      <vt:lpstr>'APPENDIX A-2 (USEC &amp; USGC-ASIA)'!Reefer</vt:lpstr>
      <vt:lpstr>'APPENDIX C-1 (USA-MED)'!Reefer</vt:lpstr>
      <vt:lpstr>'APPENDIX E-1 (USEC-ISC)'!Reefer</vt:lpstr>
      <vt:lpstr>'APPENDIX E-2 (USWC-ISC)'!Reefer</vt:lpstr>
      <vt:lpstr>'APPENDIX G-1 (USA - N. Europe)'!Reefer</vt:lpstr>
      <vt:lpstr>'APPENDIX P-1 (USA-CARIB LATAM) '!Reefer</vt:lpstr>
      <vt:lpstr>Reefer</vt:lpstr>
      <vt:lpstr>'APPENDIX A-2 (USEC &amp; USGC-ASIA)'!SDD</vt:lpstr>
      <vt:lpstr>'APPENDIX C-1 (USA-MED)'!SDD</vt:lpstr>
      <vt:lpstr>'APPENDIX E-1 (USEC-ISC)'!SDD</vt:lpstr>
      <vt:lpstr>'APPENDIX E-2 (USWC-ISC)'!SDD</vt:lpstr>
      <vt:lpstr>'APPENDIX G-1 (USA - N. Europe)'!SDD</vt:lpstr>
      <vt:lpstr>'APPENDIX P-1 (USA-CARIB LATAM) '!SDD</vt:lpstr>
      <vt:lpstr>SDD</vt:lpstr>
      <vt:lpstr>shipper</vt:lpstr>
      <vt:lpstr>ShipperCert</vt:lpstr>
      <vt:lpstr>'APPENDIX A-2 (USEC &amp; USGC-ASIA)'!ShipperOwn</vt:lpstr>
      <vt:lpstr>'APPENDIX C-1 (USA-MED)'!ShipperOwn</vt:lpstr>
      <vt:lpstr>'APPENDIX E-1 (USEC-ISC)'!ShipperOwn</vt:lpstr>
      <vt:lpstr>'APPENDIX E-2 (USWC-ISC)'!ShipperOwn</vt:lpstr>
      <vt:lpstr>'APPENDIX G-1 (USA - N. Europe)'!ShipperOwn</vt:lpstr>
      <vt:lpstr>'APPENDIX P-1 (USA-CARIB LATAM) '!ShipperOwn</vt:lpstr>
      <vt:lpstr>ShipperOwn</vt:lpstr>
      <vt:lpstr>'APPENDIX A-2 (USEC &amp; USGC-ASIA)'!Type_note2</vt:lpstr>
      <vt:lpstr>'APPENDIX C-1 (USA-MED)'!Type_note2</vt:lpstr>
      <vt:lpstr>'APPENDIX E-1 (USEC-ISC)'!Type_note2</vt:lpstr>
      <vt:lpstr>'APPENDIX E-2 (USWC-ISC)'!Type_note2</vt:lpstr>
      <vt:lpstr>'APPENDIX G-1 (USA - N. Europe)'!Type_note2</vt:lpstr>
      <vt:lpstr>'APPENDIX P-1 (USA-CARIB LATAM) '!Type_note2</vt:lpstr>
      <vt:lpstr>Type_note2</vt:lpstr>
      <vt:lpstr>'APPENDIX A-2 (USEC &amp; USGC-ASIA)'!YesNo</vt:lpstr>
      <vt:lpstr>'APPENDIX C-1 (USA-MED)'!YesNo</vt:lpstr>
      <vt:lpstr>'APPENDIX E-1 (USEC-ISC)'!YesNo</vt:lpstr>
      <vt:lpstr>'APPENDIX E-2 (USWC-ISC)'!YesNo</vt:lpstr>
      <vt:lpstr>'APPENDIX G-1 (USA - N. Europe)'!YesNo</vt:lpstr>
      <vt:lpstr>'APPENDIX P-1 (USA-CARIB LATAM) '!YesNo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GENDER Charlie - NOR</dc:creator>
  <cp:lastModifiedBy>Jonathan Shorts</cp:lastModifiedBy>
  <cp:lastPrinted>2022-01-11T20:32:56Z</cp:lastPrinted>
  <dcterms:created xsi:type="dcterms:W3CDTF">2001-10-02T15:11:11Z</dcterms:created>
  <dcterms:modified xsi:type="dcterms:W3CDTF">2024-02-12T19:53:44Z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b5635239-67b0-45ca-abc8-964bc756ea3e</vt:lpwstr>
  </property>
  <property fmtid="{D5CDD505-2E9C-101B-9397-08002B2CF9AE}" pid="4" name="Center0">
    <vt:lpwstr>Manila</vt:lpwstr>
  </property>
  <property fmtid="{D5CDD505-2E9C-101B-9397-08002B2CF9AE}" pid="5" name="doc1605">
    <vt:lpwstr>No</vt:lpwstr>
  </property>
  <property fmtid="{D5CDD505-2E9C-101B-9397-08002B2CF9AE}" pid="6" name="_dlc_DocId">
    <vt:lpwstr>22D7XX4S4YUE-422064206-15578</vt:lpwstr>
  </property>
  <property fmtid="{D5CDD505-2E9C-101B-9397-08002B2CF9AE}" pid="7" name="Proposal Review Ready">
    <vt:lpwstr>Go</vt:lpwstr>
  </property>
  <property fmtid="{D5CDD505-2E9C-101B-9397-08002B2CF9AE}" pid="8" name="_dlc_DocIdUrl">
    <vt:lpwstr>https://cmacgmgroup.sharepoint.com/sites/CMA-USServiceContracts/_layouts/15/DocIdRedir.aspx?ID=22D7XX4S4YUE-422064206-15578, 22D7XX4S4YUE-422064206-15578</vt:lpwstr>
  </property>
</Properties>
</file>