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287B8115-BF54-4730-8D8D-0ED6D6651616}" xr6:coauthVersionLast="47" xr6:coauthVersionMax="47" xr10:uidLastSave="{00000000-0000-0000-0000-000000000000}"/>
  <bookViews>
    <workbookView xWindow="-110" yWindow="-110" windowWidth="19420" windowHeight="1042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<sst xmlns="http://schemas.openxmlformats.org/spreadsheetml/2006/main" count="12590" uniqueCount="2915">
  <si>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</si>
  <si>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</si>
  <si>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</si>
  <si>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</si>
  <si>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</si>
  <si>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</si>
  <si>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</si>
  <si>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</si>
  <si>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</si>
  <si>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</si>
  <si>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</si>
  <si>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</si>
  <si>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</si>
  <si>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</si>
  <si>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</si>
  <si>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</si>
  <si>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</si>
  <si>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</si>
  <si>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</si>
  <si>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</si>
  <si>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</si>
  <si>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</si>
  <si>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</si>
  <si>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</si>
  <si>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</si>
  <si>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</si>
  <si>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</si>
  <si>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</si>
  <si>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</si>
  <si>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</si>
  <si>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</si>
  <si>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</si>
  <si>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</si>
  <si>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</si>
  <si>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</si>
  <si>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</si>
  <si>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</si>
  <si>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</si>
  <si>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</si>
  <si>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</si>
  <si>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</si>
  <si>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</si>
  <si>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</si>
  <si>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</si>
  <si>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</si>
  <si>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</si>
  <si>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</si>
  <si>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</si>
  <si>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</si>
  <si>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</si>
  <si>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</si>
  <si>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</si>
  <si>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</si>
  <si>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</si>
  <si>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</si>
  <si>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</si>
  <si>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</si>
  <si>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</si>
  <si>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</si>
  <si>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</si>
  <si>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</si>
  <si>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</si>
  <si>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</si>
  <si>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</si>
  <si>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</si>
  <si>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</si>
  <si>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</si>
  <si>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</si>
  <si>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</si>
  <si>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</si>
  <si>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</si>
  <si>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</si>
  <si>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</si>
  <si>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</si>
  <si>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</si>
  <si>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</si>
  <si>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</si>
  <si>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</si>
  <si>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</si>
  <si>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</si>
  <si>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</si>
  <si>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</si>
  <si>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</si>
  <si>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</si>
  <si>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</si>
  <si>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</si>
  <si>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</si>
  <si>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</si>
  <si>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</si>
  <si>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</si>
  <si>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</si>
  <si>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</si>
  <si>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</si>
  <si>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</si>
  <si>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</si>
  <si>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</si>
  <si>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</si>
  <si>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</si>
  <si>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</si>
  <si>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</si>
  <si>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</si>
  <si>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</si>
  <si>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</si>
  <si>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</si>
  <si>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</si>
  <si>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</si>
  <si>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</si>
  <si>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</si>
  <si>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</si>
  <si>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</si>
  <si>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</si>
  <si>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</si>
  <si>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</si>
  <si>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</si>
  <si>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</si>
  <si>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</si>
  <si>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</si>
  <si>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</si>
  <si>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</si>
  <si>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</si>
  <si>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</si>
  <si>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</si>
  <si>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</si>
  <si>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</si>
  <si>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</si>
  <si>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</si>
  <si>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</si>
  <si>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</si>
  <si>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</si>
  <si>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</si>
  <si>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</si>
  <si>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</si>
  <si>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</si>
  <si>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</si>
  <si>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</si>
  <si>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</si>
  <si>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</si>
  <si>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</si>
  <si>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</si>
  <si>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</si>
  <si>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</si>
  <si>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</si>
  <si>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</si>
  <si>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</si>
  <si>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</si>
  <si>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</si>
  <si>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</si>
  <si>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</si>
  <si>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</si>
  <si>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</si>
  <si>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</si>
  <si>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</si>
  <si>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</si>
  <si>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</si>
  <si>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</si>
  <si>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</si>
  <si>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</si>
  <si>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</si>
  <si>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</si>
  <si>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</si>
  <si>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</si>
  <si>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</si>
  <si>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</si>
  <si>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</si>
  <si>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</si>
  <si>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</si>
  <si>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</si>
  <si>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</si>
  <si>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</si>
  <si>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</si>
  <si>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</si>
  <si>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</si>
  <si>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</si>
  <si>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</si>
  <si>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</si>
  <si>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</si>
  <si>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</si>
  <si>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</si>
  <si>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</si>
  <si>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</si>
  <si>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</si>
  <si>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</si>
  <si>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</si>
  <si>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</si>
  <si>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</si>
  <si>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</si>
  <si>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</si>
  <si>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</si>
  <si>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</si>
  <si>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</si>
  <si>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</si>
  <si>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</si>
  <si>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</si>
  <si>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</si>
  <si>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</si>
  <si>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</si>
  <si>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</si>
  <si>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</si>
  <si>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</si>
  <si>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</si>
  <si>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</si>
  <si>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</si>
  <si>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</si>
  <si>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</si>
  <si>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</si>
  <si>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</si>
  <si>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</si>
  <si>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</si>
  <si>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</si>
  <si>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</si>
  <si>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</si>
  <si>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</si>
  <si>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</si>
  <si>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</si>
  <si>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</si>
  <si>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</si>
  <si>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</si>
  <si>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</si>
  <si>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</si>
  <si>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</si>
  <si>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</si>
  <si>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</si>
  <si>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</si>
  <si>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</si>
  <si>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</si>
  <si>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</si>
  <si>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</si>
  <si>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</si>
  <si>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</si>
  <si>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</si>
  <si>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</si>
  <si>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</si>
  <si>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</si>
  <si>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</si>
  <si>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</si>
  <si>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</si>
  <si>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</si>
  <si>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</si>
  <si>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</si>
  <si>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</si>
  <si>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</si>
  <si>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</si>
  <si>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</si>
  <si>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</si>
  <si>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</si>
  <si>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</si>
  <si>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</si>
  <si>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</si>
  <si>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</si>
  <si>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</si>
  <si>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</si>
  <si>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</si>
  <si>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</si>
  <si>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</si>
  <si>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</si>
  <si>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</si>
  <si>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</si>
  <si>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</si>
  <si>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</si>
  <si>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</si>
  <si>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</si>
  <si>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</si>
  <si>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</si>
  <si>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</si>
  <si>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</si>
  <si>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</si>
  <si>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</si>
  <si>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</si>
  <si>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</si>
  <si>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</si>
  <si>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</si>
  <si>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</si>
  <si>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</si>
  <si>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</si>
  <si>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</si>
  <si>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</si>
  <si>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</si>
  <si>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</si>
  <si>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</si>
  <si>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</si>
  <si>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</si>
  <si>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</si>
  <si>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</si>
  <si>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</si>
  <si>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</si>
  <si>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</si>
  <si>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</si>
  <si>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</si>
  <si>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</si>
  <si>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</si>
  <si>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</si>
  <si>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</si>
  <si>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</si>
  <si>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</si>
  <si>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</si>
  <si>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</si>
  <si>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</si>
  <si>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</si>
  <si>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</si>
  <si>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</si>
  <si>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</si>
  <si>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</si>
  <si>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</si>
  <si>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</si>
  <si>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</si>
  <si>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</si>
  <si>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</si>
  <si>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</si>
  <si>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</si>
  <si>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</si>
  <si>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</si>
  <si>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</si>
  <si>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</si>
  <si>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</si>
  <si>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</si>
  <si>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</si>
  <si>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</si>
  <si>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</si>
  <si>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</si>
  <si>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</si>
  <si>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</si>
  <si>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</si>
  <si>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</si>
  <si>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</si>
  <si>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</si>
  <si>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</si>
  <si>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</si>
  <si>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</si>
  <si>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</si>
  <si>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</si>
  <si>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</si>
  <si>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</si>
  <si>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</si>
  <si>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</si>
  <si>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</si>
  <si>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</si>
  <si>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</si>
  <si>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</si>
  <si>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</si>
  <si>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</si>
  <si>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</si>
  <si>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</si>
  <si>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</si>
  <si>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</si>
  <si>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</si>
  <si>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</si>
  <si>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</si>
  <si>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</si>
  <si>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</si>
  <si>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</si>
  <si>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</si>
  <si>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</si>
  <si>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</si>
  <si>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</si>
  <si>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</si>
  <si>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</si>
  <si>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</si>
  <si>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</si>
  <si>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</si>
  <si>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</si>
  <si>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</si>
  <si>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</si>
  <si>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</si>
  <si>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</si>
  <si>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</si>
  <si>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</si>
  <si>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</si>
  <si>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</si>
  <si>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</si>
  <si>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</si>
  <si>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</si>
  <si>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</si>
  <si>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</si>
  <si>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</si>
  <si>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</si>
  <si>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</si>
  <si>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</si>
  <si>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</si>
  <si>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</si>
  <si>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</si>
  <si>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</si>
  <si>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</si>
  <si>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</si>
  <si>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</si>
  <si>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</si>
  <si>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</si>
  <si>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</si>
  <si>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</si>
  <si>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</si>
  <si>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</si>
  <si>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</si>
  <si>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</si>
  <si>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</si>
  <si>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</si>
  <si>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</si>
  <si>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</si>
  <si>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</si>
  <si>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</si>
  <si>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</si>
  <si>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</si>
  <si>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</si>
  <si>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</si>
  <si>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</si>
  <si>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</si>
  <si>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</si>
  <si>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</si>
  <si>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</si>
  <si>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</si>
  <si>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</si>
  <si>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</si>
  <si>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</si>
  <si>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</si>
  <si>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</si>
  <si>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</si>
  <si>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</si>
  <si>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</si>
  <si>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</si>
  <si>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</si>
  <si>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</si>
  <si>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</si>
  <si>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</si>
  <si>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</si>
  <si>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</si>
  <si>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</si>
  <si>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</si>
  <si>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</si>
  <si>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</si>
  <si>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</si>
  <si>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</si>
  <si>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</si>
  <si>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</si>
  <si>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</si>
  <si>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</si>
  <si>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</si>
  <si>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</si>
  <si>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</si>
  <si>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</si>
  <si>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</si>
  <si>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</si>
  <si>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</si>
  <si>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</si>
  <si>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</si>
  <si>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</si>
  <si>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</si>
  <si>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</si>
  <si>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</si>
  <si>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</si>
  <si>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</si>
  <si>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</si>
  <si>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</si>
  <si>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</si>
  <si>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</si>
  <si>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</si>
  <si>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</si>
  <si>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</si>
  <si>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</si>
  <si>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</si>
  <si>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</si>
  <si>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</si>
  <si>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</si>
  <si>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</si>
  <si>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</si>
  <si>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</si>
  <si>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</si>
  <si>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</si>
  <si>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</si>
  <si>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</si>
  <si>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</si>
  <si>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</si>
  <si>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</si>
  <si>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</si>
  <si>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</si>
  <si>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</si>
  <si>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</si>
  <si>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</si>
  <si>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</si>
  <si>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</si>
  <si>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</si>
  <si>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</si>
  <si>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</si>
  <si>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</si>
  <si>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</si>
  <si>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</si>
  <si>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</si>
  <si>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</si>
  <si>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</si>
  <si>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</si>
  <si>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</si>
  <si>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</si>
  <si>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</si>
  <si>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</si>
  <si>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</si>
  <si>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</si>
  <si>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</si>
  <si>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</si>
  <si>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</si>
  <si>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</si>
  <si>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</si>
  <si>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</si>
  <si>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</si>
  <si>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</si>
  <si>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</si>
  <si>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</si>
  <si>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</si>
  <si>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</si>
  <si>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</si>
  <si>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</si>
  <si>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</si>
  <si>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</si>
  <si>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</si>
  <si>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</si>
  <si>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</si>
  <si>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</si>
  <si>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</si>
  <si>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</si>
  <si>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</si>
  <si>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</si>
  <si>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</si>
  <si>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</si>
  <si>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</si>
  <si>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</si>
  <si>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</si>
  <si>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</si>
  <si>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</si>
  <si>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</si>
  <si>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</si>
  <si>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</si>
  <si>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</si>
  <si>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</si>
  <si>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</si>
  <si>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</si>
  <si>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</si>
  <si>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</si>
  <si>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</si>
  <si>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</si>
  <si>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</si>
  <si>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</si>
  <si>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</si>
  <si>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</si>
  <si>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</si>
  <si>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</si>
  <si>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</si>
  <si>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</si>
  <si>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</si>
  <si>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</si>
  <si>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</si>
  <si>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</si>
  <si>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</si>
  <si>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</si>
  <si>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</si>
  <si>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</si>
  <si>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</si>
  <si>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</si>
  <si>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</si>
  <si>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</si>
  <si>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</si>
  <si>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</si>
  <si>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</si>
  <si>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</si>
  <si>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</si>
  <si>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</si>
  <si>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</si>
  <si>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</si>
  <si>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</si>
  <si>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</si>
  <si>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</si>
  <si>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</si>
  <si>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</si>
  <si>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</si>
  <si>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</si>
  <si>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</si>
  <si>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</si>
  <si>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</si>
  <si>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</si>
  <si>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</si>
  <si>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</si>
  <si>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</si>
  <si>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</si>
  <si>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</si>
  <si>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</si>
  <si>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</si>
  <si>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</si>
  <si>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</si>
  <si>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</si>
  <si>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</si>
  <si>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</si>
  <si>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</si>
  <si>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</si>
  <si>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</si>
  <si>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</si>
  <si>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</si>
  <si>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</si>
  <si>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</si>
  <si>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</si>
  <si>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</si>
  <si>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</si>
  <si>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</si>
  <si>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</si>
  <si>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</si>
  <si>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</si>
  <si>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</si>
  <si>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</si>
  <si>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</si>
  <si>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</si>
  <si>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</si>
  <si>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</si>
  <si>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</si>
  <si>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</si>
  <si>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</si>
  <si>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</si>
  <si>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</si>
  <si>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</si>
  <si>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</si>
  <si>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</si>
  <si>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</si>
  <si>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</si>
  <si>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</si>
  <si>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</si>
  <si>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</si>
  <si>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</si>
  <si>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</si>
  <si>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</si>
  <si>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</si>
  <si>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</si>
  <si>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</si>
  <si>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</si>
  <si>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</si>
  <si>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</si>
  <si>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</si>
  <si>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</si>
  <si>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</si>
  <si>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</si>
  <si>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</si>
  <si>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</si>
  <si>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</si>
  <si>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</si>
  <si>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</si>
  <si>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</si>
  <si>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</si>
  <si>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</si>
  <si>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</si>
  <si>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</si>
  <si>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</si>
  <si>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</si>
  <si>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</si>
  <si>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</si>
  <si>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</si>
  <si>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</si>
  <si>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</si>
  <si>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</si>
  <si>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</si>
  <si>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</si>
  <si>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</si>
  <si>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</si>
  <si>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</si>
  <si>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</si>
  <si>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</si>
  <si>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</si>
  <si>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</si>
  <si>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</si>
  <si>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</si>
  <si>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</si>
  <si>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</si>
  <si>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</si>
  <si>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</si>
  <si>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</si>
  <si>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</si>
  <si>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</si>
  <si>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</si>
  <si>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</si>
  <si>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</si>
  <si>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</si>
  <si>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</si>
  <si>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</si>
  <si>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</si>
  <si>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</si>
  <si>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</si>
  <si>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</si>
  <si>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</si>
  <si>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</si>
  <si>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</si>
  <si>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</si>
  <si>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</si>
  <si>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</si>
  <si>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</si>
  <si>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</si>
  <si>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</si>
  <si>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</si>
  <si>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</si>
  <si>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</si>
  <si>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</si>
  <si>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</si>
  <si>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</si>
  <si>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</si>
  <si>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</si>
  <si>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</si>
  <si>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</si>
  <si>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</si>
  <si>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</si>
  <si>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</si>
  <si>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</si>
  <si>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</si>
  <si>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</si>
  <si>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</si>
  <si>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</si>
  <si>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</si>
  <si>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</si>
  <si>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</si>
  <si>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</si>
  <si>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</si>
  <si>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</si>
  <si>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</si>
  <si>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</si>
  <si>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</si>
  <si>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</si>
  <si>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</si>
  <si>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</si>
  <si>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</si>
  <si>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</si>
  <si>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</si>
  <si>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</si>
  <si>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</si>
  <si>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</si>
  <si>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</si>
  <si>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</si>
  <si>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</si>
  <si>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</si>
  <si>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</si>
  <si>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</si>
  <si>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</si>
  <si>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</si>
  <si>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</si>
  <si>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</si>
  <si>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</si>
  <si>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</si>
  <si>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</si>
  <si>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</si>
  <si>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</si>
  <si>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</si>
  <si>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</si>
  <si>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</si>
  <si>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</si>
  <si>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</si>
  <si>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</si>
  <si>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</si>
  <si>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</si>
  <si>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</si>
  <si>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</si>
  <si>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</si>
  <si>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</si>
  <si>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</si>
  <si>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</si>
  <si>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</si>
  <si>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</si>
  <si>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</si>
  <si>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</si>
  <si>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</si>
  <si>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</si>
  <si>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</si>
  <si>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</si>
  <si>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</si>
  <si>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</si>
  <si>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</si>
  <si>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</si>
  <si>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</si>
  <si>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</si>
  <si>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</si>
  <si>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</si>
  <si>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</si>
  <si>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</si>
  <si>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</si>
  <si>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</si>
  <si>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</si>
  <si>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</si>
  <si>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</si>
  <si>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</si>
  <si>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</si>
  <si>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</si>
  <si>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</si>
  <si>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</si>
  <si>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</si>
  <si>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</si>
  <si>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</si>
  <si>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</si>
  <si>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</si>
  <si>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</si>
  <si>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</si>
  <si>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</si>
  <si>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</si>
  <si>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</si>
  <si>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</si>
  <si>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</si>
  <si>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</si>
  <si>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</si>
  <si>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</si>
  <si>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</si>
  <si>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</si>
  <si>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</si>
  <si>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</si>
  <si>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</si>
  <si>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</si>
  <si>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</si>
  <si>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</si>
  <si>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</si>
  <si>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</si>
  <si>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</si>
  <si>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</si>
  <si>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</si>
  <si>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</si>
  <si>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</si>
  <si>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</si>
  <si>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</si>
  <si>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</si>
  <si>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</si>
  <si>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</si>
  <si>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</si>
  <si>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</si>
  <si>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</si>
  <si>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</si>
  <si>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</si>
  <si>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</si>
  <si>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</si>
  <si>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</si>
  <si>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</si>
  <si>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</si>
  <si>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</si>
  <si>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</si>
  <si>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</si>
  <si>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</si>
  <si>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</si>
  <si>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</si>
  <si>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</si>
  <si>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</si>
  <si>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</si>
  <si>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</si>
  <si>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</si>
  <si>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</si>
  <si>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</si>
  <si>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</si>
  <si>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</si>
  <si>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</si>
  <si>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</si>
  <si>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</si>
  <si>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</si>
  <si>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</si>
  <si>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</si>
  <si>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</si>
  <si>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</si>
  <si>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</si>
  <si>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</si>
  <si>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</si>
  <si>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</si>
  <si>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</si>
  <si>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</si>
  <si>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</si>
  <si>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</si>
  <si>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</si>
  <si>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</si>
  <si>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</si>
  <si>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</si>
  <si>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</si>
  <si>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</si>
  <si>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</si>
  <si>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</si>
  <si>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</si>
  <si>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</si>
  <si>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</si>
  <si>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</si>
  <si>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</si>
  <si>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</si>
  <si>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</si>
  <si>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</si>
  <si>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</si>
  <si>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</si>
  <si>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</si>
  <si>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</si>
  <si>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</si>
  <si>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</si>
  <si>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</si>
  <si>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</si>
  <si>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</si>
  <si>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</si>
  <si>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</si>
  <si>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</si>
  <si>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</si>
  <si>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</si>
  <si>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</si>
  <si>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</si>
  <si>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</si>
  <si>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</si>
  <si>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</si>
  <si>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</si>
  <si>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</si>
  <si>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</si>
  <si>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</si>
  <si>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</si>
  <si>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</si>
  <si>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</si>
  <si>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</si>
  <si>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</si>
  <si>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</si>
  <si>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</si>
  <si>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</si>
  <si>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</si>
  <si>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</si>
  <si>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</si>
  <si>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</si>
  <si>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</si>
  <si>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</si>
  <si>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</si>
  <si>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</si>
  <si>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</si>
  <si>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</si>
  <si>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</si>
  <si>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</si>
  <si>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</si>
  <si>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</si>
  <si>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</si>
  <si>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</si>
  <si>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</si>
  <si>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</si>
  <si>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</si>
  <si>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</si>
  <si>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</si>
  <si>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</si>
  <si>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</si>
  <si>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</si>
  <si>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</si>
  <si>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</si>
  <si>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</si>
  <si>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</si>
  <si>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</si>
  <si>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</si>
  <si>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</si>
  <si>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</si>
  <si>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</si>
  <si>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</si>
  <si>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</si>
  <si>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</si>
  <si>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</si>
  <si>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</si>
  <si>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</si>
  <si>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</si>
  <si>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</si>
  <si>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</si>
  <si>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</si>
  <si>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</si>
  <si>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</si>
  <si>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</si>
  <si>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</si>
  <si>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</si>
  <si>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</si>
  <si>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</si>
  <si>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</si>
  <si>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</si>
  <si>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</si>
  <si>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</si>
  <si>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</si>
  <si>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</si>
  <si>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</si>
  <si>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</si>
  <si>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</si>
  <si>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</si>
  <si>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</si>
  <si>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</si>
  <si>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</si>
  <si>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</si>
  <si>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</si>
  <si>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</si>
  <si>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</si>
  <si>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</si>
  <si>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</si>
  <si>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</si>
  <si>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</si>
  <si>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</si>
  <si>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</si>
  <si>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</si>
  <si>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</si>
  <si>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</si>
  <si>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</si>
  <si>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</si>
  <si>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</si>
  <si>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</si>
  <si>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</si>
  <si>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</si>
  <si>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</si>
  <si>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</si>
  <si>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</si>
  <si>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</si>
  <si>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</si>
  <si>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</si>
  <si>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</si>
  <si>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</si>
  <si>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</si>
  <si>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</si>
  <si>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</si>
  <si>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</si>
  <si>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</si>
  <si>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</si>
  <si>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</si>
  <si>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</si>
  <si>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</si>
  <si>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</si>
  <si>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</si>
  <si>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</si>
  <si>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</si>
  <si>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</si>
  <si>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</si>
  <si>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</si>
  <si>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</si>
  <si>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</si>
  <si>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</si>
  <si>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</si>
  <si>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</si>
  <si>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</si>
  <si>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</si>
  <si>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</si>
  <si>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</si>
  <si>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</si>
  <si>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</si>
  <si>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</si>
  <si>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</si>
  <si>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</si>
  <si>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</si>
  <si>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</si>
  <si>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</si>
  <si>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</si>
  <si>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</si>
  <si>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</si>
  <si>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</si>
  <si>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</si>
  <si>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</si>
  <si>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</si>
  <si>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</si>
  <si>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</si>
  <si>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</si>
  <si>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</si>
  <si>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</si>
  <si>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</si>
  <si>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</si>
  <si>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</si>
  <si>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</si>
  <si>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</si>
  <si>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</si>
  <si>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</si>
  <si>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</si>
  <si>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</si>
  <si>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</si>
  <si>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</si>
  <si>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</si>
  <si>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</si>
  <si>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</si>
  <si>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</si>
  <si>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</si>
  <si>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</si>
  <si>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</si>
  <si>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</si>
  <si>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</si>
  <si>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</si>
  <si>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</si>
  <si>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</si>
  <si>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</si>
  <si>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</si>
  <si>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</si>
  <si>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</si>
  <si>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</si>
  <si>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</si>
  <si>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</si>
  <si>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</si>
  <si>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</si>
  <si>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</si>
  <si>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</si>
  <si>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</si>
  <si>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</si>
  <si>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</si>
  <si>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</si>
  <si>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</si>
  <si>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</si>
  <si>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</si>
  <si>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</si>
  <si>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</si>
  <si>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</si>
  <si>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</si>
  <si>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</si>
  <si>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</si>
  <si>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</si>
  <si>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</si>
  <si>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</si>
  <si>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</si>
  <si>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</si>
  <si>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</si>
  <si>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</si>
  <si>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</si>
  <si>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</si>
  <si>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</si>
  <si>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</si>
  <si>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</si>
  <si>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</si>
  <si>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</si>
  <si>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</si>
  <si>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</si>
  <si>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</si>
  <si>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</si>
  <si>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</si>
  <si>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</si>
  <si>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</si>
  <si>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</si>
  <si>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</si>
  <si>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</si>
  <si>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</si>
  <si>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</si>
  <si>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</si>
  <si>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</si>
  <si>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</si>
  <si>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</si>
  <si>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</si>
  <si>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</si>
  <si>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</si>
  <si>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</si>
  <si>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</si>
  <si>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</si>
  <si>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</si>
  <si>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</si>
  <si>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</si>
  <si>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</si>
  <si>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</si>
  <si>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</si>
  <si>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</si>
  <si>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</si>
  <si>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</si>
  <si>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</si>
  <si>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</si>
  <si>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</si>
  <si>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</si>
  <si>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</si>
  <si>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</si>
  <si>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</si>
  <si>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</si>
  <si>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</si>
  <si>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</si>
  <si>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</si>
  <si>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</si>
  <si>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</si>
  <si>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</si>
  <si>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</si>
  <si>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</si>
  <si>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</si>
  <si>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</si>
  <si>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</si>
  <si>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</si>
  <si>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</si>
  <si>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</si>
  <si>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</si>
  <si>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</si>
  <si>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</si>
  <si>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</si>
  <si>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</si>
  <si>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</si>
  <si>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</si>
  <si>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</si>
  <si>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</si>
  <si>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</si>
  <si>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</si>
  <si>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</si>
  <si>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</si>
  <si>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</si>
  <si>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</si>
  <si>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</si>
  <si>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</si>
  <si>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</si>
  <si>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</si>
  <si>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</si>
  <si>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</si>
  <si>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</si>
  <si>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</si>
  <si>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</si>
  <si>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</si>
  <si>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</si>
  <si>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</si>
  <si>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</si>
  <si>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</si>
  <si>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</si>
  <si>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</si>
  <si>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</si>
  <si>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</si>
  <si>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</si>
  <si>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</si>
  <si>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</si>
  <si>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</si>
  <si>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</si>
  <si>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</si>
  <si>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</si>
  <si>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</si>
  <si>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</si>
  <si>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</si>
  <si>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</si>
  <si>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</si>
  <si>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</si>
  <si>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</si>
  <si>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</si>
  <si>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</si>
  <si>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</si>
  <si>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</si>
  <si>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</si>
  <si>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</si>
  <si>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</si>
  <si>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</si>
  <si>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</si>
  <si>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</si>
  <si>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</si>
  <si>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</si>
  <si>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</si>
  <si>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</si>
  <si>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</si>
  <si>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</si>
  <si>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</si>
  <si>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</si>
  <si>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</si>
  <si>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</si>
  <si>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</si>
  <si>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</si>
  <si>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</si>
  <si>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</si>
  <si>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</si>
  <si>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</si>
  <si>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</si>
  <si>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</si>
  <si>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</si>
  <si>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</si>
  <si>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</si>
  <si>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</si>
  <si>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</si>
  <si>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</si>
  <si>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</si>
  <si>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</si>
  <si>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</si>
  <si>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</si>
  <si>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</si>
  <si>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</si>
  <si>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</si>
  <si>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</si>
  <si>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</si>
  <si>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</si>
  <si>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</si>
  <si>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</si>
  <si>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</si>
  <si>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</si>
  <si>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</si>
  <si>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</si>
  <si>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</si>
  <si>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</si>
  <si>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</si>
  <si>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</si>
  <si>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</si>
  <si>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</si>
  <si>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</si>
  <si>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</si>
  <si>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</si>
  <si>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</si>
  <si>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</si>
  <si>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</si>
  <si>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</si>
  <si>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</si>
  <si>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</si>
  <si>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</si>
  <si>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</si>
  <si>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</si>
  <si>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</si>
  <si>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</si>
  <si>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</si>
  <si>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</si>
  <si>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</si>
  <si>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</si>
  <si>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</si>
  <si>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</si>
  <si>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</si>
  <si>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</si>
  <si>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</si>
  <si>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</si>
  <si>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</si>
  <si>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</si>
  <si>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</si>
  <si>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</si>
  <si>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</si>
  <si>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</si>
  <si>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</si>
  <si>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</si>
  <si>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</si>
  <si>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</si>
  <si>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</si>
  <si>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</si>
  <si>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</si>
  <si>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</si>
  <si>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</si>
  <si>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</si>
  <si>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</si>
  <si>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</si>
  <si>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</si>
  <si>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</si>
  <si>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</si>
  <si>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</si>
  <si>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</si>
  <si>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</si>
  <si>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</si>
  <si>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</si>
  <si>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</si>
  <si>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</si>
  <si>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</si>
  <si>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</si>
  <si>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</si>
  <si>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</si>
  <si>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</si>
  <si>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</si>
  <si>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</si>
  <si>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</si>
  <si>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</si>
  <si>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</si>
  <si>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</si>
  <si>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</si>
  <si>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</si>
  <si>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</si>
  <si>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</si>
  <si>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</si>
  <si>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</si>
  <si>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</si>
  <si>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</si>
  <si>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</si>
  <si>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</si>
  <si>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</si>
  <si>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</si>
  <si>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</si>
  <si>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</si>
  <si>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</si>
  <si>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</si>
  <si>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</si>
  <si>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</si>
  <si>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</si>
  <si>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</si>
  <si>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</si>
  <si>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</si>
  <si>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</si>
  <si>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</si>
  <si>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</si>
  <si>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</si>
  <si>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</si>
  <si>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</si>
  <si>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</si>
  <si>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</si>
  <si>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</si>
  <si>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</si>
  <si>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</si>
  <si>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</si>
  <si>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</si>
  <si>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</si>
  <si>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</si>
  <si>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</si>
  <si>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</si>
  <si>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</si>
  <si>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</si>
  <si>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</si>
  <si>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</si>
  <si>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</si>
  <si>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</si>
  <si>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</si>
  <si>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</si>
  <si>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</si>
  <si>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</si>
  <si>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</si>
  <si>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</si>
  <si>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</si>
  <si>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</si>
  <si>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</si>
  <si>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</si>
  <si>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</si>
  <si>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</si>
  <si>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</si>
  <si>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</si>
  <si>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</si>
  <si>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</si>
  <si>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</si>
  <si>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</si>
  <si>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</si>
  <si>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</si>
  <si>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</si>
  <si>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</si>
  <si>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</si>
  <si>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</si>
  <si>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</si>
  <si>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</si>
  <si>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</si>
  <si>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</si>
  <si>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</si>
  <si>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</si>
  <si>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</si>
  <si>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</si>
  <si>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</si>
  <si>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</si>
  <si>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</si>
  <si>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</si>
  <si>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</si>
  <si>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</si>
  <si>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</si>
  <si>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</si>
  <si>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</si>
  <si>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</si>
  <si>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</si>
  <si>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</si>
  <si>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</si>
  <si>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</si>
  <si>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</si>
  <si>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</si>
  <si>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</si>
  <si>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</si>
  <si>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</si>
  <si>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</si>
  <si>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</si>
  <si>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</si>
  <si>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</si>
  <si>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</si>
  <si>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</si>
  <si>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</si>
  <si>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</si>
  <si>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</si>
  <si>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</si>
  <si>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</si>
  <si>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</si>
  <si>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</si>
  <si>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</si>
  <si>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</si>
  <si>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</si>
  <si>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</si>
  <si>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</si>
  <si>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</si>
  <si>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</si>
  <si>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</si>
  <si>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</si>
  <si>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</si>
  <si>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</si>
  <si>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</si>
  <si>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</si>
  <si>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</si>
  <si>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</si>
  <si>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</si>
  <si>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</si>
  <si>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</si>
  <si>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</si>
  <si>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</si>
  <si>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</si>
  <si>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</si>
  <si>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</si>
  <si>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</si>
  <si>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</si>
  <si>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</si>
  <si>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</si>
  <si>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</si>
  <si>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</si>
  <si>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</si>
  <si>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</si>
  <si>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</si>
  <si>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</si>
  <si>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</si>
  <si>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</si>
  <si>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</si>
  <si>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</si>
  <si>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</si>
  <si>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</si>
  <si>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</si>
  <si>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</si>
  <si>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</si>
  <si>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</si>
  <si>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</si>
  <si>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</si>
  <si>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</si>
  <si>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</si>
  <si>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</si>
  <si>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</si>
  <si>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</si>
  <si>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</si>
  <si>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</si>
  <si>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</si>
  <si>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</si>
  <si>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</si>
  <si>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</si>
  <si>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</si>
  <si>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</si>
  <si>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</si>
  <si>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</si>
  <si>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</si>
  <si>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</si>
  <si>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</si>
  <si>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</si>
  <si>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</si>
  <si>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</si>
  <si>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</si>
  <si>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</si>
  <si>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</si>
  <si>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</si>
  <si>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</si>
  <si>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</si>
  <si>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</si>
  <si>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</si>
  <si>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</si>
  <si>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</si>
  <si>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</si>
  <si>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</si>
  <si>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</si>
  <si>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</si>
  <si>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</si>
  <si>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</si>
  <si>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</si>
  <si>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</si>
  <si>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</si>
  <si>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</si>
  <si>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</si>
  <si>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</si>
  <si>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</si>
  <si>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</si>
  <si>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</si>
  <si>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</si>
  <si>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</si>
  <si>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</si>
  <si>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</si>
  <si>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</si>
  <si>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</si>
  <si>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</si>
  <si>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</si>
  <si>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</si>
  <si>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</si>
  <si>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</si>
  <si>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</si>
  <si>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</si>
  <si>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</si>
  <si>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</si>
  <si>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</si>
  <si>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</si>
  <si>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</si>
  <si>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</si>
  <si>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</si>
  <si>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</si>
  <si>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</si>
  <si>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</si>
  <si>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</si>
  <si>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</si>
  <si>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</si>
  <si>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</si>
  <si>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</si>
  <si>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</si>
  <si>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</si>
  <si>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</si>
  <si>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</si>
  <si>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</si>
  <si>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</si>
  <si>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</si>
  <si>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</si>
  <si>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</si>
  <si>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</si>
  <si>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</si>
  <si>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</si>
  <si>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</si>
  <si>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</si>
  <si>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</si>
  <si>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</si>
  <si>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</si>
  <si>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</si>
  <si>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</si>
  <si>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</si>
  <si>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</si>
  <si>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</si>
  <si>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</si>
  <si>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</si>
  <si>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</si>
  <si>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</si>
  <si>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</si>
  <si>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</si>
  <si>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</si>
  <si>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</si>
  <si>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</si>
  <si>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</si>
  <si>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</si>
  <si>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</si>
  <si>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</si>
  <si>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</si>
  <si>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</si>
  <si>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</si>
  <si>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</si>
  <si>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</si>
  <si>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</si>
  <si>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</si>
  <si>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</si>
  <si>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</si>
  <si>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</si>
  <si>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</si>
  <si>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</si>
  <si>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</si>
  <si>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</si>
  <si>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</si>
  <si>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</si>
  <si>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</si>
  <si>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</si>
  <si>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</si>
  <si>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</si>
  <si>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</si>
  <si>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</si>
  <si>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</si>
  <si>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</si>
  <si>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</si>
  <si>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</si>
  <si>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</si>
  <si>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</si>
  <si>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</si>
  <si>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</si>
  <si>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</si>
  <si>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</si>
  <si>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</si>
  <si>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</si>
  <si>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</si>
  <si>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</si>
  <si>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</si>
  <si>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</si>
  <si>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</si>
  <si>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</si>
  <si>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</si>
  <si>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</si>
  <si>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</si>
  <si>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</si>
  <si>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</si>
  <si>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</si>
  <si>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</si>
  <si>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</si>
  <si>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</si>
  <si>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</si>
  <si>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</si>
  <si>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</si>
  <si>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</si>
  <si>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</si>
  <si>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</si>
  <si>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</si>
  <si>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</si>
  <si>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</si>
  <si>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</si>
  <si>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</si>
  <si>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</si>
  <si>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</si>
  <si>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</si>
  <si>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</si>
  <si>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</si>
  <si>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</si>
  <si>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</si>
  <si>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</si>
  <si>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</si>
  <si>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</si>
  <si>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</si>
  <si>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</si>
  <si>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</si>
  <si>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</si>
  <si>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</si>
  <si>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</si>
  <si>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</si>
  <si>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</si>
  <si>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</si>
  <si>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</si>
  <si>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</si>
  <si>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</si>
  <si>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</si>
  <si>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</si>
  <si>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</si>
  <si>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</si>
  <si>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</si>
  <si>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</si>
  <si>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</si>
  <si>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</si>
  <si>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</si>
  <si>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</si>
  <si>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</si>
  <si>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</si>
  <si>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</si>
  <si>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</si>
  <si>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</si>
  <si>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</si>
  <si>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</si>
  <si>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</si>
  <si>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</si>
  <si>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</si>
  <si>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</si>
  <si>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</si>
  <si>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</si>
  <si>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</si>
  <si>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</si>
  <si>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</si>
  <si>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</si>
  <si>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</si>
  <si>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</si>
  <si>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</si>
  <si>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</si>
  <si>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</si>
  <si>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</si>
  <si>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</si>
  <si>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</si>
  <si>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</si>
  <si>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</si>
  <si>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</si>
  <si>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</si>
  <si>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</si>
  <si>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</si>
  <si>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</si>
  <si>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</si>
  <si>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</si>
  <si>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</si>
  <si>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</si>
  <si>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</si>
  <si>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</si>
  <si>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</si>
  <si>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</si>
  <si>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</si>
  <si>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</si>
  <si>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</si>
  <si>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</si>
  <si>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</si>
  <si>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</si>
  <si>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</si>
  <si>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</si>
  <si>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</si>
  <si>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</si>
  <si>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</si>
  <si>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</si>
  <si>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</si>
  <si>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</si>
  <si>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</si>
  <si>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</si>
  <si>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</si>
  <si>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</si>
  <si>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</si>
  <si>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</si>
  <si>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</si>
  <si>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</si>
  <si>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</si>
  <si>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</si>
  <si>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</si>
  <si>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</si>
  <si>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</si>
  <si>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</si>
  <si>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</si>
  <si>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</si>
  <si>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</si>
  <si>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</si>
  <si>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</si>
  <si>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</si>
  <si>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</si>
  <si>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</si>
  <si>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</si>
  <si>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</si>
  <si>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</si>
  <si>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</si>
  <si>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</si>
  <si>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</si>
  <si>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</si>
  <si>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</si>
  <si>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</si>
  <si>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</si>
  <si>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</si>
  <si>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</si>
  <si>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</si>
  <si>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</si>
  <si>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</si>
  <si>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</si>
  <si>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</si>
  <si>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</si>
  <si>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</si>
  <si>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</si>
  <si>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</si>
  <si>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</si>
  <si>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</si>
  <si>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</si>
  <si>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</si>
  <si>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</si>
  <si>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</si>
  <si>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</si>
  <si>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</si>
  <si>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</si>
  <si>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</si>
  <si>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</si>
  <si>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</si>
  <si>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</si>
  <si>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</si>
  <si>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</si>
  <si>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</si>
  <si>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</si>
  <si>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</si>
  <si>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</si>
  <si>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</si>
  <si>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</si>
  <si>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</si>
  <si>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</si>
  <si>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</si>
  <si>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</si>
  <si>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</si>
  <si>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</si>
  <si>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</si>
  <si>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</si>
  <si>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</si>
  <si>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</si>
  <si>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</si>
  <si>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</si>
  <si>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</si>
  <si>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</si>
  <si>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</si>
  <si>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</si>
  <si>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</si>
  <si>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</si>
  <si>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</si>
  <si>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</si>
  <si>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</si>
  <si>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</si>
  <si>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</si>
  <si>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</si>
  <si>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</si>
  <si>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</si>
  <si>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</si>
  <si>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</si>
  <si>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</si>
  <si>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</si>
  <si>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</si>
  <si>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</si>
  <si>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</si>
  <si>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</si>
  <si>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</si>
  <si>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</si>
  <si>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</si>
  <si>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</si>
  <si>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</si>
  <si>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</si>
  <si>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</si>
  <si>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</si>
  <si>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</si>
  <si>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</si>
  <si>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</si>
  <si>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</si>
  <si>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</si>
  <si>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</si>
  <si>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</si>
  <si>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</si>
  <si>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</si>
  <si>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</si>
  <si>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</si>
  <si>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</si>
  <si>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</si>
  <si>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</si>
  <si>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</si>
  <si>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</si>
  <si>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</si>
  <si>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</si>
  <si>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</si>
  <si>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</si>
  <si>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</si>
  <si>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</si>
  <si>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</si>
  <si>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</si>
  <si>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</si>
  <si>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</si>
  <si>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</si>
  <si>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</si>
  <si>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</si>
  <si>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</si>
  <si>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</si>
  <si>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</si>
  <si>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</si>
  <si>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</si>
  <si>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</si>
  <si>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</si>
  <si>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</si>
  <si>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</si>
  <si>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</si>
  <si>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</si>
  <si>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</si>
  <si>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</si>
  <si>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</si>
  <si>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</si>
  <si>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</si>
  <si>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</si>
  <si>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</si>
  <si>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</si>
  <si>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</si>
  <si>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</si>
  <si>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</si>
  <si>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</si>
  <si>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</si>
  <si>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</si>
  <si>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</si>
  <si>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</si>
  <si>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</si>
  <si>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</si>
  <si>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</si>
  <si>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</si>
  <si>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</si>
  <si>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</si>
  <si>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</si>
  <si>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</si>
  <si>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</si>
  <si>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</si>
  <si>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</si>
  <si>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</si>
  <si>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</si>
  <si>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</si>
  <si>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</si>
  <si>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</si>
  <si>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</si>
  <si>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</si>
  <si>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</si>
  <si>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</si>
  <si>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</si>
  <si>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</si>
  <si>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</si>
  <si>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</si>
  <si>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</si>
  <si>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</si>
  <si>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</si>
  <si>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</si>
  <si>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</si>
  <si>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</si>
  <si>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</si>
  <si>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</si>
  <si>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</si>
  <si>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</si>
  <si>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</si>
  <si>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</si>
  <si>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</si>
  <si>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</si>
  <si>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</si>
  <si>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</si>
  <si>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</si>
  <si>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</si>
  <si>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</si>
  <si>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</si>
  <si>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</si>
  <si>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</si>
  <si>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</si>
  <si>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</si>
  <si>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</si>
  <si>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</si>
  <si>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</si>
  <si>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</si>
  <si>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</si>
  <si>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</si>
  <si>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</si>
  <si>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</si>
  <si>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</si>
  <si>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</si>
  <si>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</si>
  <si>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</si>
  <si>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</si>
  <si>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</si>
  <si>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</si>
  <si>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</si>
  <si>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</si>
  <si>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</si>
  <si>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</si>
  <si>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</si>
  <si>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</si>
  <si>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</si>
  <si>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</si>
  <si>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</si>
  <si>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</si>
  <si>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</si>
  <si>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</si>
  <si>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</si>
  <si>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</si>
  <si>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</si>
  <si>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</si>
  <si>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</si>
  <si>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</si>
  <si>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</si>
  <si>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</si>
  <si>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</si>
  <si>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</si>
  <si>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</si>
  <si>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</si>
  <si>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</si>
  <si>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</si>
  <si>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</si>
  <si>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</si>
  <si>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</si>
  <si>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</si>
  <si>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</si>
  <si>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</si>
  <si>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</si>
  <si>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</si>
  <si>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</si>
  <si>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</si>
  <si>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</si>
  <si>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</si>
  <si>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</si>
  <si>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</si>
  <si>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</si>
  <si>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</si>
  <si>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</si>
  <si>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</si>
  <si>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</si>
  <si>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</si>
  <si>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</si>
  <si>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</si>
  <si>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</si>
  <si>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</si>
  <si>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</si>
  <si>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</si>
  <si>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</si>
  <si>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</si>
  <si>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</si>
  <si>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</si>
  <si>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</si>
  <si>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</si>
  <si>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</si>
  <si>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</si>
  <si>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</si>
  <si>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</si>
  <si>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</si>
  <si>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</si>
  <si>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</si>
  <si>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</si>
  <si>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</si>
  <si>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</si>
  <si>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</si>
  <si>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</si>
  <si>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</si>
  <si>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</si>
  <si>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</si>
  <si>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</si>
  <si>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</si>
  <si>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</si>
  <si>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</si>
  <si>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</si>
  <si>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</si>
  <si>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</si>
  <si>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</si>
  <si>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</si>
  <si>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</si>
  <si>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</si>
  <si>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</si>
  <si>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</si>
  <si>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</si>
  <si>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</si>
  <si>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</si>
  <si>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</si>
  <si>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</si>
  <si>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</si>
  <si>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</si>
  <si>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</si>
  <si>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</si>
  <si>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</si>
  <si>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</si>
  <si>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</si>
  <si>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</si>
  <si>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</si>
  <si>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</si>
  <si>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</si>
  <si>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</si>
  <si>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</si>
  <si>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</si>
  <si>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</si>
  <si>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</si>
  <si>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</si>
  <si>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</si>
  <si>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</si>
  <si>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</si>
  <si>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</si>
  <si>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</si>
  <si>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</si>
  <si>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</si>
  <si>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</si>
  <si>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</si>
  <si>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</si>
  <si>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</si>
  <si>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</si>
  <si>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</si>
  <si>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</si>
  <si>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</si>
  <si>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</si>
  <si>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</si>
  <si>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</si>
  <si>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</si>
  <si>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</si>
  <si>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</si>
  <si>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</si>
  <si>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</si>
  <si>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</si>
  <si>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</si>
  <si>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</si>
  <si>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</si>
  <si>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</si>
  <si>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</si>
  <si>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</si>
  <si>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</si>
  <si>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</si>
  <si>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</si>
  <si>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</si>
  <si>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</si>
  <si>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</si>
  <si>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</si>
  <si>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</si>
  <si>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</si>
  <si>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</si>
  <si>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</si>
  <si>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</si>
  <si>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</si>
  <si>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</si>
  <si>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</si>
  <si>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</si>
  <si>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</si>
  <si>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</si>
  <si>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</si>
  <si>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</si>
  <si>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</si>
  <si>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</si>
  <si>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</si>
  <si>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</si>
  <si>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</si>
  <si>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</si>
  <si>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</si>
  <si>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</si>
  <si>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</si>
  <si>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</si>
  <si>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</si>
  <si>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</si>
  <si>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</si>
  <si>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</si>
  <si>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</si>
  <si>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</si>
  <si>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</si>
  <si>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</si>
  <si>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</si>
  <si>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</si>
  <si>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</si>
  <si>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</si>
  <si>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</si>
  <si>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</si>
  <si>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</si>
  <si>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</si>
  <si>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</si>
  <si>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</si>
  <si>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</si>
  <si>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</si>
  <si>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</si>
  <si>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</si>
  <si>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</si>
  <si>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</si>
  <si>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</si>
  <si>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</si>
  <si>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</si>
  <si>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</si>
  <si>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</si>
  <si>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</si>
  <si>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</si>
  <si>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</si>
  <si>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</si>
  <si>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</si>
  <si>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</si>
  <si>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</si>
  <si>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</si>
  <si>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</si>
  <si>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</si>
  <si>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</si>
  <si>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</si>
  <si>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</si>
  <si>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</si>
  <si>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</si>
  <si>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</si>
  <si>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</si>
  <si>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</si>
  <si>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</si>
  <si>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</si>
  <si>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</si>
  <si>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</si>
  <si>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</si>
  <si>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</si>
  <si>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</si>
  <si>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</si>
  <si>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</si>
  <si>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</si>
  <si>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</si>
  <si>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</si>
  <si>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</si>
  <si>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</si>
  <si>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</si>
  <si>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</si>
  <si>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</si>
  <si>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</si>
  <si>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</si>
  <si>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</si>
  <si>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</si>
  <si>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</si>
  <si>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</si>
  <si>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</si>
  <si>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</si>
  <si>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</si>
  <si>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</si>
  <si>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</si>
  <si>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</si>
  <si>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</si>
  <si>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</si>
  <si>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</si>
  <si>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</si>
  <si>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</si>
  <si>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</si>
  <si>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</si>
  <si>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</si>
  <si>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</si>
  <si>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</si>
  <si>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</si>
  <si>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</si>
  <si>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</si>
  <si>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</si>
  <si>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</si>
  <si>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</si>
  <si>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</si>
  <si>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</si>
  <si>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</si>
  <si>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</si>
  <si>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</si>
  <si>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</si>
  <si>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</si>
  <si>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</si>
  <si>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</si>
  <si>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</si>
  <si>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</si>
  <si>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</si>
  <si>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</si>
  <si>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</si>
  <si>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</si>
  <si>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</si>
  <si>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</si>
  <si>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</si>
  <si>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</si>
  <si>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</si>
  <si>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</si>
  <si>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</si>
  <si>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</si>
  <si>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</si>
  <si>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</si>
  <si>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</si>
  <si>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</si>
  <si>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</si>
  <si>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</si>
  <si>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</si>
  <si>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</si>
  <si>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</si>
  <si>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</si>
  <si>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</si>
  <si>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</si>
  <si>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</si>
  <si>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</si>
  <si>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</si>
  <si>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</si>
  <si>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</si>
  <si>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</si>
  <si>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</si>
  <si>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</si>
  <si>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</si>
  <si>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</si>
  <si>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</si>
  <si>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</si>
  <si>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</si>
  <si>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</si>
  <si>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</si>
  <si>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</si>
  <si>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</si>
  <si>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</si>
  <si>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</si>
  <si>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</si>
  <si>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</si>
  <si>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</si>
  <si>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</si>
  <si>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</si>
  <si>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</si>
  <si>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</si>
  <si>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</si>
  <si>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</si>
  <si>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</si>
  <si>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</si>
  <si>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</si>
  <si>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</si>
  <si>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</si>
  <si>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</si>
  <si>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</si>
  <si>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</si>
  <si>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</si>
  <si>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</si>
  <si>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</si>
  <si>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</si>
  <si>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</si>
  <si>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</si>
  <si>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</si>
  <si>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</si>
  <si>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</si>
  <si>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</si>
  <si>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</si>
  <si>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</si>
  <si>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</si>
  <si>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</si>
  <si>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</si>
  <si>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</si>
  <si>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</si>
  <si>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</si>
  <si>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</si>
  <si>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</si>
  <si>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</si>
  <si>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</si>
  <si>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</si>
  <si>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</si>
  <si>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</si>
  <si>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</si>
  <si>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</si>
  <si>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</si>
  <si>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</si>
  <si>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</si>
  <si>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</si>
  <si>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</si>
  <si>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</si>
  <si>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</si>
  <si>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</si>
  <si>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</si>
  <si>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</si>
  <si>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</si>
  <si>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</si>
  <si>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</si>
  <si>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</si>
  <si>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</si>
  <si>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</si>
  <si>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</si>
  <si>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</si>
  <si>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</si>
  <si>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</si>
  <si>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</si>
  <si>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</si>
  <si>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</si>
  <si>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</si>
  <si>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</si>
  <si>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</si>
  <si>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</si>
  <si>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</si>
  <si>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</si>
  <si>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</si>
  <si>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</si>
  <si>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</si>
  <si>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</si>
  <si>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</si>
  <si>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</si>
  <si>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</si>
  <si>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</si>
  <si>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</si>
  <si>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</si>
  <si>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</si>
  <si>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</si>
  <si>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</si>
  <si>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</si>
  <si>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</si>
  <si>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</si>
  <si>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</si>
  <si>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</si>
  <si>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</si>
  <si>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</si>
  <si>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</si>
  <si>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</si>
  <si>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</si>
  <si>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</si>
  <si>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</si>
  <si>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</si>
  <si>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</si>
  <si>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</si>
  <si>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</si>
  <si>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</si>
  <si>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</si>
  <si>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</si>
  <si>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</si>
  <si>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</si>
  <si>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</si>
  <si>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</si>
  <si>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</si>
  <si>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</si>
  <si>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</si>
  <si>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</si>
  <si>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</si>
  <si>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</si>
  <si>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</si>
  <si>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</si>
  <si>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</si>
  <si>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</si>
  <si>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</si>
  <si>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</si>
  <si>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</si>
  <si>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</si>
  <si>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</si>
  <si>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</si>
  <si>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</si>
  <si>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</si>
  <si>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</si>
  <si>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</si>
  <si>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</si>
  <si>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</si>
  <si>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</si>
  <si>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</si>
  <si>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</si>
  <si>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</si>
  <si>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</si>
  <si>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</si>
  <si>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</si>
  <si>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</si>
  <si>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</si>
  <si>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</si>
  <si>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</si>
  <si>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</si>
  <si>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</si>
  <si>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</si>
  <si>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</si>
  <si>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</si>
  <si>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</si>
  <si>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</si>
  <si>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</si>
  <si>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</si>
  <si>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</si>
  <si>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</si>
  <si>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</si>
  <si>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</si>
  <si>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</si>
  <si>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</si>
  <si>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</si>
  <si>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</si>
  <si>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</si>
  <si>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</si>
  <si>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</si>
  <si>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</si>
  <si>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</si>
  <si>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</si>
  <si>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</si>
  <si>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</si>
  <si>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</si>
  <si>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</si>
  <si>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</si>
  <si>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</si>
  <si>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</si>
  <si>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</si>
  <si>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</si>
  <si>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</si>
  <si>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</si>
  <si>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</si>
  <si>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</si>
  <si>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</si>
  <si>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</si>
  <si>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</si>
  <si>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</si>
  <si>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</si>
  <si>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</si>
  <si>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</si>
  <si>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</si>
  <si>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</si>
  <si>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</si>
  <si>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</si>
  <si>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</si>
  <si>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</si>
  <si>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</si>
  <si>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</si>
  <si>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</si>
  <si>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</si>
  <si>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</si>
  <si>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</si>
  <si>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</si>
  <si>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</si>
  <si>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</si>
  <si>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</si>
  <si>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</si>
  <si>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</si>
  <si>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</si>
  <si>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</si>
  <si>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</si>
  <si>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</si>
  <si>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</si>
  <si>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</si>
  <si>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</si>
  <si>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</si>
  <si>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</si>
  <si>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</si>
  <si>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</si>
  <si>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</si>
  <si>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</si>
  <si>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</si>
  <si>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</si>
  <si>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</si>
  <si>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</si>
  <si>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</si>
  <si>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</si>
  <si>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</si>
  <si>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</si>
  <si>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</si>
  <si>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</si>
  <si>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</si>
  <si>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</si>
  <si>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</si>
  <si>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</si>
  <si>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</si>
  <si>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</si>
  <si>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</si>
  <si>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</si>
  <si>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</si>
  <si>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</si>
  <si>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</si>
  <si>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</si>
  <si>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</si>
  <si>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</si>
  <si>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</si>
  <si>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</si>
  <si>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</si>
  <si>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</si>
  <si>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</si>
  <si>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</si>
  <si>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</si>
  <si>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</si>
  <si>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</si>
  <si>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</si>
  <si>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</si>
  <si>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</si>
  <si>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</si>
  <si>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</si>
  <si>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</si>
  <si>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</si>
  <si>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</si>
  <si>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</si>
  <si>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</si>
  <si>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</si>
  <si>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</si>
  <si>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</si>
  <si>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</si>
  <si>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</si>
  <si>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</si>
  <si>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</si>
  <si>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</si>
  <si>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</si>
  <si>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</si>
  <si>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</si>
  <si>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</si>
  <si>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</si>
  <si>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</si>
  <si>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</si>
  <si>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</si>
  <si>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</si>
  <si>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</si>
  <si>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</si>
  <si>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</si>
  <si>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</si>
  <si>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</si>
  <si>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</si>
  <si>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</si>
  <si>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</si>
  <si>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</si>
  <si>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</si>
  <si>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</si>
  <si>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</si>
  <si>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</si>
  <si>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</si>
  <si>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</si>
  <si>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</si>
  <si>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</si>
  <si>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</si>
  <si>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</si>
  <si>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</si>
  <si>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</si>
  <si>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</si>
  <si>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</si>
  <si>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</si>
  <si>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</si>
  <si>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</si>
  <si>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</si>
  <si>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</si>
  <si>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</si>
  <si>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</si>
  <si>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</si>
  <si>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</si>
  <si>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</si>
  <si>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</si>
  <si>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</si>
  <si>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</si>
  <si>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</si>
  <si>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</si>
  <si>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</si>
  <si>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</si>
  <si>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</si>
  <si>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</si>
  <si>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</si>
  <si>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</si>
  <si>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</si>
  <si>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</si>
  <si>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</si>
  <si>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</si>
  <si>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</si>
  <si>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</si>
  <si>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</si>
  <si>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</si>
  <si>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</si>
  <si>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</si>
  <si>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</si>
  <si>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</si>
  <si>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</si>
  <si>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</si>
  <si>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</si>
  <si>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</si>
  <si>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</si>
  <si>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</si>
  <si>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</si>
  <si>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</si>
  <si>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</si>
  <si>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</si>
  <si>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</si>
  <si>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</si>
  <si>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</si>
  <si>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</si>
  <si>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</si>
  <si>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</si>
  <si>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</si>
  <si>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</si>
  <si>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</si>
  <si>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</si>
  <si>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</si>
  <si>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</si>
  <si>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</si>
  <si>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</si>
  <si>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</si>
  <si>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</si>
  <si>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</si>
  <si>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</si>
  <si>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</si>
  <si>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</si>
  <si>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</si>
  <si>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</si>
  <si>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</si>
  <si>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</si>
  <si>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</si>
  <si>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</si>
  <si>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</si>
  <si>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</si>
  <si>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</si>
  <si>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</si>
  <si>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</si>
  <si>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</si>
  <si>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</si>
  <si>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</si>
  <si>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</si>
  <si>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</si>
  <si>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</si>
  <si>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</si>
  <si>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</si>
  <si>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</si>
  <si>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</si>
  <si>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</si>
  <si>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</si>
  <si>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</si>
  <si>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</si>
  <si>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</si>
  <si>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</si>
  <si>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</si>
  <si>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</si>
  <si>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</si>
  <si>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</si>
  <si>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</si>
  <si>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</si>
  <si>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</si>
  <si>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</si>
  <si>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</si>
  <si>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</si>
  <si>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</si>
  <si>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</si>
  <si>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</si>
  <si>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</si>
  <si>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</si>
  <si>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</si>
  <si>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</si>
  <si>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</si>
  <si>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</si>
  <si>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</si>
  <si>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</si>
  <si>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</si>
  <si>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</si>
  <si>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</si>
  <si>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</si>
  <si>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</si>
  <si>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</si>
  <si>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</si>
  <si>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</si>
  <si>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</si>
  <si>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</si>
  <si>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</si>
  <si>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</si>
  <si>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</si>
  <si>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</si>
  <si>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</si>
  <si>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</si>
  <si>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</si>
  <si>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</si>
  <si>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</si>
  <si>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</si>
  <si>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</si>
  <si>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</si>
  <si>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</si>
  <si>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</si>
  <si>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</si>
  <si>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</si>
  <si>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</si>
  <si>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</si>
  <si>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</si>
  <si>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</si>
  <si>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</si>
  <si>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</si>
  <si>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</si>
  <si>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</si>
  <si>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</si>
  <si>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</si>
  <si>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</si>
  <si>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</si>
  <si>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</si>
  <si>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</si>
  <si>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</si>
  <si>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</si>
  <si>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</si>
  <si>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</si>
  <si>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</si>
  <si>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</si>
  <si>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</si>
  <si>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</si>
  <si>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</si>
  <si>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</si>
  <si>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</si>
  <si>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</si>
  <si>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</si>
  <si>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</si>
  <si>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</si>
  <si>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</si>
  <si>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</si>
  <si>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</si>
  <si>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</si>
  <si>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</si>
  <si>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</si>
  <si>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</si>
  <si>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</si>
  <si>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</si>
  <si>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</si>
  <si>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</si>
  <si>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</si>
  <si>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</si>
  <si>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</si>
  <si>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</si>
  <si>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</si>
  <si>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</si>
  <si>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</si>
  <si>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</si>
  <si>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</si>
  <si>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</si>
  <si>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</si>
  <si>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</si>
  <si>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</si>
  <si>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</si>
  <si>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</si>
  <si>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</si>
  <si>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</si>
  <si>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</si>
  <si>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</si>
  <si>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</si>
  <si>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</si>
  <si>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</si>
  <si>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</si>
  <si>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</si>
  <si>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</si>
  <si>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</si>
  <si>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</si>
  <si>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</si>
  <si>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</si>
  <si>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</si>
  <si>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</si>
  <si>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</si>
  <si>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</si>
  <si>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</si>
  <si>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</si>
  <si>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</si>
  <si>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</si>
  <si>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</si>
  <si>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</si>
  <si>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</si>
  <si>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</si>
  <si>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</si>
  <si>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</si>
  <si>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</si>
  <si>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</si>
  <si>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</si>
  <si>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</si>
  <si>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</si>
  <si>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</si>
  <si>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</si>
  <si>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</si>
  <si>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</si>
  <si>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</si>
  <si>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</si>
  <si>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</si>
  <si>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</si>
  <si>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</si>
  <si>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</si>
  <si>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</si>
  <si>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</si>
  <si>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</si>
  <si>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</si>
  <si>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</si>
  <si>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</si>
  <si>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</si>
  <si>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</si>
  <si>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</si>
  <si>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</si>
  <si>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</si>
  <si>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</si>
  <si>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</si>
  <si>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</si>
  <si>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</si>
  <si>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</si>
  <si>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</si>
  <si>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</si>
  <si>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</si>
  <si>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</si>
  <si>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</si>
  <si>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</si>
  <si>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</si>
  <si>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</si>
  <si>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</si>
  <si>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</si>
  <si>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</si>
  <si>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</si>
  <si>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</si>
  <si>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</si>
  <si>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</si>
  <si>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</si>
  <si>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</si>
  <si>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</si>
  <si>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</si>
  <si>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</si>
  <si>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</si>
  <si>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</si>
  <si>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</si>
  <si>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</si>
  <si>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</si>
  <si>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</si>
  <si>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</si>
  <si>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</si>
  <si>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</si>
  <si>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</si>
  <si>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</si>
  <si>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</si>
  <si>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</si>
  <si>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</si>
  <si>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</si>
  <si>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</si>
  <si>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</si>
  <si>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</si>
  <si>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</si>
  <si>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</si>
  <si>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</si>
  <si>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</si>
  <si>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</si>
  <si>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</si>
  <si>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</si>
  <si>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</si>
  <si>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</si>
  <si>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</si>
  <si>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</si>
  <si>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</si>
  <si>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</si>
  <si>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</si>
  <si>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</si>
  <si>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</si>
  <si>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</si>
  <si>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</si>
  <si>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</si>
  <si>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</si>
  <si>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</si>
  <si>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</si>
  <si>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</si>
  <si>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</si>
  <si>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</si>
  <si>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</si>
  <si>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</si>
  <si>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</si>
  <si>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</si>
  <si>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</si>
  <si>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</si>
  <si>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</si>
  <si>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</si>
  <si>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</si>
  <si>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</si>
  <si>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</si>
  <si>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</si>
  <si>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</si>
  <si>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</si>
  <si>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</si>
  <si>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</si>
  <si>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</si>
  <si>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</si>
  <si>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</si>
  <si>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</si>
  <si>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</si>
  <si>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</si>
  <si>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</si>
  <si>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</si>
  <si>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</si>
  <si>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</si>
  <si>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</si>
  <si>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</si>
  <si>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</si>
  <si>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</si>
  <si>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Date__</t>
  </si>
  <si>
    <t>PSS7</t>
  </si>
  <si>
    <t>Peak Season Surcharge 7</t>
  </si>
  <si>
    <t>PSS07</t>
  </si>
  <si>
    <t>F-1: NOTE 2</t>
  </si>
  <si>
    <t>Date_2/7/2024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</si>
</sst>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84">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21" fillId="12" borderId="10" xfId="0" applyFont="1" applyFill="1" applyBorder="1" applyAlignment="1" applyProtection="1">
      <alignment horizontal="left" vertical="center" wrapText="1"/>
      <protection locked="0"/>
    </xf>
    <xf numFmtId="49" fontId="21" fillId="12" borderId="11" xfId="0" applyNumberFormat="1" applyFont="1" applyFill="1" applyBorder="1" applyAlignment="1" applyProtection="1">
      <alignment horizontal="center" vertical="center"/>
      <protection locked="0"/>
    </xf>
    <xf numFmtId="164" fontId="21" fillId="12" borderId="11" xfId="0" applyNumberFormat="1" applyFont="1" applyFill="1" applyBorder="1" applyAlignment="1" applyProtection="1">
      <alignment horizontal="center" vertical="center"/>
      <protection locked="0"/>
    </xf>
    <xf numFmtId="164" fontId="21" fillId="12" borderId="12"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8" fillId="3" borderId="30" xfId="7" applyFont="1" applyFill="1" applyBorder="1" applyAlignment="1">
      <alignment horizontal="left" vertical="center"/>
    </xf>
    <xf numFmtId="0" fontId="8" fillId="3" borderId="22" xfId="7" applyFont="1" applyFill="1" applyBorder="1" applyAlignment="1">
      <alignment horizontal="left" vertical="center"/>
    </xf>
    <xf numFmtId="0" fontId="8" fillId="0" borderId="0" xfId="7" applyFont="1" applyAlignment="1">
      <alignment horizontal="center" vertical="center" wrapText="1"/>
    </xf>
    <xf numFmtId="0" fontId="8" fillId="3" borderId="26" xfId="7" applyFont="1" applyFill="1" applyBorder="1" applyAlignment="1">
      <alignment horizontal="left"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9" fillId="2" borderId="21" xfId="7" applyFont="1" applyFill="1" applyBorder="1" applyAlignment="1">
      <alignment vertical="center"/>
    </xf>
    <xf numFmtId="0" fontId="8" fillId="3" borderId="1" xfId="7" applyFont="1" applyFill="1" applyBorder="1" applyAlignment="1">
      <alignment horizontal="center" vertical="center" wrapText="1"/>
    </xf>
    <xf numFmtId="49" fontId="8" fillId="0" borderId="0" xfId="7" applyNumberFormat="1" applyFont="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49" fontId="23" fillId="0" borderId="5" xfId="7" applyNumberFormat="1" applyFon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23" fillId="0" borderId="5" xfId="7" applyNumberFormat="1" applyFont="1" applyBorder="1" applyAlignment="1" applyProtection="1">
      <alignment vertical="center"/>
      <protection locked="0"/>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54" xfId="0" applyFont="1" applyFill="1" applyBorder="1" applyAlignment="1">
      <alignment horizontal="center" vertical="center" wrapText="1"/>
    </xf>
    <xf numFmtId="49" fontId="1" fillId="0" borderId="54"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9"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3"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64" xfId="0" applyFont="1" applyFill="1" applyBorder="1" applyAlignment="1">
      <alignment horizontal="center" vertical="center" wrapText="1"/>
    </xf>
    <xf numFmtId="0" fontId="1" fillId="0" borderId="48" xfId="0" applyFont="1" applyBorder="1" applyAlignment="1">
      <alignment horizontal="center" vertical="center" wrapText="1"/>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pplyProtection="1">
      <alignment vertical="center" wrapText="1"/>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2" xfId="0" applyFont="1" applyBorder="1" applyAlignment="1">
      <alignment horizontal="center" vertical="center"/>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0" borderId="30" xfId="0" applyNumberFormat="1" applyFont="1" applyBorder="1" applyAlignment="1" applyProtection="1">
      <alignment vertical="center" wrapText="1"/>
      <protection locked="0"/>
    </xf>
    <xf numFmtId="0" fontId="21" fillId="12" borderId="11" xfId="0" applyFont="1" applyFill="1" applyBorder="1" applyAlignment="1" applyProtection="1">
      <alignment horizontal="center" vertical="center" wrapText="1"/>
      <protection locked="0"/>
    </xf>
    <xf numFmtId="49" fontId="21" fillId="12" borderId="19" xfId="0" applyNumberFormat="1" applyFont="1" applyFill="1" applyBorder="1" applyAlignment="1" applyProtection="1">
      <alignment horizontal="center" vertical="center"/>
      <protection locked="0"/>
    </xf>
    <xf numFmtId="49" fontId="21" fillId="12" borderId="38" xfId="0" applyNumberFormat="1" applyFont="1" applyFill="1" applyBorder="1" applyAlignment="1" applyProtection="1">
      <alignment horizontal="center" vertical="center"/>
      <protection locked="0"/>
    </xf>
    <xf numFmtId="49" fontId="21" fillId="12" borderId="53" xfId="0" applyNumberFormat="1" applyFont="1" applyFill="1" applyBorder="1" applyAlignment="1" applyProtection="1">
      <alignment horizontal="center" vertical="center"/>
      <protection locked="0"/>
    </xf>
    <xf numFmtId="49" fontId="4" fillId="0" borderId="12" xfId="7" applyNumberFormat="1" applyFont="1" applyBorder="1" applyAlignment="1" applyProtection="1">
      <alignment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2" fillId="2" borderId="21" xfId="0" applyFont="1" applyFill="1" applyBorder="1" applyAlignment="1">
      <alignment vertical="center"/>
    </xf>
    <xf numFmtId="49" fontId="13"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0" fontId="15" fillId="0" borderId="22" xfId="5" applyFont="1" applyFill="1" applyBorder="1" applyAlignment="1" applyProtection="1">
      <alignment horizontal="left" wrapText="1"/>
      <protection locked="0"/>
    </xf>
    <xf numFmtId="49" fontId="1" fillId="2" borderId="30" xfId="7" applyNumberFormat="1" applyFont="1" applyFill="1" applyBorder="1" applyAlignment="1">
      <alignment vertical="center"/>
    </xf>
    <xf numFmtId="0" fontId="1" fillId="0" borderId="26" xfId="7" applyFont="1" applyBorder="1" applyAlignment="1">
      <alignment vertical="center"/>
    </xf>
    <xf numFmtId="49" fontId="1" fillId="2" borderId="30" xfId="7" applyNumberFormat="1" applyFont="1" applyFill="1" applyBorder="1" applyAlignment="1" applyProtection="1">
      <alignment vertical="center" wrapText="1"/>
      <protection locked="0"/>
    </xf>
    <xf numFmtId="0" fontId="1" fillId="0" borderId="25" xfId="7" applyFont="1" applyBorder="1" applyAlignment="1" applyProtection="1">
      <alignment vertical="center" wrapText="1"/>
      <protection locked="0"/>
    </xf>
    <xf numFmtId="0" fontId="1" fillId="0" borderId="26" xfId="7" applyFont="1" applyBorder="1" applyAlignment="1" applyProtection="1">
      <alignment vertical="center" wrapText="1"/>
      <protection locked="0"/>
    </xf>
    <xf numFmtId="0" fontId="1" fillId="0" borderId="0" xfId="7" applyFont="1" applyAlignment="1">
      <alignment vertical="center"/>
    </xf>
    <xf numFmtId="49" fontId="1" fillId="2" borderId="24" xfId="7" applyNumberFormat="1" applyFont="1" applyFill="1" applyBorder="1" applyAlignment="1">
      <alignment vertical="center"/>
    </xf>
    <xf numFmtId="0" fontId="1" fillId="0" borderId="27" xfId="7" applyFont="1" applyBorder="1" applyAlignment="1">
      <alignment vertical="center"/>
    </xf>
    <xf numFmtId="0" fontId="1" fillId="2" borderId="24" xfId="7" applyFont="1" applyFill="1" applyBorder="1" applyAlignment="1" applyProtection="1">
      <alignment vertical="center" wrapText="1"/>
      <protection locked="0"/>
    </xf>
    <xf numFmtId="0" fontId="1" fillId="0" borderId="0" xfId="7" applyFont="1" applyAlignment="1" applyProtection="1">
      <alignment vertical="center" wrapText="1"/>
      <protection locked="0"/>
    </xf>
    <xf numFmtId="0" fontId="1" fillId="0" borderId="27" xfId="7" applyFont="1" applyBorder="1" applyAlignment="1" applyProtection="1">
      <alignment vertical="center" wrapText="1"/>
      <protection locked="0"/>
    </xf>
    <xf numFmtId="1" fontId="1" fillId="2" borderId="24" xfId="7" applyNumberFormat="1" applyFont="1" applyFill="1" applyBorder="1" applyAlignment="1" applyProtection="1">
      <alignment horizontal="left" vertical="center" wrapText="1"/>
      <protection locked="0"/>
    </xf>
    <xf numFmtId="1" fontId="1" fillId="0" borderId="0" xfId="7" applyNumberFormat="1" applyFont="1" applyAlignment="1" applyProtection="1">
      <alignment horizontal="left" vertical="center" wrapText="1"/>
      <protection locked="0"/>
    </xf>
    <xf numFmtId="1" fontId="1" fillId="0" borderId="27" xfId="7" applyNumberFormat="1" applyFont="1" applyBorder="1" applyAlignment="1" applyProtection="1">
      <alignment horizontal="left" vertical="center" wrapText="1"/>
      <protection locked="0"/>
    </xf>
    <xf numFmtId="14" fontId="1" fillId="2" borderId="24" xfId="7" applyNumberFormat="1" applyFont="1" applyFill="1" applyBorder="1" applyAlignment="1" applyProtection="1">
      <alignment horizontal="left" vertical="center" wrapText="1"/>
      <protection locked="0"/>
    </xf>
    <xf numFmtId="0" fontId="1" fillId="0" borderId="0" xfId="7" applyFont="1" applyAlignment="1" applyProtection="1">
      <alignment horizontal="left" vertical="center" wrapText="1"/>
      <protection locked="0"/>
    </xf>
    <xf numFmtId="0" fontId="1" fillId="0" borderId="27" xfId="7" applyFont="1" applyBorder="1" applyAlignment="1" applyProtection="1">
      <alignment horizontal="left" vertical="center" wrapText="1"/>
      <protection locked="0"/>
    </xf>
    <xf numFmtId="0" fontId="1" fillId="2" borderId="21" xfId="7" applyFont="1" applyFill="1" applyBorder="1" applyAlignment="1">
      <alignment vertical="center"/>
    </xf>
    <xf numFmtId="0" fontId="1" fillId="2" borderId="29" xfId="7" applyFont="1" applyFill="1" applyBorder="1" applyAlignment="1">
      <alignment vertical="center"/>
    </xf>
    <xf numFmtId="164" fontId="1" fillId="2" borderId="21" xfId="7" applyNumberFormat="1" applyFont="1" applyFill="1" applyBorder="1" applyAlignment="1">
      <alignment horizontal="left" vertical="center" wrapText="1"/>
    </xf>
    <xf numFmtId="164" fontId="1" fillId="2" borderId="28" xfId="7" applyNumberFormat="1" applyFont="1" applyFill="1" applyBorder="1" applyAlignment="1">
      <alignment horizontal="left" vertical="center" wrapText="1"/>
    </xf>
    <xf numFmtId="164" fontId="1" fillId="2" borderId="29" xfId="7" applyNumberFormat="1" applyFont="1" applyFill="1" applyBorder="1" applyAlignment="1">
      <alignment horizontal="left" vertical="center" wrapText="1"/>
    </xf>
    <xf numFmtId="49" fontId="1" fillId="0" borderId="0" xfId="7" applyNumberFormat="1" applyFont="1" applyAlignment="1">
      <alignment vertical="center"/>
    </xf>
    <xf numFmtId="49" fontId="1" fillId="0" borderId="0" xfId="7" applyNumberFormat="1" applyFont="1" applyAlignment="1">
      <alignment horizontal="center" vertical="center"/>
    </xf>
    <xf numFmtId="0" fontId="1" fillId="0" borderId="0" xfId="7" applyFont="1" applyAlignment="1">
      <alignment horizontal="left" vertical="center"/>
    </xf>
    <xf numFmtId="0" fontId="1" fillId="3" borderId="23" xfId="7" applyFont="1" applyFill="1" applyBorder="1" applyAlignment="1">
      <alignment vertical="center"/>
    </xf>
    <xf numFmtId="0" fontId="1" fillId="2" borderId="7" xfId="7" applyFont="1" applyFill="1" applyBorder="1" applyAlignment="1">
      <alignment vertical="center" wrapText="1" shrinkToFit="1"/>
    </xf>
    <xf numFmtId="0" fontId="1" fillId="0" borderId="8" xfId="7" applyFont="1" applyBorder="1" applyAlignment="1">
      <alignment vertical="center" wrapText="1"/>
    </xf>
    <xf numFmtId="0" fontId="1" fillId="0" borderId="9" xfId="7" applyFont="1" applyBorder="1" applyAlignment="1">
      <alignment vertical="center" wrapText="1"/>
    </xf>
    <xf numFmtId="0" fontId="1" fillId="0" borderId="0" xfId="7" applyFont="1" applyAlignment="1">
      <alignment vertical="center" wrapText="1" shrinkToFit="1"/>
    </xf>
    <xf numFmtId="0" fontId="1" fillId="2" borderId="1" xfId="7" applyFont="1" applyFill="1" applyBorder="1" applyAlignment="1">
      <alignment vertical="center"/>
    </xf>
    <xf numFmtId="0" fontId="1" fillId="2" borderId="2" xfId="7" applyFont="1" applyFill="1" applyBorder="1" applyAlignment="1">
      <alignment vertical="center" wrapText="1"/>
    </xf>
    <xf numFmtId="49" fontId="1" fillId="2" borderId="2" xfId="7" applyNumberFormat="1" applyFont="1" applyFill="1" applyBorder="1" applyAlignment="1">
      <alignment vertical="center"/>
    </xf>
    <xf numFmtId="0" fontId="1" fillId="0" borderId="2" xfId="7" applyFont="1" applyBorder="1" applyAlignment="1">
      <alignment vertical="center"/>
    </xf>
    <xf numFmtId="0" fontId="1" fillId="2" borderId="2" xfId="7" applyFont="1" applyFill="1" applyBorder="1" applyAlignment="1">
      <alignment vertical="center"/>
    </xf>
    <xf numFmtId="0" fontId="1" fillId="0" borderId="3" xfId="7" applyFont="1" applyBorder="1" applyAlignment="1">
      <alignment vertical="center"/>
    </xf>
    <xf numFmtId="0" fontId="1" fillId="0" borderId="10" xfId="7" applyFont="1" applyBorder="1" applyAlignment="1" applyProtection="1">
      <alignment vertical="center" wrapText="1"/>
      <protection locked="0"/>
    </xf>
    <xf numFmtId="0" fontId="1" fillId="0" borderId="11" xfId="7" applyFont="1" applyBorder="1" applyAlignment="1" applyProtection="1">
      <alignment vertical="center" wrapText="1"/>
      <protection locked="0"/>
    </xf>
    <xf numFmtId="49" fontId="1" fillId="0" borderId="11" xfId="7" applyNumberFormat="1" applyFont="1" applyBorder="1" applyAlignment="1" applyProtection="1">
      <alignment vertical="center"/>
      <protection locked="0"/>
    </xf>
    <xf numFmtId="0" fontId="1" fillId="0" borderId="11" xfId="7" applyFont="1" applyBorder="1" applyAlignment="1" applyProtection="1">
      <alignment vertical="center"/>
      <protection locked="0"/>
    </xf>
    <xf numFmtId="49" fontId="1" fillId="0" borderId="12" xfId="7" applyNumberFormat="1" applyFont="1" applyBorder="1" applyAlignment="1" applyProtection="1">
      <alignment vertical="center"/>
      <protection locked="0"/>
    </xf>
    <xf numFmtId="0" fontId="1" fillId="0" borderId="0" xfId="7" applyFont="1" applyAlignment="1" applyProtection="1">
      <alignment vertical="center" wrapText="1"/>
      <protection locked="0"/>
    </xf>
    <xf numFmtId="0" fontId="1" fillId="0" borderId="11" xfId="7" applyFont="1" applyBorder="1" applyAlignment="1" applyProtection="1">
      <alignment vertical="center" wrapText="1" shrinkToFit="1"/>
      <protection locked="0"/>
    </xf>
    <xf numFmtId="0" fontId="1" fillId="0" borderId="5" xfId="7" applyFont="1" applyBorder="1" applyAlignment="1" applyProtection="1">
      <alignment vertical="center" wrapText="1" shrinkToFit="1"/>
      <protection locked="0"/>
    </xf>
    <xf numFmtId="0" fontId="1" fillId="0" borderId="5" xfId="7" applyFont="1" applyBorder="1" applyAlignment="1" applyProtection="1">
      <alignment vertical="center"/>
      <protection locked="0"/>
    </xf>
    <xf numFmtId="49" fontId="1" fillId="0" borderId="6" xfId="7" applyNumberFormat="1" applyFont="1" applyBorder="1" applyAlignment="1" applyProtection="1">
      <alignment horizontal="center" vertical="center"/>
      <protection locked="0"/>
    </xf>
    <xf numFmtId="0" fontId="1" fillId="3" borderId="26" xfId="7" applyFont="1" applyFill="1" applyBorder="1" applyAlignment="1">
      <alignment vertical="center"/>
    </xf>
    <xf numFmtId="0" fontId="1" fillId="2" borderId="31" xfId="7" applyFont="1" applyFill="1" applyBorder="1" applyAlignment="1">
      <alignment vertical="center"/>
    </xf>
    <xf numFmtId="0" fontId="1" fillId="2" borderId="48" xfId="7" applyFont="1" applyFill="1" applyBorder="1" applyAlignment="1">
      <alignment vertical="center" wrapText="1"/>
    </xf>
    <xf numFmtId="0" fontId="1" fillId="2" borderId="49" xfId="7" applyFont="1" applyFill="1" applyBorder="1" applyAlignment="1">
      <alignment vertical="center" wrapText="1"/>
    </xf>
    <xf numFmtId="0" fontId="1" fillId="0" borderId="12" xfId="7" applyFont="1" applyBorder="1" applyAlignment="1" applyProtection="1">
      <alignment vertical="center" wrapText="1"/>
      <protection locked="0"/>
    </xf>
    <xf numFmtId="0" fontId="1" fillId="0" borderId="10" xfId="4" applyFont="1" applyBorder="1" applyAlignment="1" applyProtection="1">
      <alignment vertical="center" wrapText="1"/>
      <protection locked="0"/>
    </xf>
    <xf numFmtId="0" fontId="1" fillId="0" borderId="11" xfId="4" applyFont="1" applyBorder="1" applyAlignment="1" applyProtection="1">
      <alignment vertical="center"/>
      <protection locked="0"/>
    </xf>
    <xf numFmtId="0" fontId="1" fillId="0" borderId="12" xfId="7" applyFont="1" applyBorder="1" applyAlignment="1" applyProtection="1">
      <alignment vertical="center"/>
      <protection locked="0"/>
    </xf>
    <xf numFmtId="0" fontId="1" fillId="0" borderId="4" xfId="4" applyFont="1" applyBorder="1" applyAlignment="1" applyProtection="1">
      <alignment vertical="center" wrapText="1"/>
      <protection locked="0"/>
    </xf>
    <xf numFmtId="0" fontId="1" fillId="0" borderId="5" xfId="4" applyFont="1" applyBorder="1" applyAlignment="1" applyProtection="1">
      <alignment vertical="center"/>
      <protection locked="0"/>
    </xf>
    <xf numFmtId="0" fontId="1" fillId="0" borderId="6" xfId="7" applyFont="1" applyBorder="1" applyAlignment="1" applyProtection="1">
      <alignment vertical="center"/>
      <protection locked="0"/>
    </xf>
    <xf numFmtId="0" fontId="1" fillId="0" borderId="0" xfId="7" applyFont="1" applyAlignment="1">
      <alignment vertical="center" wrapText="1"/>
    </xf>
    <xf numFmtId="0" fontId="1" fillId="2" borderId="30" xfId="7" applyFont="1" applyFill="1" applyBorder="1" applyAlignment="1">
      <alignment vertical="center"/>
    </xf>
    <xf numFmtId="0" fontId="1" fillId="2" borderId="25" xfId="7" applyFont="1" applyFill="1" applyBorder="1" applyAlignment="1">
      <alignment vertical="center"/>
    </xf>
    <xf numFmtId="0" fontId="1" fillId="2" borderId="24" xfId="7" applyFont="1" applyFill="1" applyBorder="1" applyAlignment="1">
      <alignment vertical="center"/>
    </xf>
    <xf numFmtId="0" fontId="1" fillId="2" borderId="0" xfId="7" applyFont="1" applyFill="1" applyAlignment="1">
      <alignment vertical="center"/>
    </xf>
    <xf numFmtId="0" fontId="1" fillId="2" borderId="21" xfId="7" applyFont="1" applyFill="1" applyBorder="1" applyAlignment="1">
      <alignment vertical="center"/>
    </xf>
    <xf numFmtId="0" fontId="1" fillId="2" borderId="28" xfId="7" applyFont="1" applyFill="1" applyBorder="1" applyAlignment="1">
      <alignment vertical="center"/>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2" xfId="7" applyFont="1" applyFill="1" applyBorder="1" applyAlignment="1" applyProtection="1">
      <alignment horizontal="center" vertical="center" wrapText="1"/>
      <protection locked="0"/>
    </xf>
    <xf numFmtId="0" fontId="1" fillId="2" borderId="3" xfId="7" applyFont="1" applyFill="1" applyBorder="1" applyAlignment="1">
      <alignment horizontal="center" vertical="center" wrapText="1"/>
    </xf>
    <xf numFmtId="0" fontId="1" fillId="0" borderId="0" xfId="7" applyFont="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0" borderId="5" xfId="7" applyFont="1" applyBorder="1" applyAlignment="1">
      <alignment horizontal="center" vertical="center" wrapText="1"/>
    </xf>
    <xf numFmtId="0" fontId="1" fillId="2" borderId="5" xfId="7" applyFont="1" applyFill="1" applyBorder="1" applyAlignment="1" applyProtection="1">
      <alignment horizontal="center" vertical="center" wrapText="1"/>
      <protection locked="0"/>
    </xf>
    <xf numFmtId="0" fontId="1" fillId="2" borderId="6" xfId="7" applyFont="1" applyFill="1" applyBorder="1" applyAlignment="1">
      <alignment horizontal="center" vertical="center" wrapText="1"/>
    </xf>
    <xf numFmtId="0" fontId="1" fillId="0" borderId="1" xfId="7" applyFont="1" applyBorder="1" applyAlignment="1" applyProtection="1">
      <alignment vertical="center"/>
      <protection locked="0"/>
    </xf>
    <xf numFmtId="0" fontId="1" fillId="0" borderId="2" xfId="7" applyFont="1" applyBorder="1" applyAlignment="1" applyProtection="1">
      <alignment vertical="center"/>
      <protection locked="0"/>
    </xf>
    <xf numFmtId="0" fontId="1" fillId="0" borderId="2" xfId="7" applyFont="1" applyBorder="1" applyAlignment="1" applyProtection="1">
      <alignment horizontal="left" vertical="center"/>
      <protection locked="0"/>
    </xf>
    <xf numFmtId="0" fontId="1" fillId="0" borderId="2" xfId="7" applyFont="1" applyBorder="1" applyAlignment="1" applyProtection="1">
      <alignment horizontal="center" vertical="center"/>
      <protection locked="0"/>
    </xf>
    <xf numFmtId="165" fontId="1" fillId="0" borderId="2" xfId="7" applyNumberFormat="1" applyFont="1" applyBorder="1" applyAlignment="1" applyProtection="1">
      <alignment horizontal="right" vertical="center"/>
      <protection locked="0"/>
    </xf>
    <xf numFmtId="164" fontId="1" fillId="0" borderId="2" xfId="7" applyNumberFormat="1" applyFont="1" applyBorder="1" applyAlignment="1" applyProtection="1">
      <alignment horizontal="center" vertical="center"/>
      <protection locked="0"/>
    </xf>
    <xf numFmtId="0" fontId="1" fillId="0" borderId="3" xfId="7" applyFont="1" applyBorder="1" applyAlignment="1" applyProtection="1">
      <alignment horizontal="center" vertical="center"/>
      <protection locked="0"/>
    </xf>
    <xf numFmtId="0" fontId="1" fillId="0" borderId="0" xfId="7" applyFont="1" applyAlignment="1" applyProtection="1">
      <alignment vertical="center"/>
      <protection locked="0"/>
    </xf>
    <xf numFmtId="0" fontId="1" fillId="0" borderId="10" xfId="7" applyFont="1" applyBorder="1" applyAlignment="1" applyProtection="1">
      <alignment vertical="center"/>
      <protection locked="0"/>
    </xf>
    <xf numFmtId="0" fontId="1" fillId="0" borderId="11" xfId="7" applyFont="1" applyBorder="1" applyAlignment="1" applyProtection="1">
      <alignment horizontal="center" vertical="center"/>
      <protection locked="0"/>
    </xf>
    <xf numFmtId="0" fontId="1" fillId="0" borderId="4" xfId="7" applyFont="1" applyBorder="1" applyAlignment="1" applyProtection="1">
      <alignment vertical="center"/>
      <protection locked="0"/>
    </xf>
    <xf numFmtId="0" fontId="1" fillId="0" borderId="5" xfId="7" applyFont="1" applyBorder="1" applyAlignment="1" applyProtection="1">
      <alignment horizontal="center" vertical="center"/>
      <protection locked="0"/>
    </xf>
    <xf numFmtId="0" fontId="1" fillId="0" borderId="0" xfId="7" applyFont="1" applyAlignment="1">
      <alignment horizontal="center" vertical="center"/>
    </xf>
    <xf numFmtId="0" fontId="1" fillId="2" borderId="51" xfId="7" applyFont="1" applyFill="1" applyBorder="1" applyAlignment="1">
      <alignment horizontal="center" vertical="center" wrapText="1"/>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3" xfId="7" applyFont="1" applyFill="1" applyBorder="1" applyAlignment="1">
      <alignment horizontal="center" vertical="center" wrapText="1"/>
    </xf>
    <xf numFmtId="0" fontId="1" fillId="2" borderId="50"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4" xfId="7" applyFont="1" applyFill="1" applyBorder="1" applyAlignment="1" applyProtection="1">
      <alignment horizontal="center" vertical="center" wrapText="1"/>
      <protection locked="0"/>
    </xf>
    <xf numFmtId="165" fontId="1" fillId="0" borderId="3" xfId="7" applyNumberFormat="1" applyFont="1" applyBorder="1" applyAlignment="1" applyProtection="1">
      <alignment horizontal="right" vertical="center"/>
      <protection locked="0"/>
    </xf>
    <xf numFmtId="0" fontId="1" fillId="0" borderId="1" xfId="7" applyFont="1" applyBorder="1" applyAlignment="1" applyProtection="1">
      <alignment horizontal="center" vertical="center"/>
      <protection locked="0"/>
    </xf>
    <xf numFmtId="0" fontId="1" fillId="0" borderId="10" xfId="7" applyFont="1" applyBorder="1" applyAlignment="1" applyProtection="1">
      <alignment horizontal="center" vertical="center"/>
      <protection locked="0"/>
    </xf>
    <xf numFmtId="0" fontId="1" fillId="0" borderId="0" xfId="7" applyFont="1" applyAlignment="1" applyProtection="1">
      <alignment horizontal="center" vertical="center"/>
      <protection locked="0"/>
    </xf>
    <xf numFmtId="0" fontId="1" fillId="2" borderId="18" xfId="7" applyFont="1" applyFill="1" applyBorder="1" applyAlignment="1">
      <alignment horizontal="center" vertical="center" wrapText="1"/>
    </xf>
    <xf numFmtId="0" fontId="1" fillId="2" borderId="44" xfId="7" applyFont="1" applyFill="1" applyBorder="1" applyAlignment="1">
      <alignment horizontal="center" vertical="center" wrapText="1"/>
    </xf>
    <xf numFmtId="0" fontId="1" fillId="2" borderId="17" xfId="7" applyFont="1" applyFill="1" applyBorder="1" applyAlignment="1">
      <alignment horizontal="center" vertical="center" wrapText="1"/>
    </xf>
    <xf numFmtId="0" fontId="1" fillId="2" borderId="15" xfId="7" applyFont="1" applyFill="1" applyBorder="1" applyAlignment="1">
      <alignment horizontal="center" vertical="center" wrapText="1"/>
    </xf>
    <xf numFmtId="0" fontId="1" fillId="0" borderId="18" xfId="7" applyFont="1" applyBorder="1" applyAlignment="1" applyProtection="1">
      <alignment horizontal="center" vertical="center"/>
      <protection locked="0"/>
    </xf>
    <xf numFmtId="0" fontId="1" fillId="2" borderId="22" xfId="7" applyFont="1" applyFill="1" applyBorder="1" applyAlignment="1">
      <alignment horizontal="left" vertical="center"/>
    </xf>
    <xf numFmtId="0" fontId="1" fillId="2" borderId="34" xfId="7" applyFont="1" applyFill="1" applyBorder="1" applyAlignment="1">
      <alignment horizontal="left" vertical="center"/>
    </xf>
    <xf numFmtId="0" fontId="1" fillId="2" borderId="23" xfId="7" applyFont="1" applyFill="1" applyBorder="1" applyAlignment="1">
      <alignment horizontal="left" vertical="center"/>
    </xf>
    <xf numFmtId="0" fontId="1" fillId="2" borderId="30" xfId="7" applyFont="1" applyFill="1" applyBorder="1" applyAlignment="1">
      <alignment horizontal="left" vertical="center"/>
    </xf>
    <xf numFmtId="49" fontId="1" fillId="2" borderId="25" xfId="7" applyNumberFormat="1" applyFont="1" applyFill="1" applyBorder="1" applyAlignment="1">
      <alignment vertical="center"/>
    </xf>
    <xf numFmtId="49" fontId="1" fillId="2" borderId="25" xfId="7" applyNumberFormat="1" applyFont="1" applyFill="1" applyBorder="1" applyAlignment="1">
      <alignment horizontal="center" vertical="center"/>
    </xf>
    <xf numFmtId="0" fontId="1" fillId="2" borderId="26" xfId="7" applyFont="1" applyFill="1" applyBorder="1" applyAlignment="1">
      <alignment horizontal="center" vertical="center"/>
    </xf>
    <xf numFmtId="49" fontId="1" fillId="2" borderId="0" xfId="7" applyNumberFormat="1" applyFont="1" applyFill="1" applyAlignment="1">
      <alignment vertical="center"/>
    </xf>
    <xf numFmtId="49" fontId="1" fillId="2" borderId="0" xfId="7" applyNumberFormat="1" applyFont="1" applyFill="1" applyAlignment="1">
      <alignment horizontal="center" vertical="center"/>
    </xf>
    <xf numFmtId="0" fontId="1" fillId="2" borderId="27" xfId="7" applyFont="1" applyFill="1" applyBorder="1" applyAlignment="1">
      <alignment horizontal="center" vertical="center"/>
    </xf>
    <xf numFmtId="49" fontId="1" fillId="2" borderId="28" xfId="7" applyNumberFormat="1" applyFont="1" applyFill="1" applyBorder="1" applyAlignment="1">
      <alignment vertical="center"/>
    </xf>
    <xf numFmtId="49" fontId="1" fillId="2" borderId="28" xfId="7" applyNumberFormat="1" applyFont="1" applyFill="1" applyBorder="1" applyAlignment="1">
      <alignment horizontal="center" vertical="center"/>
    </xf>
    <xf numFmtId="0" fontId="1" fillId="2" borderId="29" xfId="7" applyFont="1" applyFill="1" applyBorder="1" applyAlignment="1">
      <alignment horizontal="center" vertical="center"/>
    </xf>
    <xf numFmtId="0" fontId="1" fillId="0" borderId="24" xfId="7" applyFont="1" applyBorder="1" applyAlignment="1">
      <alignment horizontal="left" vertical="center"/>
    </xf>
    <xf numFmtId="0" fontId="1" fillId="2" borderId="7" xfId="7" applyFont="1" applyFill="1" applyBorder="1" applyAlignment="1">
      <alignment horizontal="center" vertical="center" wrapText="1"/>
    </xf>
    <xf numFmtId="0" fontId="1" fillId="2" borderId="8" xfId="7" applyFont="1" applyFill="1" applyBorder="1" applyAlignment="1">
      <alignment horizontal="center" vertical="center" wrapText="1"/>
    </xf>
    <xf numFmtId="0" fontId="1" fillId="0" borderId="8" xfId="7" applyFont="1" applyBorder="1" applyAlignment="1">
      <alignment horizontal="center" vertical="center" wrapText="1"/>
    </xf>
    <xf numFmtId="0" fontId="1" fillId="2" borderId="8" xfId="7" applyFont="1" applyFill="1" applyBorder="1" applyAlignment="1">
      <alignment horizontal="center" vertical="center" wrapText="1"/>
    </xf>
    <xf numFmtId="0" fontId="1" fillId="2" borderId="9"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165" fontId="1" fillId="0" borderId="2" xfId="7" applyNumberFormat="1" applyFont="1" applyBorder="1" applyAlignment="1" applyProtection="1">
      <alignment horizontal="right" vertical="center" indent="6"/>
      <protection locked="0"/>
    </xf>
    <xf numFmtId="0" fontId="1" fillId="0" borderId="11" xfId="7" applyFont="1" applyBorder="1" applyAlignment="1" applyProtection="1">
      <alignment horizontal="center" vertical="center" wrapText="1"/>
      <protection locked="0"/>
    </xf>
    <xf numFmtId="165" fontId="1" fillId="0" borderId="11" xfId="7" applyNumberFormat="1" applyFont="1" applyBorder="1" applyAlignment="1" applyProtection="1">
      <alignment horizontal="right" vertical="center"/>
      <protection locked="0"/>
    </xf>
    <xf numFmtId="165" fontId="1" fillId="0" borderId="11" xfId="7" applyNumberFormat="1" applyFont="1" applyBorder="1" applyAlignment="1" applyProtection="1">
      <alignment horizontal="right" vertical="center" indent="6"/>
      <protection locked="0"/>
    </xf>
    <xf numFmtId="0" fontId="1" fillId="0" borderId="11" xfId="7" applyFont="1" applyBorder="1" applyAlignment="1" applyProtection="1">
      <alignment vertical="center"/>
      <protection locked="0"/>
    </xf>
    <xf numFmtId="0" fontId="1" fillId="0" borderId="12" xfId="7" applyFont="1" applyBorder="1" applyAlignment="1" applyProtection="1">
      <alignment horizontal="center" vertical="center"/>
      <protection locked="0"/>
    </xf>
    <xf numFmtId="0" fontId="1" fillId="0" borderId="4" xfId="7" applyFont="1" applyBorder="1" applyAlignment="1" applyProtection="1">
      <alignment horizontal="center" vertical="center"/>
      <protection locked="0"/>
    </xf>
    <xf numFmtId="0" fontId="1" fillId="0" borderId="5" xfId="7" applyFont="1" applyBorder="1" applyAlignment="1" applyProtection="1">
      <alignment horizontal="center" vertical="center" wrapText="1"/>
      <protection locked="0"/>
    </xf>
    <xf numFmtId="165" fontId="1" fillId="0" borderId="5" xfId="7" applyNumberFormat="1" applyFont="1" applyBorder="1" applyAlignment="1" applyProtection="1">
      <alignment horizontal="center" vertical="center"/>
      <protection locked="0"/>
    </xf>
    <xf numFmtId="165" fontId="1" fillId="0" borderId="5" xfId="7" applyNumberFormat="1" applyFont="1" applyBorder="1" applyAlignment="1" applyProtection="1">
      <alignment horizontal="right" vertical="center" indent="6"/>
      <protection locked="0"/>
    </xf>
    <xf numFmtId="0" fontId="1" fillId="0" borderId="5" xfId="7" applyFont="1" applyBorder="1" applyAlignment="1" applyProtection="1">
      <alignment vertical="center"/>
      <protection locked="0"/>
    </xf>
    <xf numFmtId="49" fontId="1" fillId="2" borderId="26" xfId="7" applyNumberFormat="1" applyFont="1" applyFill="1" applyBorder="1" applyAlignment="1">
      <alignment vertical="center"/>
    </xf>
    <xf numFmtId="49" fontId="1" fillId="2" borderId="27" xfId="7" applyNumberFormat="1" applyFont="1" applyFill="1" applyBorder="1" applyAlignment="1">
      <alignment vertical="center"/>
    </xf>
    <xf numFmtId="49" fontId="1" fillId="2" borderId="29" xfId="7" applyNumberFormat="1" applyFont="1" applyFill="1" applyBorder="1" applyAlignment="1">
      <alignment vertical="center"/>
    </xf>
    <xf numFmtId="0" fontId="1" fillId="0" borderId="24" xfId="7" applyFont="1" applyBorder="1" applyAlignment="1">
      <alignment vertical="center"/>
    </xf>
    <xf numFmtId="0" fontId="1" fillId="0" borderId="34" xfId="7" applyFont="1" applyBorder="1" applyAlignment="1">
      <alignment horizontal="left" vertical="center"/>
    </xf>
    <xf numFmtId="0" fontId="1" fillId="0" borderId="23" xfId="7" applyFont="1" applyBorder="1" applyAlignment="1">
      <alignment horizontal="left" vertical="center"/>
    </xf>
    <xf numFmtId="49" fontId="1" fillId="2" borderId="22" xfId="7" applyNumberFormat="1" applyFont="1" applyFill="1" applyBorder="1" applyAlignment="1">
      <alignment horizontal="left" vertical="center"/>
    </xf>
    <xf numFmtId="49" fontId="1" fillId="2" borderId="34" xfId="7" applyNumberFormat="1" applyFont="1" applyFill="1" applyBorder="1" applyAlignment="1">
      <alignment horizontal="left" vertical="center"/>
    </xf>
    <xf numFmtId="49" fontId="1" fillId="2" borderId="23" xfId="7" applyNumberFormat="1" applyFont="1" applyFill="1" applyBorder="1" applyAlignment="1">
      <alignment horizontal="left" vertical="center"/>
    </xf>
    <xf numFmtId="49" fontId="1" fillId="0" borderId="40" xfId="7" applyNumberFormat="1" applyFont="1" applyBorder="1" applyAlignment="1" applyProtection="1">
      <alignment horizontal="right" vertical="center" wrapText="1"/>
      <protection locked="0"/>
    </xf>
    <xf numFmtId="49" fontId="1" fillId="0" borderId="34" xfId="7" applyNumberFormat="1" applyFont="1" applyBorder="1" applyAlignment="1" applyProtection="1">
      <alignment vertical="center" wrapText="1"/>
      <protection locked="0"/>
    </xf>
    <xf numFmtId="0" fontId="1" fillId="0" borderId="34" xfId="7" applyFont="1" applyBorder="1" applyAlignment="1" applyProtection="1">
      <alignment vertical="center" wrapText="1"/>
      <protection locked="0"/>
    </xf>
    <xf numFmtId="0" fontId="1" fillId="0" borderId="23" xfId="7" applyFont="1" applyBorder="1" applyAlignment="1" applyProtection="1">
      <alignment vertical="center" wrapText="1"/>
      <protection locked="0"/>
    </xf>
    <xf numFmtId="49" fontId="1" fillId="0" borderId="0" xfId="7" applyNumberFormat="1" applyFont="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1" fillId="0" borderId="8" xfId="7" applyFont="1" applyBorder="1" applyAlignment="1">
      <alignment horizontal="left" vertical="center"/>
    </xf>
    <xf numFmtId="0" fontId="1" fillId="2" borderId="65" xfId="7" applyFont="1" applyFill="1" applyBorder="1" applyAlignment="1">
      <alignment horizontal="center" vertical="center" wrapText="1"/>
    </xf>
    <xf numFmtId="0" fontId="1" fillId="2" borderId="48"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66" xfId="7" applyFont="1" applyFill="1" applyBorder="1" applyAlignment="1">
      <alignment horizontal="center" vertical="center" wrapText="1"/>
    </xf>
    <xf numFmtId="0" fontId="1" fillId="2" borderId="63" xfId="7" applyFont="1" applyFill="1" applyBorder="1" applyAlignment="1">
      <alignment horizontal="center" vertical="center" wrapText="1"/>
    </xf>
    <xf numFmtId="0" fontId="1" fillId="2" borderId="64" xfId="7" applyFont="1" applyFill="1" applyBorder="1" applyAlignment="1">
      <alignment horizontal="center" vertical="center" wrapText="1"/>
    </xf>
    <xf numFmtId="0" fontId="1" fillId="0" borderId="1" xfId="7" applyFont="1" applyBorder="1" applyAlignment="1" applyProtection="1">
      <alignment horizontal="left" vertical="center" wrapText="1"/>
      <protection locked="0"/>
    </xf>
    <xf numFmtId="49" fontId="1" fillId="0" borderId="51" xfId="7" applyNumberFormat="1" applyFont="1" applyBorder="1" applyAlignment="1" applyProtection="1">
      <alignment horizontal="center" vertical="center"/>
      <protection locked="0"/>
    </xf>
    <xf numFmtId="49" fontId="1" fillId="0" borderId="72" xfId="7" applyNumberFormat="1" applyFont="1" applyBorder="1" applyAlignment="1" applyProtection="1">
      <alignment horizontal="center" vertical="center"/>
      <protection locked="0"/>
    </xf>
    <xf numFmtId="49" fontId="1" fillId="0" borderId="44" xfId="7" applyNumberFormat="1" applyFont="1" applyBorder="1" applyAlignment="1" applyProtection="1">
      <alignment horizontal="center" vertical="center"/>
      <protection locked="0"/>
    </xf>
    <xf numFmtId="49" fontId="1" fillId="0" borderId="2" xfId="7" applyNumberFormat="1" applyFont="1" applyBorder="1" applyAlignment="1" applyProtection="1">
      <alignment horizontal="center" vertical="center"/>
      <protection locked="0"/>
    </xf>
    <xf numFmtId="164" fontId="1" fillId="0" borderId="3"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center" wrapText="1"/>
      <protection locked="0"/>
    </xf>
    <xf numFmtId="49" fontId="1" fillId="0" borderId="19" xfId="7" applyNumberFormat="1" applyFont="1" applyBorder="1" applyAlignment="1" applyProtection="1">
      <alignment horizontal="center" vertical="center"/>
      <protection locked="0"/>
    </xf>
    <xf numFmtId="49" fontId="1" fillId="0" borderId="38" xfId="7" applyNumberFormat="1" applyFont="1" applyBorder="1" applyAlignment="1" applyProtection="1">
      <alignment horizontal="center" vertical="center"/>
      <protection locked="0"/>
    </xf>
    <xf numFmtId="49" fontId="1" fillId="0" borderId="53"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164" fontId="1" fillId="0" borderId="11" xfId="7" applyNumberFormat="1" applyFont="1" applyBorder="1" applyAlignment="1" applyProtection="1">
      <alignment horizontal="center" vertical="center"/>
      <protection locked="0"/>
    </xf>
    <xf numFmtId="164" fontId="1" fillId="0" borderId="12"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top" wrapText="1"/>
      <protection locked="0"/>
    </xf>
    <xf numFmtId="0" fontId="1" fillId="0" borderId="4" xfId="7" applyFont="1" applyBorder="1" applyAlignment="1" applyProtection="1">
      <alignment horizontal="left" vertical="center" wrapText="1"/>
      <protection locked="0"/>
    </xf>
    <xf numFmtId="49" fontId="1" fillId="0" borderId="50" xfId="7" applyNumberFormat="1" applyFont="1" applyBorder="1" applyAlignment="1" applyProtection="1">
      <alignment horizontal="center" vertical="center"/>
      <protection locked="0"/>
    </xf>
    <xf numFmtId="49" fontId="1" fillId="0" borderId="39" xfId="7" applyNumberFormat="1" applyFont="1" applyBorder="1" applyAlignment="1" applyProtection="1">
      <alignment horizontal="center" vertical="center"/>
      <protection locked="0"/>
    </xf>
    <xf numFmtId="49" fontId="1" fillId="0" borderId="15"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164" fontId="1" fillId="0" borderId="5" xfId="7" applyNumberFormat="1" applyFont="1" applyBorder="1" applyAlignment="1" applyProtection="1">
      <alignment horizontal="center" vertical="center"/>
      <protection locked="0"/>
    </xf>
    <xf numFmtId="164" fontId="1" fillId="0" borderId="6" xfId="7" applyNumberFormat="1" applyFont="1" applyBorder="1" applyAlignment="1" applyProtection="1">
      <alignment horizontal="center" vertical="center"/>
      <protection locked="0"/>
    </xf>
    <xf numFmtId="0" fontId="1" fillId="0" borderId="61" xfId="7" applyFont="1" applyBorder="1" applyAlignment="1">
      <alignment horizontal="center" vertical="center"/>
    </xf>
    <xf numFmtId="0" fontId="1" fillId="0" borderId="54" xfId="7" applyFont="1" applyBorder="1" applyAlignment="1">
      <alignment horizontal="center" vertical="center"/>
    </xf>
    <xf numFmtId="0" fontId="1" fillId="0" borderId="57" xfId="7" applyFont="1" applyBorder="1" applyAlignment="1">
      <alignment horizontal="center" vertical="center"/>
    </xf>
    <xf numFmtId="0" fontId="1" fillId="0" borderId="28" xfId="7" applyFont="1" applyBorder="1" applyAlignment="1">
      <alignment vertical="center"/>
    </xf>
    <xf numFmtId="0" fontId="1" fillId="0" borderId="29" xfId="7" applyFont="1" applyBorder="1" applyAlignment="1">
      <alignment vertical="center"/>
    </xf>
    <xf numFmtId="49" fontId="1" fillId="0" borderId="0" xfId="7" applyNumberFormat="1" applyFont="1" applyAlignment="1">
      <alignment horizontal="left" vertical="center"/>
    </xf>
    <xf numFmtId="0" fontId="1" fillId="0" borderId="2" xfId="7" applyFont="1" applyBorder="1" applyAlignment="1">
      <alignment horizontal="center" vertical="center" wrapText="1"/>
    </xf>
    <xf numFmtId="49" fontId="1" fillId="2" borderId="2" xfId="7" applyNumberFormat="1" applyFont="1" applyFill="1" applyBorder="1" applyAlignment="1">
      <alignment horizontal="center" vertical="center" wrapText="1"/>
    </xf>
    <xf numFmtId="0" fontId="1" fillId="2" borderId="10"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0" borderId="11" xfId="7" applyFont="1" applyBorder="1" applyAlignment="1">
      <alignment horizontal="center" vertical="center" wrapText="1"/>
    </xf>
    <xf numFmtId="0" fontId="1" fillId="0" borderId="10" xfId="7" applyFont="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164" fontId="1" fillId="0" borderId="12" xfId="7" applyNumberFormat="1" applyFont="1" applyBorder="1" applyAlignment="1" applyProtection="1">
      <alignment horizontal="center" vertical="center" wrapText="1"/>
      <protection locked="0"/>
    </xf>
    <xf numFmtId="49" fontId="1" fillId="0" borderId="0" xfId="7" applyNumberFormat="1" applyFont="1" applyAlignment="1" applyProtection="1">
      <alignment vertical="center"/>
      <protection locked="0"/>
    </xf>
    <xf numFmtId="0" fontId="1" fillId="0" borderId="4" xfId="7" applyFont="1" applyBorder="1" applyAlignment="1" applyProtection="1">
      <alignment horizontal="center" vertical="center" wrapText="1"/>
      <protection locked="0"/>
    </xf>
    <xf numFmtId="0" fontId="1" fillId="0" borderId="5" xfId="7" applyFont="1" applyBorder="1" applyAlignment="1" applyProtection="1">
      <alignment horizontal="center" vertical="center" wrapText="1"/>
      <protection locked="0"/>
    </xf>
    <xf numFmtId="164" fontId="1" fillId="0" borderId="6" xfId="7" applyNumberFormat="1" applyFont="1" applyBorder="1" applyAlignment="1" applyProtection="1">
      <alignment horizontal="center" vertical="center" wrapText="1"/>
      <protection locked="0"/>
    </xf>
    <xf numFmtId="14" fontId="1" fillId="0" borderId="0" xfId="7" applyNumberFormat="1" applyFont="1" applyAlignment="1" applyProtection="1">
      <alignment horizontal="center" vertical="center" wrapText="1"/>
      <protection locked="0"/>
    </xf>
    <xf numFmtId="0" fontId="1" fillId="0" borderId="25" xfId="7" applyFont="1" applyBorder="1" applyAlignment="1">
      <alignment horizontal="left" vertical="center"/>
    </xf>
    <xf numFmtId="0" fontId="1" fillId="0" borderId="26" xfId="7" applyFont="1" applyBorder="1" applyAlignment="1">
      <alignment horizontal="left" vertical="center"/>
    </xf>
    <xf numFmtId="0" fontId="1" fillId="0" borderId="25" xfId="7" applyFont="1" applyBorder="1" applyAlignment="1">
      <alignment vertical="center"/>
    </xf>
    <xf numFmtId="49" fontId="1" fillId="0" borderId="0" xfId="7" applyNumberFormat="1" applyFont="1" applyAlignment="1">
      <alignment vertical="center" wrapText="1"/>
    </xf>
    <xf numFmtId="49" fontId="1" fillId="2" borderId="21" xfId="7" applyNumberFormat="1" applyFont="1" applyFill="1" applyBorder="1" applyAlignment="1">
      <alignment vertical="center"/>
    </xf>
    <xf numFmtId="49" fontId="1" fillId="0" borderId="24" xfId="7" applyNumberFormat="1" applyFont="1" applyBorder="1" applyAlignment="1">
      <alignment horizontal="right" vertical="center"/>
    </xf>
    <xf numFmtId="0" fontId="1" fillId="2" borderId="2" xfId="7" applyFont="1" applyFill="1" applyBorder="1" applyAlignment="1">
      <alignment vertical="center"/>
    </xf>
    <xf numFmtId="0" fontId="1" fillId="2" borderId="3" xfId="7" applyFont="1" applyFill="1" applyBorder="1" applyAlignment="1">
      <alignment vertical="center"/>
    </xf>
    <xf numFmtId="0" fontId="1" fillId="0" borderId="24" xfId="7" applyFont="1" applyBorder="1" applyAlignment="1" applyProtection="1">
      <alignment vertical="center"/>
      <protection locked="0"/>
    </xf>
    <xf numFmtId="49" fontId="1" fillId="0" borderId="10" xfId="7" applyNumberFormat="1" applyFont="1" applyBorder="1" applyAlignment="1" applyProtection="1">
      <alignment vertical="center"/>
      <protection locked="0"/>
    </xf>
    <xf numFmtId="49" fontId="1" fillId="0" borderId="11" xfId="7" applyNumberFormat="1" applyFont="1" applyBorder="1" applyAlignment="1" applyProtection="1">
      <alignment vertical="center"/>
      <protection locked="0"/>
    </xf>
    <xf numFmtId="0" fontId="1" fillId="0" borderId="21" xfId="7" applyFont="1" applyBorder="1" applyAlignment="1" applyProtection="1">
      <alignment vertical="center"/>
      <protection locked="0"/>
    </xf>
    <xf numFmtId="49" fontId="1" fillId="0" borderId="4" xfId="7" applyNumberFormat="1" applyFont="1" applyBorder="1" applyAlignment="1" applyProtection="1">
      <alignment vertical="center"/>
      <protection locked="0"/>
    </xf>
    <xf numFmtId="49" fontId="1" fillId="0" borderId="5" xfId="7" applyNumberFormat="1" applyFont="1" applyBorder="1" applyAlignment="1" applyProtection="1">
      <alignment vertical="center"/>
      <protection locked="0"/>
    </xf>
    <xf numFmtId="49" fontId="1" fillId="2" borderId="31" xfId="7" applyNumberFormat="1" applyFont="1" applyFill="1" applyBorder="1" applyAlignment="1">
      <alignment horizontal="left" vertical="center"/>
    </xf>
    <xf numFmtId="49" fontId="1" fillId="2" borderId="27" xfId="7" applyNumberFormat="1" applyFont="1" applyFill="1" applyBorder="1" applyAlignment="1">
      <alignment horizontal="center" vertical="center"/>
    </xf>
    <xf numFmtId="49" fontId="1" fillId="0" borderId="30" xfId="7" applyNumberFormat="1" applyFont="1" applyBorder="1" applyAlignment="1" applyProtection="1">
      <alignment horizontal="right" vertical="center" wrapText="1"/>
      <protection locked="0"/>
    </xf>
    <xf numFmtId="2" fontId="1" fillId="0" borderId="30" xfId="7" applyNumberFormat="1" applyFont="1" applyBorder="1" applyAlignment="1" applyProtection="1">
      <alignment horizontal="left" vertical="center" wrapText="1"/>
      <protection locked="0"/>
    </xf>
    <xf numFmtId="2" fontId="1" fillId="0" borderId="25" xfId="7" applyNumberFormat="1" applyFont="1" applyBorder="1" applyAlignment="1" applyProtection="1">
      <alignment horizontal="left" vertical="center" wrapText="1"/>
      <protection locked="0"/>
    </xf>
    <xf numFmtId="2" fontId="1" fillId="0" borderId="26" xfId="7" applyNumberFormat="1" applyFont="1" applyBorder="1" applyAlignment="1" applyProtection="1">
      <alignment horizontal="left" vertical="center" wrapText="1"/>
      <protection locked="0"/>
    </xf>
    <xf numFmtId="0" fontId="1" fillId="0" borderId="24" xfId="7" applyFont="1" applyBorder="1" applyAlignment="1" applyProtection="1">
      <alignment horizontal="right" vertical="center"/>
      <protection locked="0"/>
    </xf>
    <xf numFmtId="49" fontId="1" fillId="0" borderId="24" xfId="7" applyNumberFormat="1" applyFont="1" applyBorder="1" applyAlignment="1" applyProtection="1">
      <alignment horizontal="left" vertical="center" wrapText="1"/>
      <protection locked="0"/>
    </xf>
    <xf numFmtId="0" fontId="1" fillId="0" borderId="21" xfId="7" applyFont="1" applyBorder="1" applyAlignment="1" applyProtection="1">
      <alignment horizontal="right" vertical="center"/>
      <protection locked="0"/>
    </xf>
    <xf numFmtId="49" fontId="1" fillId="0" borderId="21" xfId="7" applyNumberFormat="1" applyFont="1" applyBorder="1" applyAlignment="1" applyProtection="1">
      <alignment horizontal="left" vertical="center" wrapText="1"/>
      <protection locked="0"/>
    </xf>
    <xf numFmtId="0" fontId="1" fillId="0" borderId="28" xfId="7" applyFont="1" applyBorder="1" applyAlignment="1" applyProtection="1">
      <alignment horizontal="left" vertical="center" wrapText="1"/>
      <protection locked="0"/>
    </xf>
    <xf numFmtId="0" fontId="1" fillId="0" borderId="29" xfId="7" applyFont="1" applyBorder="1" applyAlignment="1" applyProtection="1">
      <alignment horizontal="left" vertical="center" wrapText="1"/>
      <protection locked="0"/>
    </xf>
    <xf numFmtId="0" fontId="1" fillId="5" borderId="25" xfId="7" applyFont="1" applyFill="1" applyBorder="1" applyAlignment="1" applyProtection="1">
      <alignment horizontal="left" vertical="center"/>
      <protection locked="0"/>
    </xf>
    <xf numFmtId="0" fontId="1" fillId="5" borderId="0" xfId="7" applyFont="1" applyFill="1" applyAlignment="1" applyProtection="1">
      <alignment vertical="center"/>
      <protection locked="0"/>
    </xf>
    <xf numFmtId="0" fontId="1" fillId="5" borderId="0" xfId="7" applyFont="1" applyFill="1" applyAlignment="1" applyProtection="1">
      <alignment horizontal="center" vertical="center"/>
      <protection locked="0"/>
    </xf>
    <xf numFmtId="0" fontId="1" fillId="6" borderId="22" xfId="7" applyFont="1" applyFill="1" applyBorder="1" applyAlignment="1">
      <alignment horizontal="center" vertical="center"/>
    </xf>
    <xf numFmtId="0" fontId="1" fillId="6" borderId="34" xfId="7" applyFont="1" applyFill="1" applyBorder="1" applyAlignment="1">
      <alignment horizontal="center" vertical="center"/>
    </xf>
    <xf numFmtId="0" fontId="1" fillId="6" borderId="23" xfId="7" applyFont="1" applyFill="1" applyBorder="1" applyAlignment="1">
      <alignment horizontal="center" vertical="center"/>
    </xf>
    <xf numFmtId="0" fontId="1" fillId="5" borderId="28" xfId="7" applyFont="1" applyFill="1" applyBorder="1" applyAlignment="1" applyProtection="1">
      <alignment horizontal="left" vertical="center"/>
      <protection locked="0"/>
    </xf>
    <xf numFmtId="0" fontId="1" fillId="2" borderId="60" xfId="7" applyFont="1" applyFill="1" applyBorder="1" applyAlignment="1">
      <alignment horizontal="center" vertical="center" wrapText="1"/>
    </xf>
    <xf numFmtId="0" fontId="1" fillId="2" borderId="61"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 fillId="2" borderId="57"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0" fontId="1" fillId="0" borderId="51" xfId="7" applyFont="1" applyBorder="1" applyAlignment="1" applyProtection="1">
      <alignment horizontal="center" vertical="center"/>
      <protection locked="0"/>
    </xf>
    <xf numFmtId="0" fontId="1" fillId="0" borderId="51" xfId="7" applyFont="1" applyBorder="1" applyAlignment="1" applyProtection="1">
      <alignment horizontal="left" vertical="center" wrapText="1"/>
      <protection locked="0"/>
    </xf>
    <xf numFmtId="0" fontId="1" fillId="0" borderId="59" xfId="7" applyFont="1" applyBorder="1" applyAlignment="1" applyProtection="1">
      <alignment horizontal="left" vertical="center" wrapText="1"/>
      <protection locked="0"/>
    </xf>
    <xf numFmtId="0" fontId="1" fillId="0" borderId="19" xfId="7" applyFont="1" applyBorder="1" applyAlignment="1" applyProtection="1">
      <alignment horizontal="center" vertical="center"/>
      <protection locked="0"/>
    </xf>
    <xf numFmtId="0" fontId="1" fillId="0" borderId="19" xfId="7" applyFont="1" applyBorder="1" applyAlignment="1" applyProtection="1">
      <alignment horizontal="left" vertical="center" wrapText="1"/>
      <protection locked="0"/>
    </xf>
    <xf numFmtId="0" fontId="1" fillId="0" borderId="32" xfId="7" applyFont="1" applyBorder="1" applyAlignment="1" applyProtection="1">
      <alignment horizontal="left" vertical="center" wrapText="1"/>
      <protection locked="0"/>
    </xf>
    <xf numFmtId="0" fontId="1" fillId="0" borderId="50" xfId="7" applyFont="1" applyBorder="1" applyAlignment="1" applyProtection="1">
      <alignment horizontal="center" vertical="center"/>
      <protection locked="0"/>
    </xf>
    <xf numFmtId="0" fontId="1" fillId="0" borderId="50" xfId="7" applyFont="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2" borderId="8" xfId="7" applyFont="1" applyFill="1" applyBorder="1" applyAlignment="1">
      <alignment horizontal="center" vertical="center"/>
    </xf>
    <xf numFmtId="0" fontId="1" fillId="0" borderId="51" xfId="7" applyFont="1" applyBorder="1" applyAlignment="1" applyProtection="1">
      <alignment horizontal="left" vertical="center"/>
      <protection locked="0"/>
    </xf>
    <xf numFmtId="0" fontId="1" fillId="0" borderId="59" xfId="7" applyFont="1" applyBorder="1" applyAlignment="1" applyProtection="1">
      <alignment horizontal="left" vertical="center"/>
      <protection locked="0"/>
    </xf>
    <xf numFmtId="0" fontId="1" fillId="0" borderId="11" xfId="7" applyFont="1" applyBorder="1" applyAlignment="1" applyProtection="1">
      <alignment horizontal="left" vertical="center"/>
      <protection locked="0"/>
    </xf>
    <xf numFmtId="0" fontId="1" fillId="0" borderId="19" xfId="7" applyFont="1" applyBorder="1" applyAlignment="1" applyProtection="1">
      <alignment horizontal="left" vertical="center"/>
      <protection locked="0"/>
    </xf>
    <xf numFmtId="0" fontId="1" fillId="0" borderId="32" xfId="7" applyFont="1" applyBorder="1" applyAlignment="1" applyProtection="1">
      <alignment horizontal="left" vertical="center"/>
      <protection locked="0"/>
    </xf>
    <xf numFmtId="0" fontId="1" fillId="0" borderId="5" xfId="7" applyFont="1" applyBorder="1" applyAlignment="1" applyProtection="1">
      <alignment horizontal="left" vertical="center"/>
      <protection locked="0"/>
    </xf>
    <xf numFmtId="0" fontId="1" fillId="0" borderId="50" xfId="7" applyFont="1" applyBorder="1" applyAlignment="1" applyProtection="1">
      <alignment horizontal="left" vertical="center"/>
      <protection locked="0"/>
    </xf>
    <xf numFmtId="0" fontId="1" fillId="0" borderId="58" xfId="7" applyFont="1" applyBorder="1" applyAlignment="1" applyProtection="1">
      <alignment horizontal="left" vertical="center"/>
      <protection locked="0"/>
    </xf>
    <xf numFmtId="0" fontId="1" fillId="2" borderId="10" xfId="7" applyFont="1" applyFill="1" applyBorder="1" applyAlignment="1">
      <alignment vertical="center"/>
    </xf>
    <xf numFmtId="0" fontId="1" fillId="2" borderId="45" xfId="7" applyFont="1" applyFill="1" applyBorder="1" applyAlignment="1">
      <alignment vertical="center"/>
    </xf>
    <xf numFmtId="0" fontId="1" fillId="2" borderId="4" xfId="7" applyFont="1" applyFill="1" applyBorder="1" applyAlignment="1">
      <alignment vertical="center"/>
    </xf>
    <xf numFmtId="0" fontId="1" fillId="0" borderId="6" xfId="7" applyFont="1" applyBorder="1" applyAlignment="1" applyProtection="1">
      <alignment horizontal="center" vertical="center"/>
      <protection locked="0"/>
    </xf>
    <xf numFmtId="0" fontId="1" fillId="0" borderId="45" xfId="4" applyFont="1" applyBorder="1" applyAlignment="1" applyProtection="1">
      <alignment vertical="center" wrapText="1"/>
      <protection locked="0"/>
    </xf>
    <xf numFmtId="0" fontId="1" fillId="0" borderId="11" xfId="4" applyFont="1" applyBorder="1" applyAlignment="1" applyProtection="1">
      <alignment vertical="center" wrapText="1"/>
      <protection locked="0"/>
    </xf>
    <xf numFmtId="0" fontId="1" fillId="9" borderId="0" xfId="7" applyFont="1" applyFill="1" applyAlignment="1">
      <alignment vertical="center"/>
    </xf>
    <xf numFmtId="0" fontId="1" fillId="0" borderId="1" xfId="7" applyFont="1" applyBorder="1" applyAlignment="1" applyProtection="1">
      <alignment vertical="center" wrapText="1"/>
      <protection locked="0"/>
    </xf>
    <xf numFmtId="0" fontId="1" fillId="0" borderId="2" xfId="7" applyFont="1" applyBorder="1" applyAlignment="1" applyProtection="1">
      <alignment vertical="center" wrapText="1"/>
      <protection locked="0"/>
    </xf>
    <xf numFmtId="0" fontId="1" fillId="0" borderId="3" xfId="7" applyFont="1" applyBorder="1" applyAlignment="1" applyProtection="1">
      <alignment vertical="center" wrapText="1"/>
      <protection locked="0"/>
    </xf>
    <xf numFmtId="0" fontId="1" fillId="5" borderId="4" xfId="4" applyFont="1" applyFill="1" applyBorder="1" applyAlignment="1" applyProtection="1">
      <alignment vertical="center" wrapText="1"/>
      <protection locked="0"/>
    </xf>
    <xf numFmtId="0" fontId="1" fillId="5" borderId="5" xfId="4" applyFont="1" applyFill="1" applyBorder="1" applyAlignment="1" applyProtection="1">
      <alignment vertical="center"/>
      <protection locked="0"/>
    </xf>
    <xf numFmtId="0" fontId="1" fillId="5" borderId="5" xfId="7" applyFont="1" applyFill="1" applyBorder="1" applyAlignment="1" applyProtection="1">
      <alignment vertical="center"/>
      <protection locked="0"/>
    </xf>
    <xf numFmtId="0" fontId="1" fillId="5" borderId="6" xfId="7" applyFont="1" applyFill="1" applyBorder="1" applyAlignment="1" applyProtection="1">
      <alignment vertical="center"/>
      <protection locked="0"/>
    </xf>
    <xf numFmtId="0" fontId="1" fillId="2" borderId="47" xfId="7" applyFont="1" applyFill="1" applyBorder="1" applyAlignment="1" applyProtection="1">
      <alignment horizontal="center" vertical="center" wrapText="1"/>
      <protection locked="0"/>
    </xf>
    <xf numFmtId="0" fontId="1" fillId="5" borderId="10" xfId="4" applyFont="1" applyFill="1" applyBorder="1" applyAlignment="1" applyProtection="1">
      <alignment vertical="center" wrapText="1"/>
      <protection locked="0"/>
    </xf>
    <xf numFmtId="0" fontId="1" fillId="5" borderId="11" xfId="4" applyFont="1" applyFill="1" applyBorder="1" applyAlignment="1" applyProtection="1">
      <alignment vertical="center"/>
      <protection locked="0"/>
    </xf>
    <xf numFmtId="49" fontId="1" fillId="0" borderId="2"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0" fontId="1" fillId="2" borderId="45"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1" fillId="0" borderId="47" xfId="7" applyFont="1" applyBorder="1" applyAlignment="1">
      <alignment horizontal="center" vertical="center" wrapText="1"/>
    </xf>
    <xf numFmtId="0" fontId="1" fillId="2" borderId="46" xfId="7" applyFont="1" applyFill="1" applyBorder="1" applyAlignment="1">
      <alignment horizontal="center" vertical="center" wrapText="1"/>
    </xf>
    <xf numFmtId="0" fontId="1" fillId="5" borderId="12" xfId="7" applyFont="1" applyFill="1" applyBorder="1" applyAlignment="1" applyProtection="1">
      <alignment horizontal="center" vertical="center"/>
      <protection locked="0"/>
    </xf>
    <xf numFmtId="0" fontId="1" fillId="5" borderId="6" xfId="7" applyFont="1" applyFill="1" applyBorder="1" applyAlignment="1" applyProtection="1">
      <alignment horizontal="center" vertical="center"/>
      <protection locked="0"/>
    </xf>
    <xf numFmtId="0" fontId="1" fillId="5" borderId="4" xfId="7" applyFont="1" applyFill="1" applyBorder="1" applyAlignment="1" applyProtection="1">
      <alignment horizontal="left" vertical="center" wrapText="1"/>
      <protection locked="0"/>
    </xf>
    <xf numFmtId="0" fontId="1" fillId="5" borderId="5" xfId="7" applyFont="1" applyFill="1" applyBorder="1" applyAlignment="1" applyProtection="1">
      <alignment horizontal="center" vertical="center" wrapText="1"/>
      <protection locked="0"/>
    </xf>
    <xf numFmtId="49" fontId="1" fillId="5" borderId="5" xfId="7" applyNumberFormat="1" applyFont="1" applyFill="1" applyBorder="1" applyAlignment="1" applyProtection="1">
      <alignment horizontal="center" vertical="center"/>
      <protection locked="0"/>
    </xf>
    <xf numFmtId="49" fontId="1" fillId="5" borderId="5" xfId="7" applyNumberFormat="1" applyFont="1" applyFill="1" applyBorder="1" applyAlignment="1" applyProtection="1">
      <alignment horizontal="center" vertical="center"/>
      <protection locked="0"/>
    </xf>
    <xf numFmtId="164" fontId="1" fillId="5" borderId="5" xfId="7" applyNumberFormat="1" applyFont="1" applyFill="1" applyBorder="1" applyAlignment="1" applyProtection="1">
      <alignment horizontal="center" vertical="center"/>
      <protection locked="0"/>
    </xf>
    <xf numFmtId="164" fontId="1" fillId="5" borderId="6" xfId="7" applyNumberFormat="1" applyFont="1" applyFill="1" applyBorder="1" applyAlignment="1" applyProtection="1">
      <alignment horizontal="center" vertical="center"/>
      <protection locked="0"/>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260350</xdr:colOff>
          <xdr:row>0</xdr:row>
          <xdr:rowOff>0</xdr:rowOff>
        </xdr:from>
        <xdr:to>
          <xdr:col>15</xdr:col>
          <xdr:colOff>406400</xdr:colOff>
          <xdr:row>40</xdr:row>
          <xdr:rowOff>184150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53125" defaultRowHeight="12.5" outlineLevelRow="1" x14ac:dyDescent="0.25"/>
  <cols>
    <col min="1" max="1" width="9.453125" style="23"/>
    <col min="2" max="2" width="38.453125" style="23" customWidth="1"/>
    <col min="3" max="3" width="52" style="23" customWidth="1"/>
    <col min="4" max="16384" width="9.453125" style="23"/>
  </cols>
  <sheetData>
    <row r="1" spans="1:17" ht="61.5" customHeight="1" x14ac:dyDescent="0.3">
      <c r="A1" s="35"/>
      <c r="B1" s="35"/>
      <c r="C1" s="35"/>
      <c r="D1" s="35"/>
      <c r="F1" s="34"/>
      <c r="G1" s="36"/>
      <c r="H1" s="612" t="s">
        <v>2807</v>
      </c>
      <c r="I1" s="612"/>
      <c r="J1" s="612"/>
      <c r="K1" s="612"/>
      <c r="L1" s="612"/>
      <c r="M1" s="612"/>
      <c r="N1" s="612"/>
      <c r="O1" s="612"/>
      <c r="P1" s="612"/>
      <c r="Q1" s="36"/>
    </row>
    <row r="2" spans="1:17" ht="13" outlineLevel="1" x14ac:dyDescent="0.3">
      <c r="A2" s="35"/>
      <c r="B2" s="616" t="str">
        <f>CONCATENATE("AMENDMENT ",Cover!B2," TO SERVICE CONTRACT ",Cover!B1)</f>
        <v>AMENDMENT 24 TO SERVICE CONTRACT 23-3283</v>
      </c>
      <c r="C2" s="616"/>
      <c r="D2" s="35"/>
      <c r="F2" s="34"/>
      <c r="Q2" s="36"/>
    </row>
    <row r="3" spans="1:17" ht="8.15" customHeight="1" outlineLevel="1" x14ac:dyDescent="0.25">
      <c r="A3" s="35"/>
      <c r="D3" s="35"/>
      <c r="F3" s="34"/>
      <c r="Q3" s="36"/>
    </row>
    <row r="4" spans="1:17" ht="85.5" customHeight="1" outlineLevel="1" x14ac:dyDescent="0.25">
      <c r="A4" s="35"/>
      <c r="B4" s="614"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614"/>
      <c r="D4" s="35"/>
      <c r="F4" s="34"/>
      <c r="Q4" s="36"/>
    </row>
    <row r="5" spans="1:17" ht="8.15" customHeight="1" outlineLevel="1" x14ac:dyDescent="0.25">
      <c r="A5" s="35"/>
      <c r="D5" s="35"/>
      <c r="F5" s="34"/>
      <c r="Q5" s="36"/>
    </row>
    <row r="6" spans="1:17" ht="23.25" customHeight="1" outlineLevel="1" x14ac:dyDescent="0.25">
      <c r="A6" s="35"/>
      <c r="B6" s="615" t="s">
        <v>2808</v>
      </c>
      <c r="C6" s="614"/>
      <c r="D6" s="35"/>
      <c r="F6" s="34"/>
      <c r="Q6" s="36"/>
    </row>
    <row r="7" spans="1:17" ht="8.15" customHeight="1" outlineLevel="1" x14ac:dyDescent="0.25">
      <c r="A7" s="35"/>
      <c r="D7" s="35"/>
      <c r="F7" s="34"/>
      <c r="Q7" s="36"/>
    </row>
    <row r="8" spans="1:17" ht="30.75" customHeight="1" outlineLevel="1" x14ac:dyDescent="0.25">
      <c r="A8" s="35"/>
      <c r="B8" s="614" t="s">
        <v>2809</v>
      </c>
      <c r="C8" s="614"/>
      <c r="D8" s="35"/>
      <c r="F8" s="34"/>
      <c r="Q8" s="36"/>
    </row>
    <row r="9" spans="1:17" ht="8.15" customHeight="1" outlineLevel="1" x14ac:dyDescent="0.25">
      <c r="A9" s="35"/>
      <c r="D9" s="35"/>
      <c r="F9" s="34"/>
      <c r="Q9" s="36"/>
    </row>
    <row r="10" spans="1:17" outlineLevel="1" x14ac:dyDescent="0.25">
      <c r="A10" s="35"/>
      <c r="B10" s="614" t="s">
        <v>1025</v>
      </c>
      <c r="C10" s="614"/>
      <c r="D10" s="35"/>
      <c r="F10" s="34"/>
      <c r="Q10" s="36"/>
    </row>
    <row r="11" spans="1:17" ht="8.15" customHeight="1" outlineLevel="1" x14ac:dyDescent="0.25">
      <c r="A11" s="35"/>
      <c r="D11" s="35"/>
      <c r="F11" s="34"/>
      <c r="Q11" s="36"/>
    </row>
    <row r="12" spans="1:17" outlineLevel="1" x14ac:dyDescent="0.25">
      <c r="A12" s="35"/>
      <c r="B12" s="37" t="s">
        <v>233</v>
      </c>
      <c r="C12" s="37" t="s">
        <v>234</v>
      </c>
      <c r="D12" s="35"/>
      <c r="F12" s="34"/>
      <c r="Q12" s="36"/>
    </row>
    <row r="13" spans="1:17" outlineLevel="1" x14ac:dyDescent="0.25">
      <c r="A13" s="35"/>
      <c r="B13" s="23" t="s">
        <v>232</v>
      </c>
      <c r="C13" s="23" t="s">
        <v>490</v>
      </c>
      <c r="D13" s="35"/>
      <c r="F13" s="34"/>
      <c r="Q13" s="36"/>
    </row>
    <row r="14" spans="1:17" outlineLevel="1" x14ac:dyDescent="0.25">
      <c r="A14" s="35"/>
      <c r="B14" s="38">
        <v>6</v>
      </c>
      <c r="C14" s="39" t="s">
        <v>2913</v>
      </c>
      <c r="D14" s="35"/>
      <c r="F14" s="34"/>
      <c r="Q14" s="36"/>
    </row>
    <row r="15" spans="1:17" outlineLevel="1" x14ac:dyDescent="0.25">
      <c r="A15" s="35"/>
      <c r="B15" s="38"/>
      <c r="C15" s="39"/>
      <c r="D15" s="35"/>
      <c r="F15" s="34"/>
      <c r="Q15" s="36"/>
    </row>
    <row r="16" spans="1:17" outlineLevel="1" x14ac:dyDescent="0.25">
      <c r="A16" s="35"/>
      <c r="B16" s="38"/>
      <c r="C16" s="39"/>
      <c r="D16" s="35"/>
      <c r="F16" s="34"/>
      <c r="Q16" s="36"/>
    </row>
    <row r="17" spans="1:17" outlineLevel="1" x14ac:dyDescent="0.25">
      <c r="A17" s="35"/>
      <c r="B17" s="38"/>
      <c r="C17" s="39"/>
      <c r="D17" s="35"/>
      <c r="F17" s="34"/>
      <c r="Q17" s="36"/>
    </row>
    <row r="18" spans="1:17" outlineLevel="1" x14ac:dyDescent="0.25">
      <c r="A18" s="35"/>
      <c r="B18" s="38"/>
      <c r="C18" s="39"/>
      <c r="D18" s="35"/>
      <c r="F18" s="34"/>
      <c r="Q18" s="36"/>
    </row>
    <row r="19" spans="1:17" outlineLevel="1" x14ac:dyDescent="0.25">
      <c r="A19" s="35"/>
      <c r="B19" s="38"/>
      <c r="C19" s="39"/>
      <c r="D19" s="35"/>
      <c r="F19" s="34"/>
      <c r="Q19" s="36"/>
    </row>
    <row r="20" spans="1:17" outlineLevel="1" x14ac:dyDescent="0.25">
      <c r="A20" s="35"/>
      <c r="B20" s="38"/>
      <c r="C20" s="39"/>
      <c r="D20" s="35"/>
      <c r="F20" s="34"/>
      <c r="Q20" s="36"/>
    </row>
    <row r="21" spans="1:17" outlineLevel="1" x14ac:dyDescent="0.25">
      <c r="A21" s="35"/>
      <c r="B21" s="38"/>
      <c r="C21" s="39"/>
      <c r="D21" s="35"/>
      <c r="F21" s="34"/>
      <c r="Q21" s="36"/>
    </row>
    <row r="22" spans="1:17" outlineLevel="1" x14ac:dyDescent="0.25">
      <c r="A22" s="35"/>
      <c r="B22" s="38"/>
      <c r="C22" s="39"/>
      <c r="D22" s="35"/>
      <c r="F22" s="34"/>
      <c r="Q22" s="36"/>
    </row>
    <row r="23" spans="1:17" ht="8.15" customHeight="1" outlineLevel="1" x14ac:dyDescent="0.25">
      <c r="A23" s="35"/>
      <c r="D23" s="35"/>
      <c r="F23" s="34"/>
      <c r="Q23" s="36"/>
    </row>
    <row r="24" spans="1:17" ht="47.25" customHeight="1" outlineLevel="1" x14ac:dyDescent="0.3">
      <c r="A24" s="35"/>
      <c r="B24" s="615" t="s">
        <v>238</v>
      </c>
      <c r="C24" s="614"/>
      <c r="D24" s="35"/>
      <c r="F24" s="34"/>
      <c r="Q24" s="36"/>
    </row>
    <row r="25" spans="1:17" ht="8.15" customHeight="1" outlineLevel="1" x14ac:dyDescent="0.25">
      <c r="A25" s="35"/>
      <c r="D25" s="35"/>
      <c r="F25" s="34"/>
      <c r="Q25" s="36"/>
    </row>
    <row r="26" spans="1:17" ht="52.5" customHeight="1" outlineLevel="1" x14ac:dyDescent="0.3">
      <c r="A26" s="35"/>
      <c r="B26" s="613" t="s">
        <v>1036</v>
      </c>
      <c r="C26" s="614"/>
      <c r="D26" s="35"/>
      <c r="F26" s="34"/>
      <c r="Q26" s="36"/>
    </row>
    <row r="27" spans="1:17" ht="8.15" customHeight="1" outlineLevel="1" x14ac:dyDescent="0.25">
      <c r="A27" s="35"/>
      <c r="D27" s="35"/>
      <c r="F27" s="34"/>
      <c r="Q27" s="36"/>
    </row>
    <row r="28" spans="1:17" ht="52.5" customHeight="1" outlineLevel="1" x14ac:dyDescent="0.3">
      <c r="A28" s="35"/>
      <c r="B28" s="615" t="s">
        <v>1061</v>
      </c>
      <c r="C28" s="614"/>
      <c r="D28" s="35"/>
      <c r="F28" s="34"/>
      <c r="Q28" s="36"/>
    </row>
    <row r="29" spans="1:17" ht="8.15" customHeight="1" outlineLevel="1" x14ac:dyDescent="0.25">
      <c r="A29" s="35"/>
      <c r="D29" s="35"/>
      <c r="F29" s="34"/>
      <c r="Q29" s="36"/>
    </row>
    <row r="30" spans="1:17" outlineLevel="1" x14ac:dyDescent="0.25">
      <c r="A30" s="35"/>
      <c r="D30" s="35"/>
      <c r="F30" s="34"/>
      <c r="Q30" s="36"/>
    </row>
    <row r="31" spans="1:17" outlineLevel="1" x14ac:dyDescent="0.25">
      <c r="A31" s="35"/>
      <c r="D31" s="35"/>
      <c r="F31" s="34"/>
      <c r="Q31" s="36"/>
    </row>
    <row r="32" spans="1:17" outlineLevel="1" x14ac:dyDescent="0.25">
      <c r="A32" s="35"/>
      <c r="B32" s="503"/>
      <c r="C32" s="40" t="s">
        <v>39</v>
      </c>
      <c r="D32" s="35"/>
      <c r="F32" s="34"/>
      <c r="Q32" s="36"/>
    </row>
    <row r="33" spans="1:17" outlineLevel="1" x14ac:dyDescent="0.25">
      <c r="A33" s="35"/>
      <c r="B33" s="503" t="s">
        <v>40</v>
      </c>
      <c r="C33" s="41" t="s">
        <v>40</v>
      </c>
      <c r="D33" s="35"/>
      <c r="F33" s="34"/>
      <c r="Q33" s="36"/>
    </row>
    <row r="34" spans="1:17" outlineLevel="1" x14ac:dyDescent="0.25">
      <c r="A34" s="35"/>
      <c r="C34" s="40"/>
      <c r="D34" s="35"/>
      <c r="F34" s="34"/>
      <c r="Q34" s="36"/>
    </row>
    <row r="35" spans="1:17" outlineLevel="1" x14ac:dyDescent="0.25">
      <c r="A35" s="35"/>
      <c r="B35" s="23" t="s">
        <v>2914</v>
      </c>
      <c r="C35" s="23" t="s">
        <v>2909</v>
      </c>
      <c r="D35" s="35"/>
      <c r="F35" s="34"/>
      <c r="Q35" s="36"/>
    </row>
    <row r="36" spans="1:17" outlineLevel="1" x14ac:dyDescent="0.25">
      <c r="A36" s="35"/>
      <c r="B36" s="23" t="s">
        <v>895</v>
      </c>
      <c r="C36" s="41" t="str">
        <f>IF(Cover!B9="","Name:  ________________________",Cover!B9)</f>
        <v>Ken O’Brien</v>
      </c>
      <c r="D36" s="35"/>
      <c r="F36" s="34"/>
      <c r="Q36" s="36"/>
    </row>
    <row r="37" spans="1:17" outlineLevel="1" x14ac:dyDescent="0.25">
      <c r="A37" s="35"/>
      <c r="B37" s="23" t="s">
        <v>1099</v>
      </c>
      <c r="C37" s="41" t="str">
        <f>IF(Cover!B10="","Title:  _________________________",Cover!B10)</f>
        <v>President</v>
      </c>
      <c r="D37" s="35"/>
      <c r="F37" s="34"/>
      <c r="Q37" s="36"/>
    </row>
    <row r="38" spans="1:17" outlineLevel="1" x14ac:dyDescent="0.25">
      <c r="A38" s="35"/>
      <c r="B38" s="503" t="s">
        <v>314</v>
      </c>
      <c r="D38" s="35"/>
      <c r="F38" s="34"/>
      <c r="Q38" s="36"/>
    </row>
    <row r="39" spans="1:17" outlineLevel="1" x14ac:dyDescent="0.25">
      <c r="A39" s="35"/>
      <c r="B39" s="503" t="s">
        <v>512</v>
      </c>
      <c r="C39" s="41" t="s">
        <v>511</v>
      </c>
      <c r="D39" s="35"/>
      <c r="F39" s="34"/>
      <c r="Q39" s="36"/>
    </row>
    <row r="40" spans="1:17" ht="34.5" customHeight="1" outlineLevel="1" thickBot="1" x14ac:dyDescent="0.3">
      <c r="A40" s="35"/>
      <c r="B40" s="42" t="s">
        <v>38</v>
      </c>
      <c r="C40" s="43" t="str">
        <f>IF(Cover!B7="","(Merchant)",Cover!B7)</f>
        <v>FASHION ACCESSORIES SHIPPERS ASSOCIATION, INC DBA GEMINI SHIPPERS ASSOCIATION</v>
      </c>
      <c r="D40" s="35"/>
      <c r="F40" s="34"/>
      <c r="Q40" s="36"/>
    </row>
    <row r="41" spans="1:17" ht="33.75" customHeight="1" x14ac:dyDescent="0.25">
      <c r="A41" s="35"/>
      <c r="B41" s="35"/>
      <c r="C41" s="35"/>
      <c r="D41" s="35"/>
      <c r="F41" s="34"/>
      <c r="G41" s="34"/>
      <c r="H41" s="34"/>
      <c r="I41" s="34"/>
      <c r="J41" s="34"/>
      <c r="K41" s="34"/>
      <c r="L41" s="34"/>
      <c r="M41" s="34"/>
      <c r="N41" s="34"/>
      <c r="O41" s="34"/>
      <c r="P41" s="34"/>
      <c r="Q41" s="36"/>
    </row>
    <row r="84" s="23" customFormat="1" ht="12.75" customHeight="1" x14ac:dyDescent="0.25"/>
    <row r="85" s="23" customFormat="1" ht="12.75" customHeight="1" x14ac:dyDescent="0.25"/>
    <row r="86" s="23" customFormat="1" ht="12.75" customHeight="1" x14ac:dyDescent="0.25"/>
    <row r="87" s="23" customFormat="1" ht="13.5" customHeight="1" x14ac:dyDescent="0.25"/>
    <row r="88" s="23" customFormat="1" ht="12.75" customHeight="1" x14ac:dyDescent="0.25"/>
    <row r="89" s="23" customFormat="1" ht="12.75" customHeight="1" x14ac:dyDescent="0.25"/>
    <row r="90" s="23" customFormat="1" ht="12.75" customHeight="1" x14ac:dyDescent="0.25"/>
    <row r="91" s="23" customFormat="1" ht="13.5" customHeight="1" x14ac:dyDescent="0.25"/>
    <row r="92" s="23" customFormat="1" ht="12.75" customHeight="1" x14ac:dyDescent="0.25"/>
    <row r="93" s="23" customFormat="1" ht="12.75" customHeight="1" x14ac:dyDescent="0.25"/>
    <row r="94" s="23" customFormat="1" ht="12.75" customHeight="1" x14ac:dyDescent="0.25"/>
    <row r="95" s="23" customFormat="1" ht="13.5" customHeight="1" x14ac:dyDescent="0.25"/>
    <row r="96" s="23" customFormat="1" ht="12.75" customHeight="1" x14ac:dyDescent="0.25"/>
    <row r="97" s="23" customFormat="1" ht="12.75" customHeight="1" x14ac:dyDescent="0.25"/>
    <row r="98" s="23" customFormat="1" ht="12.75" customHeight="1" x14ac:dyDescent="0.25"/>
    <row r="99" s="23" customFormat="1" ht="13.5" customHeight="1" x14ac:dyDescent="0.25"/>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260350</xdr:colOff>
                <xdr:row>0</xdr:row>
                <xdr:rowOff>0</xdr:rowOff>
              </from>
              <to>
                <xdr:col>15</xdr:col>
                <xdr:colOff>406400</xdr:colOff>
                <xdr:row>40</xdr:row>
                <xdr:rowOff>184150</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53125" defaultRowHeight="12.5" x14ac:dyDescent="0.25"/>
  <cols>
    <col min="1" max="1" width="64.54296875" style="503" customWidth="1"/>
    <col min="2" max="2" width="12.54296875" style="503" customWidth="1"/>
    <col min="3" max="3" width="71.54296875" style="503" customWidth="1"/>
    <col min="4" max="4" width="5.453125" style="503" customWidth="1"/>
    <col min="5" max="5" width="11" style="503" hidden="1" customWidth="1"/>
    <col min="6" max="6" width="4.453125" style="503" customWidth="1"/>
    <col min="7" max="8" width="9.453125" style="503"/>
    <col min="9" max="9" width="5.453125" style="503" customWidth="1"/>
    <col min="10" max="16384" width="9.453125" style="503"/>
  </cols>
  <sheetData>
    <row r="1" spans="1:9" ht="18" customHeight="1" thickBot="1" x14ac:dyDescent="0.3">
      <c r="A1" s="44" t="s">
        <v>480</v>
      </c>
      <c r="B1" s="653" t="s">
        <v>1171</v>
      </c>
      <c r="C1" s="631"/>
      <c r="D1" s="632"/>
      <c r="F1" s="23"/>
      <c r="G1" s="45"/>
      <c r="H1" s="45"/>
      <c r="I1" s="45"/>
    </row>
    <row r="2" spans="1:9" ht="18" customHeight="1" thickBot="1" x14ac:dyDescent="0.35">
      <c r="A2" s="44" t="s">
        <v>481</v>
      </c>
      <c r="B2" s="654">
        <v>24</v>
      </c>
      <c r="C2" s="655"/>
      <c r="D2" s="656"/>
      <c r="G2" s="45"/>
      <c r="H2" s="45"/>
      <c r="I2" s="45"/>
    </row>
    <row r="3" spans="1:9" ht="18" customHeight="1" thickBot="1" x14ac:dyDescent="0.35">
      <c r="A3" s="44" t="s">
        <v>482</v>
      </c>
      <c r="B3" s="657">
        <v>45329</v>
      </c>
      <c r="C3" s="658"/>
      <c r="D3" s="659"/>
      <c r="G3" s="45"/>
      <c r="H3" s="45"/>
      <c r="I3" s="45"/>
    </row>
    <row r="4" spans="1:9" ht="13" thickBot="1" x14ac:dyDescent="0.3">
      <c r="A4" s="46" t="s">
        <v>1030</v>
      </c>
      <c r="B4" s="47">
        <f>MQC!E8</f>
        <v>3000</v>
      </c>
      <c r="C4" s="660" t="s">
        <v>556</v>
      </c>
      <c r="D4" s="661"/>
      <c r="G4" s="45"/>
      <c r="H4" s="45"/>
      <c r="I4" s="45"/>
    </row>
    <row r="5" spans="1:9" ht="15.75" customHeight="1" thickBot="1" x14ac:dyDescent="0.3">
      <c r="A5" s="46" t="s">
        <v>1031</v>
      </c>
      <c r="B5" s="662">
        <v>45078</v>
      </c>
      <c r="C5" s="663"/>
      <c r="D5" s="664"/>
      <c r="G5" s="45"/>
      <c r="H5" s="45"/>
      <c r="I5" s="45"/>
    </row>
    <row r="6" spans="1:9" ht="18" customHeight="1" thickBot="1" x14ac:dyDescent="0.3">
      <c r="A6" s="48" t="s">
        <v>1032</v>
      </c>
      <c r="B6" s="662">
        <v>45412</v>
      </c>
      <c r="C6" s="663"/>
      <c r="D6" s="664"/>
      <c r="G6" s="45"/>
      <c r="H6" s="45"/>
      <c r="I6" s="45"/>
    </row>
    <row r="7" spans="1:9" ht="20.149999999999999" customHeight="1" thickBot="1" x14ac:dyDescent="0.3">
      <c r="A7" s="46" t="s">
        <v>1033</v>
      </c>
      <c r="B7" s="665" t="s">
        <v>2802</v>
      </c>
      <c r="C7" s="628"/>
      <c r="D7" s="629"/>
    </row>
    <row r="8" spans="1:9" ht="20.149999999999999" customHeight="1" thickBot="1" x14ac:dyDescent="0.3">
      <c r="A8" s="49" t="s">
        <v>153</v>
      </c>
      <c r="B8" s="653" t="s">
        <v>1165</v>
      </c>
      <c r="C8" s="631"/>
      <c r="D8" s="632"/>
    </row>
    <row r="9" spans="1:9" ht="18" customHeight="1" thickBot="1" x14ac:dyDescent="0.3">
      <c r="A9" s="50" t="s">
        <v>2810</v>
      </c>
      <c r="B9" s="633" t="s">
        <v>1166</v>
      </c>
      <c r="C9" s="628"/>
      <c r="D9" s="629"/>
    </row>
    <row r="10" spans="1:9" ht="18" customHeight="1" thickBot="1" x14ac:dyDescent="0.3">
      <c r="A10" s="51" t="s">
        <v>503</v>
      </c>
      <c r="B10" s="633" t="s">
        <v>1167</v>
      </c>
      <c r="C10" s="628"/>
      <c r="D10" s="629"/>
    </row>
    <row r="11" spans="1:9" ht="18" customHeight="1" thickBot="1" x14ac:dyDescent="0.3">
      <c r="A11" s="52" t="s">
        <v>483</v>
      </c>
      <c r="B11" s="633" t="s">
        <v>1168</v>
      </c>
      <c r="C11" s="628"/>
      <c r="D11" s="629"/>
      <c r="E11" s="53"/>
    </row>
    <row r="12" spans="1:9" ht="18" customHeight="1" x14ac:dyDescent="0.25">
      <c r="A12" s="52"/>
      <c r="B12" s="666" t="s">
        <v>1169</v>
      </c>
      <c r="C12" s="667"/>
      <c r="D12" s="668"/>
      <c r="E12" s="53"/>
    </row>
    <row r="13" spans="1:9" ht="18" customHeight="1" thickBot="1" x14ac:dyDescent="0.3">
      <c r="A13" s="54"/>
      <c r="B13" s="669"/>
      <c r="C13" s="670"/>
      <c r="D13" s="671"/>
      <c r="E13" s="53"/>
    </row>
    <row r="14" spans="1:9" ht="18" customHeight="1" thickBot="1" x14ac:dyDescent="0.3">
      <c r="A14" s="55" t="s">
        <v>484</v>
      </c>
      <c r="B14" s="633" t="s">
        <v>1170</v>
      </c>
      <c r="C14" s="628"/>
      <c r="D14" s="629"/>
    </row>
    <row r="15" spans="1:9" ht="18" customHeight="1" thickBot="1" x14ac:dyDescent="0.3">
      <c r="A15" s="56" t="s">
        <v>485</v>
      </c>
      <c r="B15" s="633"/>
      <c r="C15" s="628"/>
      <c r="D15" s="629"/>
    </row>
    <row r="16" spans="1:9" ht="42" customHeight="1" thickBot="1" x14ac:dyDescent="0.3">
      <c r="A16" s="44" t="s">
        <v>486</v>
      </c>
      <c r="B16" s="997" t="s">
        <v>1172</v>
      </c>
      <c r="C16" s="672"/>
      <c r="D16" s="673"/>
    </row>
    <row r="17" spans="1:6" ht="18" hidden="1" customHeight="1" thickBot="1" x14ac:dyDescent="0.3">
      <c r="A17" s="57" t="s">
        <v>587</v>
      </c>
      <c r="B17" s="677"/>
      <c r="C17" s="678"/>
      <c r="D17" s="679"/>
    </row>
    <row r="18" spans="1:6" ht="14.15" customHeight="1" thickBot="1" x14ac:dyDescent="0.3">
      <c r="A18" s="58" t="s">
        <v>2811</v>
      </c>
      <c r="B18" s="674" t="s">
        <v>499</v>
      </c>
      <c r="C18" s="675"/>
      <c r="D18" s="676"/>
    </row>
    <row r="19" spans="1:6" ht="18" customHeight="1" thickBot="1" x14ac:dyDescent="0.3">
      <c r="A19" s="495" t="s">
        <v>510</v>
      </c>
      <c r="B19" s="633"/>
      <c r="C19" s="628"/>
      <c r="D19" s="629"/>
    </row>
    <row r="20" spans="1:6" ht="18" customHeight="1" thickBot="1" x14ac:dyDescent="0.3">
      <c r="A20" s="44" t="s">
        <v>524</v>
      </c>
      <c r="B20" s="496" t="s">
        <v>399</v>
      </c>
      <c r="C20" s="496"/>
      <c r="D20" s="496"/>
    </row>
    <row r="21" spans="1:6" ht="18" customHeight="1" thickBot="1" x14ac:dyDescent="0.3">
      <c r="A21" s="54" t="s">
        <v>498</v>
      </c>
      <c r="B21" s="633"/>
      <c r="C21" s="628"/>
      <c r="D21" s="629"/>
    </row>
    <row r="22" spans="1:6" ht="14.25" customHeight="1" thickBot="1" x14ac:dyDescent="0.3">
      <c r="A22" s="59" t="s">
        <v>509</v>
      </c>
      <c r="B22" s="630"/>
      <c r="C22" s="631"/>
      <c r="D22" s="632"/>
    </row>
    <row r="23" spans="1:6" ht="19.399999999999999" customHeight="1" thickBot="1" x14ac:dyDescent="0.3">
      <c r="A23" s="16" t="s">
        <v>557</v>
      </c>
      <c r="B23" s="662"/>
      <c r="C23" s="663"/>
      <c r="D23" s="664"/>
      <c r="E23" s="17"/>
    </row>
    <row r="24" spans="1:6" ht="14.15" customHeight="1" thickBot="1" x14ac:dyDescent="0.3">
      <c r="A24" s="60" t="s">
        <v>558</v>
      </c>
      <c r="B24" s="627"/>
      <c r="C24" s="628"/>
      <c r="D24" s="629"/>
      <c r="E24" s="17"/>
      <c r="F24" s="17"/>
    </row>
    <row r="25" spans="1:6" ht="50.25" customHeight="1" thickBot="1" x14ac:dyDescent="0.3">
      <c r="A25" s="61" t="s">
        <v>2812</v>
      </c>
      <c r="B25" s="630"/>
      <c r="C25" s="631"/>
      <c r="D25" s="632"/>
    </row>
    <row r="26" spans="1:6" ht="50.15" customHeight="1" thickBot="1" x14ac:dyDescent="0.3">
      <c r="A26" s="71" t="s">
        <v>501</v>
      </c>
      <c r="B26" s="634"/>
      <c r="C26" s="635"/>
      <c r="D26" s="636"/>
    </row>
    <row r="27" spans="1:6" ht="17.25" customHeight="1" thickBot="1" x14ac:dyDescent="0.3">
      <c r="A27" s="62" t="s">
        <v>2813</v>
      </c>
      <c r="B27" s="633" t="s">
        <v>2876</v>
      </c>
      <c r="C27" s="628"/>
      <c r="D27" s="629"/>
    </row>
    <row r="28" spans="1:6" ht="5.25" customHeight="1" thickBot="1" x14ac:dyDescent="0.3">
      <c r="A28" s="502"/>
      <c r="B28" s="649"/>
      <c r="C28" s="650"/>
      <c r="D28" s="650"/>
    </row>
    <row r="29" spans="1:6" x14ac:dyDescent="0.25">
      <c r="A29" s="500" t="s">
        <v>159</v>
      </c>
      <c r="B29" s="637"/>
      <c r="C29" s="638"/>
      <c r="D29" s="639"/>
    </row>
    <row r="30" spans="1:6" ht="13" thickBot="1" x14ac:dyDescent="0.3">
      <c r="A30" s="63" t="s">
        <v>160</v>
      </c>
      <c r="B30" s="646" t="s">
        <v>161</v>
      </c>
      <c r="C30" s="647"/>
      <c r="D30" s="648"/>
    </row>
    <row r="31" spans="1:6" ht="13" thickBot="1" x14ac:dyDescent="0.3">
      <c r="A31" s="59" t="s">
        <v>559</v>
      </c>
      <c r="B31" s="640" t="s">
        <v>1173</v>
      </c>
      <c r="C31" s="641"/>
      <c r="D31" s="642"/>
    </row>
    <row r="32" spans="1:6" ht="13" thickBot="1" x14ac:dyDescent="0.3">
      <c r="A32" s="64"/>
      <c r="B32" s="640" t="s">
        <v>1174</v>
      </c>
      <c r="C32" s="641"/>
      <c r="D32" s="642"/>
    </row>
    <row r="33" spans="1:5" ht="13" thickBot="1" x14ac:dyDescent="0.3">
      <c r="A33" s="643" t="s">
        <v>489</v>
      </c>
      <c r="B33" s="644"/>
      <c r="C33" s="644"/>
      <c r="D33" s="645"/>
    </row>
    <row r="34" spans="1:5" s="23" customFormat="1" x14ac:dyDescent="0.25">
      <c r="A34" s="501" t="s">
        <v>116</v>
      </c>
      <c r="B34" s="65" t="s">
        <v>347</v>
      </c>
      <c r="C34" s="651" t="s">
        <v>504</v>
      </c>
      <c r="D34" s="652"/>
      <c r="E34" s="23" t="str">
        <f>A34</f>
        <v>CMDU#044</v>
      </c>
    </row>
    <row r="35" spans="1:5" s="23" customFormat="1" ht="13.5" customHeight="1" x14ac:dyDescent="0.25">
      <c r="A35" s="66" t="s">
        <v>116</v>
      </c>
      <c r="B35" s="66" t="s">
        <v>505</v>
      </c>
      <c r="C35" s="621" t="s">
        <v>540</v>
      </c>
      <c r="D35" s="622"/>
      <c r="E35" s="23" t="str">
        <f t="shared" ref="E35:E56" si="0">A35</f>
        <v>CMDU#044</v>
      </c>
    </row>
    <row r="36" spans="1:5" s="23" customFormat="1" x14ac:dyDescent="0.25">
      <c r="A36" s="497" t="s">
        <v>176</v>
      </c>
      <c r="B36" s="66" t="s">
        <v>494</v>
      </c>
      <c r="C36" s="621" t="s">
        <v>495</v>
      </c>
      <c r="D36" s="622"/>
      <c r="E36" s="23" t="str">
        <f t="shared" si="0"/>
        <v>CMDU#043 B1</v>
      </c>
    </row>
    <row r="37" spans="1:5" s="23" customFormat="1" x14ac:dyDescent="0.25">
      <c r="A37" s="497" t="s">
        <v>177</v>
      </c>
      <c r="B37" s="66" t="s">
        <v>496</v>
      </c>
      <c r="C37" s="621" t="s">
        <v>532</v>
      </c>
      <c r="D37" s="622"/>
      <c r="E37" s="23" t="str">
        <f t="shared" si="0"/>
        <v>CMDU#043 B2</v>
      </c>
    </row>
    <row r="38" spans="1:5" s="23" customFormat="1" x14ac:dyDescent="0.25">
      <c r="A38" s="497" t="s">
        <v>117</v>
      </c>
      <c r="B38" s="66" t="s">
        <v>508</v>
      </c>
      <c r="C38" s="621" t="s">
        <v>544</v>
      </c>
      <c r="D38" s="622"/>
      <c r="E38" s="23" t="str">
        <f t="shared" si="0"/>
        <v>CMDU#028</v>
      </c>
    </row>
    <row r="39" spans="1:5" s="23" customFormat="1" x14ac:dyDescent="0.25">
      <c r="A39" s="497" t="s">
        <v>117</v>
      </c>
      <c r="B39" s="66" t="s">
        <v>507</v>
      </c>
      <c r="C39" s="621" t="s">
        <v>545</v>
      </c>
      <c r="D39" s="622"/>
      <c r="E39" s="23" t="str">
        <f t="shared" si="0"/>
        <v>CMDU#028</v>
      </c>
    </row>
    <row r="40" spans="1:5" s="23" customFormat="1" x14ac:dyDescent="0.25">
      <c r="A40" s="497" t="s">
        <v>117</v>
      </c>
      <c r="B40" s="66" t="s">
        <v>546</v>
      </c>
      <c r="C40" s="621" t="s">
        <v>547</v>
      </c>
      <c r="D40" s="622"/>
      <c r="E40" s="23" t="str">
        <f t="shared" si="0"/>
        <v>CMDU#028</v>
      </c>
    </row>
    <row r="41" spans="1:5" s="23" customFormat="1" x14ac:dyDescent="0.25">
      <c r="A41" s="497" t="s">
        <v>117</v>
      </c>
      <c r="B41" s="66" t="s">
        <v>348</v>
      </c>
      <c r="C41" s="625" t="s">
        <v>349</v>
      </c>
      <c r="D41" s="626"/>
      <c r="E41" s="23" t="str">
        <f>A41</f>
        <v>CMDU#028</v>
      </c>
    </row>
    <row r="42" spans="1:5" s="23" customFormat="1" x14ac:dyDescent="0.25">
      <c r="A42" s="497" t="s">
        <v>178</v>
      </c>
      <c r="B42" s="66" t="s">
        <v>526</v>
      </c>
      <c r="C42" s="621" t="s">
        <v>533</v>
      </c>
      <c r="D42" s="622"/>
      <c r="E42" s="23" t="str">
        <f t="shared" si="0"/>
        <v>CMDU#029 D1</v>
      </c>
    </row>
    <row r="43" spans="1:5" s="23" customFormat="1" x14ac:dyDescent="0.25">
      <c r="A43" s="497" t="s">
        <v>179</v>
      </c>
      <c r="B43" s="66" t="s">
        <v>527</v>
      </c>
      <c r="C43" s="621" t="s">
        <v>534</v>
      </c>
      <c r="D43" s="622"/>
      <c r="E43" s="23" t="str">
        <f t="shared" si="0"/>
        <v>CMDU#029 D2</v>
      </c>
    </row>
    <row r="44" spans="1:5" s="23" customFormat="1" x14ac:dyDescent="0.25">
      <c r="A44" s="497" t="s">
        <v>832</v>
      </c>
      <c r="B44" s="66" t="s">
        <v>834</v>
      </c>
      <c r="C44" s="497" t="s">
        <v>833</v>
      </c>
      <c r="D44" s="498"/>
    </row>
    <row r="45" spans="1:5" s="23" customFormat="1" x14ac:dyDescent="0.25">
      <c r="A45" s="497" t="s">
        <v>117</v>
      </c>
      <c r="B45" s="66" t="s">
        <v>551</v>
      </c>
      <c r="C45" s="621" t="s">
        <v>555</v>
      </c>
      <c r="D45" s="622"/>
      <c r="E45" s="23" t="str">
        <f t="shared" si="0"/>
        <v>CMDU#028</v>
      </c>
    </row>
    <row r="46" spans="1:5" s="23" customFormat="1" x14ac:dyDescent="0.25">
      <c r="A46" s="497" t="s">
        <v>117</v>
      </c>
      <c r="B46" s="66" t="s">
        <v>319</v>
      </c>
      <c r="C46" s="497" t="s">
        <v>320</v>
      </c>
      <c r="D46" s="498"/>
      <c r="E46" s="23" t="str">
        <f t="shared" si="0"/>
        <v>CMDU#028</v>
      </c>
    </row>
    <row r="47" spans="1:5" s="23" customFormat="1" x14ac:dyDescent="0.25">
      <c r="A47" s="497" t="s">
        <v>180</v>
      </c>
      <c r="B47" s="66" t="s">
        <v>530</v>
      </c>
      <c r="C47" s="621" t="s">
        <v>528</v>
      </c>
      <c r="D47" s="622"/>
      <c r="E47" s="23" t="str">
        <f t="shared" si="0"/>
        <v>CMDU#029 F1</v>
      </c>
    </row>
    <row r="48" spans="1:5" s="23" customFormat="1" x14ac:dyDescent="0.25">
      <c r="A48" s="497" t="s">
        <v>181</v>
      </c>
      <c r="B48" s="66" t="s">
        <v>531</v>
      </c>
      <c r="C48" s="621" t="s">
        <v>529</v>
      </c>
      <c r="D48" s="622"/>
      <c r="E48" s="23" t="str">
        <f t="shared" si="0"/>
        <v>CMDU#029 F2</v>
      </c>
    </row>
    <row r="49" spans="1:5" s="23" customFormat="1" x14ac:dyDescent="0.25">
      <c r="A49" s="497" t="s">
        <v>437</v>
      </c>
      <c r="B49" s="66" t="s">
        <v>187</v>
      </c>
      <c r="C49" s="621" t="s">
        <v>186</v>
      </c>
      <c r="D49" s="622"/>
      <c r="E49" s="23" t="str">
        <f>A49</f>
        <v>CMDU#029 F3</v>
      </c>
    </row>
    <row r="50" spans="1:5" s="23" customFormat="1" x14ac:dyDescent="0.25">
      <c r="A50" s="497" t="s">
        <v>550</v>
      </c>
      <c r="B50" s="66" t="s">
        <v>506</v>
      </c>
      <c r="C50" s="621" t="s">
        <v>552</v>
      </c>
      <c r="D50" s="622"/>
      <c r="E50" s="23" t="str">
        <f t="shared" si="0"/>
        <v>CMDU#091</v>
      </c>
    </row>
    <row r="51" spans="1:5" s="23" customFormat="1" x14ac:dyDescent="0.25">
      <c r="A51" s="497" t="s">
        <v>182</v>
      </c>
      <c r="B51" s="66" t="s">
        <v>536</v>
      </c>
      <c r="C51" s="621" t="s">
        <v>541</v>
      </c>
      <c r="D51" s="622"/>
      <c r="E51" s="23" t="str">
        <f t="shared" si="0"/>
        <v>CMDU#090 H1</v>
      </c>
    </row>
    <row r="52" spans="1:5" s="23" customFormat="1" x14ac:dyDescent="0.25">
      <c r="A52" s="497" t="s">
        <v>183</v>
      </c>
      <c r="B52" s="66" t="s">
        <v>537</v>
      </c>
      <c r="C52" s="621" t="s">
        <v>542</v>
      </c>
      <c r="D52" s="622"/>
      <c r="E52" s="23" t="str">
        <f t="shared" si="0"/>
        <v>CMDU#090 H2</v>
      </c>
    </row>
    <row r="53" spans="1:5" s="23" customFormat="1" x14ac:dyDescent="0.25">
      <c r="A53" s="497" t="s">
        <v>116</v>
      </c>
      <c r="B53" s="66" t="s">
        <v>491</v>
      </c>
      <c r="C53" s="621" t="s">
        <v>543</v>
      </c>
      <c r="D53" s="622"/>
      <c r="E53" s="23" t="str">
        <f t="shared" si="0"/>
        <v>CMDU#044</v>
      </c>
    </row>
    <row r="54" spans="1:5" s="23" customFormat="1" x14ac:dyDescent="0.25">
      <c r="A54" s="497" t="s">
        <v>118</v>
      </c>
      <c r="B54" s="66" t="s">
        <v>492</v>
      </c>
      <c r="C54" s="621" t="s">
        <v>548</v>
      </c>
      <c r="D54" s="622"/>
      <c r="E54" s="23" t="str">
        <f t="shared" si="0"/>
        <v>CMDU#101</v>
      </c>
    </row>
    <row r="55" spans="1:5" s="68" customFormat="1" ht="25.5" customHeight="1" x14ac:dyDescent="0.25">
      <c r="A55" s="499" t="s">
        <v>184</v>
      </c>
      <c r="B55" s="67" t="s">
        <v>525</v>
      </c>
      <c r="C55" s="623" t="s">
        <v>535</v>
      </c>
      <c r="D55" s="624"/>
      <c r="E55" s="23" t="str">
        <f t="shared" si="0"/>
        <v>CMDU#043 J1</v>
      </c>
    </row>
    <row r="56" spans="1:5" s="23" customFormat="1" x14ac:dyDescent="0.25">
      <c r="A56" s="497" t="s">
        <v>185</v>
      </c>
      <c r="B56" s="66" t="s">
        <v>549</v>
      </c>
      <c r="C56" s="619" t="s">
        <v>152</v>
      </c>
      <c r="D56" s="620"/>
      <c r="E56" s="23" t="str">
        <f t="shared" si="0"/>
        <v>CMDU#043 N1</v>
      </c>
    </row>
    <row r="57" spans="1:5" s="23" customFormat="1" x14ac:dyDescent="0.25">
      <c r="A57" s="497" t="s">
        <v>785</v>
      </c>
      <c r="B57" s="66" t="s">
        <v>783</v>
      </c>
      <c r="C57" s="619" t="s">
        <v>784</v>
      </c>
      <c r="D57" s="620"/>
    </row>
    <row r="58" spans="1:5" s="23" customFormat="1" x14ac:dyDescent="0.25">
      <c r="A58" s="497" t="s">
        <v>788</v>
      </c>
      <c r="B58" s="66" t="s">
        <v>786</v>
      </c>
      <c r="C58" s="619" t="s">
        <v>787</v>
      </c>
      <c r="D58" s="620"/>
    </row>
    <row r="59" spans="1:5" s="23" customFormat="1" x14ac:dyDescent="0.25">
      <c r="A59" s="497" t="s">
        <v>790</v>
      </c>
      <c r="B59" s="66" t="s">
        <v>789</v>
      </c>
      <c r="C59" s="619" t="s">
        <v>791</v>
      </c>
      <c r="D59" s="620"/>
    </row>
    <row r="60" spans="1:5" x14ac:dyDescent="0.25">
      <c r="A60" s="497" t="s">
        <v>793</v>
      </c>
      <c r="B60" s="66" t="s">
        <v>792</v>
      </c>
      <c r="C60" s="619" t="s">
        <v>794</v>
      </c>
      <c r="D60" s="620"/>
    </row>
    <row r="61" spans="1:5" x14ac:dyDescent="0.25">
      <c r="A61" s="497"/>
      <c r="B61" s="66" t="s">
        <v>321</v>
      </c>
      <c r="C61" s="619" t="s">
        <v>322</v>
      </c>
      <c r="D61" s="620"/>
    </row>
    <row r="62" spans="1:5" ht="13" thickBot="1" x14ac:dyDescent="0.3">
      <c r="A62" s="69"/>
      <c r="B62" s="70" t="s">
        <v>497</v>
      </c>
      <c r="C62" s="617" t="s">
        <v>497</v>
      </c>
      <c r="D62" s="618"/>
    </row>
    <row r="63" spans="1:5" x14ac:dyDescent="0.25">
      <c r="A63" s="23"/>
      <c r="B63" s="23"/>
      <c r="C63" s="23"/>
      <c r="D63" s="23"/>
    </row>
  </sheetData>
  <sheetProtection algorithmName="SHA-512" hashValue="ougbXn+HMP2xLcIJGuuE5fjfOow5yE5r4rDO0vcRtjqk81un+iJJo+nLHRT3QhOLiDRaP7gzS4EcVpXexR4EDw==" saltValue="vno3SSTeRsD29BB4EwEjSg==" spinCount="100000" sheet="1" objects="1" scenarios="1" formatCells="0" formatColumns="0" formatRows="0" insertColumns="0" insertRows="0" deleteColumns="0" deleteRows="0" sort="0" autoFilter="0"/>
  <mergeCells count="58">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53125" defaultRowHeight="12.5" x14ac:dyDescent="0.25"/>
  <cols>
    <col min="1" max="1" width="11.453125" style="72"/>
    <col min="2" max="2" width="7.54296875" style="72" bestFit="1" customWidth="1"/>
    <col min="3" max="3" width="12.54296875" style="72" bestFit="1" customWidth="1"/>
    <col min="4" max="4" width="6.453125" style="72" customWidth="1"/>
    <col min="5" max="5" width="10.453125" style="72" bestFit="1" customWidth="1"/>
    <col min="6" max="16384" width="11.453125" style="72"/>
  </cols>
  <sheetData>
    <row r="1" spans="1:5" ht="13" thickBot="1" x14ac:dyDescent="0.3">
      <c r="A1" s="2"/>
    </row>
    <row r="2" spans="1:5" ht="13" thickBot="1" x14ac:dyDescent="0.3">
      <c r="B2" s="73" t="s">
        <v>561</v>
      </c>
      <c r="C2" s="74" t="s">
        <v>490</v>
      </c>
      <c r="D2" s="75"/>
      <c r="E2" s="76" t="s">
        <v>562</v>
      </c>
    </row>
    <row r="3" spans="1:5" x14ac:dyDescent="0.25">
      <c r="C3" s="77" t="s">
        <v>1175</v>
      </c>
      <c r="D3" s="78"/>
      <c r="E3" s="79">
        <v>3000</v>
      </c>
    </row>
    <row r="4" spans="1:5" x14ac:dyDescent="0.25">
      <c r="C4" s="80"/>
      <c r="D4" s="81"/>
      <c r="E4" s="82"/>
    </row>
    <row r="5" spans="1:5" x14ac:dyDescent="0.25">
      <c r="C5" s="80"/>
      <c r="D5" s="81"/>
      <c r="E5" s="82"/>
    </row>
    <row r="6" spans="1:5" ht="13" thickBot="1" x14ac:dyDescent="0.3">
      <c r="C6" s="83"/>
      <c r="D6" s="84"/>
      <c r="E6" s="85"/>
    </row>
    <row r="7" spans="1:5" ht="13" thickBot="1" x14ac:dyDescent="0.3"/>
    <row r="8" spans="1:5" ht="13.5" thickBot="1" x14ac:dyDescent="0.3">
      <c r="C8" s="86" t="s">
        <v>563</v>
      </c>
      <c r="D8" s="542"/>
      <c r="E8" s="87">
        <f>SUM(E3:E6)</f>
        <v>3000</v>
      </c>
    </row>
    <row r="9" spans="1:5" x14ac:dyDescent="0.25">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53125" defaultRowHeight="12.5" x14ac:dyDescent="0.25"/>
  <cols>
    <col min="1" max="1" width="25.453125" style="1003" customWidth="1"/>
    <col min="2" max="2" width="21.54296875" style="1003" bestFit="1" customWidth="1"/>
    <col min="3" max="3" width="18.453125" style="1003" customWidth="1"/>
    <col min="4" max="4" width="17.453125" style="1003" customWidth="1"/>
    <col min="5" max="5" width="19.453125" style="1003" customWidth="1"/>
    <col min="6" max="6" width="12.453125" style="1084" customWidth="1"/>
    <col min="7" max="8" width="17.453125" style="1084" customWidth="1"/>
    <col min="9" max="9" width="17.54296875" style="1084" customWidth="1"/>
    <col min="10" max="10" width="23.453125" style="1003" bestFit="1" customWidth="1"/>
    <col min="11" max="11" width="18.453125" style="1003" bestFit="1" customWidth="1"/>
    <col min="12" max="12" width="18.54296875" style="1003" customWidth="1"/>
    <col min="13" max="13" width="17.453125" style="1003" customWidth="1"/>
    <col min="14" max="14" width="17.54296875" style="1003" customWidth="1"/>
    <col min="15" max="16" width="16.54296875" style="1003" customWidth="1"/>
    <col min="17" max="17" width="17.54296875" style="1003" customWidth="1"/>
    <col min="18" max="18" width="15.54296875" style="1003" customWidth="1"/>
    <col min="19" max="21" width="16.54296875" style="1003" customWidth="1"/>
    <col min="22" max="22" width="17.54296875" style="1003" customWidth="1"/>
    <col min="23" max="23" width="18" style="1003" customWidth="1"/>
    <col min="24" max="24" width="12.54296875" style="1003" customWidth="1"/>
    <col min="25" max="25" width="16.54296875" style="1003" customWidth="1"/>
    <col min="26" max="26" width="9.54296875" style="1003" customWidth="1"/>
    <col min="27" max="27" width="14.453125" style="1003" customWidth="1"/>
    <col min="28" max="28" width="9.54296875" style="1003" customWidth="1"/>
    <col min="29" max="29" width="14.453125" style="1003" customWidth="1"/>
    <col min="30" max="16384" width="9.453125" style="1003"/>
  </cols>
  <sheetData>
    <row r="1" spans="1:54" x14ac:dyDescent="0.25">
      <c r="A1" s="998" t="s">
        <v>476</v>
      </c>
      <c r="B1" s="999"/>
      <c r="C1" s="1000" t="str">
        <f>Cover!B1</f>
        <v>23-3283</v>
      </c>
      <c r="D1" s="1001"/>
      <c r="E1" s="1001"/>
      <c r="F1" s="1002"/>
      <c r="G1" s="1003"/>
      <c r="H1" s="1003"/>
      <c r="I1" s="1003"/>
    </row>
    <row r="2" spans="1:54" x14ac:dyDescent="0.25">
      <c r="A2" s="1004" t="s">
        <v>1034</v>
      </c>
      <c r="B2" s="1005"/>
      <c r="C2" s="1006"/>
      <c r="D2" s="1007"/>
      <c r="E2" s="1007"/>
      <c r="F2" s="1008"/>
      <c r="G2" s="1003"/>
      <c r="H2" s="1003"/>
      <c r="I2" s="1003"/>
    </row>
    <row r="3" spans="1:54" x14ac:dyDescent="0.25">
      <c r="A3" s="1004" t="s">
        <v>487</v>
      </c>
      <c r="B3" s="1005"/>
      <c r="C3" s="1009">
        <f>Cover!B2</f>
        <v>24</v>
      </c>
      <c r="D3" s="1010"/>
      <c r="E3" s="1010"/>
      <c r="F3" s="1011"/>
      <c r="G3" s="1003"/>
      <c r="H3" s="1003"/>
      <c r="I3" s="1003"/>
    </row>
    <row r="4" spans="1:54" x14ac:dyDescent="0.25">
      <c r="A4" s="1004" t="s">
        <v>1029</v>
      </c>
      <c r="B4" s="1005"/>
      <c r="C4" s="1012" t="str">
        <f>Cover!B7</f>
        <v>FASHION ACCESSORIES SHIPPERS ASSOCIATION, INC DBA GEMINI SHIPPERS ASSOCIATION</v>
      </c>
      <c r="D4" s="1013"/>
      <c r="E4" s="1013"/>
      <c r="F4" s="1014"/>
      <c r="G4" s="1003"/>
      <c r="H4" s="1003"/>
      <c r="I4" s="1003"/>
    </row>
    <row r="5" spans="1:54" x14ac:dyDescent="0.25">
      <c r="A5" s="1004" t="s">
        <v>493</v>
      </c>
      <c r="B5" s="1005"/>
      <c r="C5" s="1006" t="s">
        <v>505</v>
      </c>
      <c r="D5" s="1007"/>
      <c r="E5" s="1007"/>
      <c r="F5" s="1008"/>
      <c r="G5" s="1003"/>
      <c r="H5" s="1003"/>
      <c r="I5" s="1003"/>
    </row>
    <row r="6" spans="1:54" ht="15.75" customHeight="1" x14ac:dyDescent="0.25">
      <c r="A6" s="1004" t="s">
        <v>477</v>
      </c>
      <c r="B6" s="1005"/>
      <c r="C6" s="1006" t="s">
        <v>540</v>
      </c>
      <c r="D6" s="1007"/>
      <c r="E6" s="1007"/>
      <c r="F6" s="1008"/>
      <c r="G6" s="1003"/>
      <c r="H6" s="1003"/>
      <c r="I6" s="1003"/>
    </row>
    <row r="7" spans="1:54" ht="15.75" customHeight="1" x14ac:dyDescent="0.25">
      <c r="A7" s="1004" t="s">
        <v>567</v>
      </c>
      <c r="B7" s="1005"/>
      <c r="C7" s="1006" t="s">
        <v>116</v>
      </c>
      <c r="D7" s="1007"/>
      <c r="E7" s="1007"/>
      <c r="F7" s="1008"/>
      <c r="G7" s="1003"/>
      <c r="H7" s="1003"/>
      <c r="I7" s="1003"/>
    </row>
    <row r="8" spans="1:54" ht="2.25" customHeight="1" thickBot="1" x14ac:dyDescent="0.3">
      <c r="A8" s="1015"/>
      <c r="B8" s="1016"/>
      <c r="C8" s="1017"/>
      <c r="D8" s="1018"/>
      <c r="E8" s="1018"/>
      <c r="F8" s="1019"/>
      <c r="G8" s="1003"/>
      <c r="H8" s="1003"/>
      <c r="I8" s="1003"/>
    </row>
    <row r="9" spans="1:54" x14ac:dyDescent="0.25">
      <c r="A9" s="418">
        <v>40</v>
      </c>
      <c r="B9" s="418" t="s">
        <v>2826</v>
      </c>
      <c r="D9" s="1020"/>
      <c r="E9" s="1020"/>
      <c r="F9" s="1021"/>
      <c r="G9" s="1003"/>
      <c r="H9" s="1003"/>
      <c r="I9" s="1003"/>
    </row>
    <row r="10" spans="1:54" ht="13" thickBot="1" x14ac:dyDescent="0.3">
      <c r="A10" s="419"/>
      <c r="D10" s="1020"/>
      <c r="E10" s="1020"/>
      <c r="F10" s="1021"/>
      <c r="G10" s="1022"/>
      <c r="H10" s="1020"/>
      <c r="I10" s="1020"/>
      <c r="J10" s="1020"/>
    </row>
    <row r="11" spans="1:54" ht="13" thickBot="1" x14ac:dyDescent="0.3">
      <c r="A11" s="420" t="s">
        <v>568</v>
      </c>
      <c r="B11" s="1023"/>
      <c r="D11" s="1020"/>
      <c r="E11" s="1020"/>
      <c r="F11" s="1021"/>
      <c r="G11" s="1022"/>
      <c r="H11" s="1020"/>
      <c r="I11" s="1020"/>
      <c r="J11" s="1020"/>
    </row>
    <row r="12" spans="1:54" s="1027" customFormat="1" ht="13" thickBot="1" x14ac:dyDescent="0.3">
      <c r="A12" s="1024" t="s">
        <v>570</v>
      </c>
      <c r="B12" s="1025"/>
      <c r="C12" s="1025"/>
      <c r="D12" s="1025"/>
      <c r="E12" s="1025"/>
      <c r="F12" s="1025"/>
      <c r="G12" s="1025"/>
      <c r="H12" s="1025"/>
      <c r="I12" s="1025"/>
      <c r="J12" s="1026"/>
    </row>
    <row r="13" spans="1:54" ht="17.25" customHeight="1" x14ac:dyDescent="0.25">
      <c r="A13" s="1028" t="s">
        <v>571</v>
      </c>
      <c r="B13" s="1029" t="s">
        <v>572</v>
      </c>
      <c r="C13" s="1029"/>
      <c r="D13" s="1029"/>
      <c r="E13" s="1029"/>
      <c r="F13" s="1029"/>
      <c r="G13" s="1029"/>
      <c r="H13" s="1029"/>
      <c r="I13" s="1029"/>
      <c r="J13" s="1030" t="s">
        <v>576</v>
      </c>
      <c r="K13" s="1031"/>
      <c r="L13" s="1032" t="s">
        <v>577</v>
      </c>
      <c r="M13" s="1033"/>
      <c r="N13" s="418" t="s">
        <v>4</v>
      </c>
    </row>
    <row r="14" spans="1:54" s="1039" customFormat="1" x14ac:dyDescent="0.25">
      <c r="A14" s="1034" t="s">
        <v>2869</v>
      </c>
      <c r="B14" s="1035" t="s">
        <v>470</v>
      </c>
      <c r="C14" s="1035"/>
      <c r="D14" s="1035"/>
      <c r="E14" s="1035"/>
      <c r="F14" s="1035"/>
      <c r="G14" s="1035"/>
      <c r="H14" s="1035"/>
      <c r="I14" s="1035"/>
      <c r="J14" s="1036"/>
      <c r="K14" s="1037"/>
      <c r="L14" s="1036"/>
      <c r="M14" s="1038"/>
      <c r="N14" s="1039" t="str">
        <f>IF($A14&gt;0,$A14,"")</f>
        <v>BULLET 1</v>
      </c>
    </row>
    <row r="15" spans="1:54" s="423" customFormat="1" ht="13" x14ac:dyDescent="0.25">
      <c r="A15" s="422"/>
      <c r="B15" s="1040"/>
      <c r="C15" s="1040"/>
      <c r="D15" s="1040"/>
      <c r="E15" s="1040"/>
      <c r="F15" s="1040"/>
      <c r="G15" s="1040"/>
      <c r="H15" s="1040"/>
      <c r="I15" s="1040"/>
      <c r="J15" s="694"/>
      <c r="K15" s="1037"/>
      <c r="L15" s="694"/>
      <c r="M15" s="1038"/>
      <c r="N15" s="421" t="str">
        <f>IF($A15&gt;0,$A15,"")</f>
        <v/>
      </c>
      <c r="BB15" s="1039"/>
    </row>
    <row r="16" spans="1:54" s="423" customFormat="1" ht="13" x14ac:dyDescent="0.25">
      <c r="A16" s="422"/>
      <c r="B16" s="1040"/>
      <c r="C16" s="1040"/>
      <c r="D16" s="1040"/>
      <c r="E16" s="1040"/>
      <c r="F16" s="1040"/>
      <c r="G16" s="1040"/>
      <c r="H16" s="1040"/>
      <c r="I16" s="1040"/>
      <c r="J16" s="694"/>
      <c r="K16" s="1037"/>
      <c r="L16" s="694"/>
      <c r="M16" s="1038"/>
      <c r="N16" s="421" t="str">
        <f>IF($A16&gt;0,$A16,"")</f>
        <v/>
      </c>
      <c r="BB16" s="1039"/>
    </row>
    <row r="17" spans="1:54" s="423" customFormat="1" ht="13.5" thickBot="1" x14ac:dyDescent="0.3">
      <c r="A17" s="424"/>
      <c r="B17" s="1041"/>
      <c r="C17" s="1041"/>
      <c r="D17" s="1041"/>
      <c r="E17" s="1041"/>
      <c r="F17" s="1041"/>
      <c r="G17" s="1041"/>
      <c r="H17" s="1041"/>
      <c r="I17" s="1041"/>
      <c r="J17" s="695"/>
      <c r="K17" s="1042"/>
      <c r="L17" s="693"/>
      <c r="M17" s="1043"/>
      <c r="N17" s="421" t="str">
        <f>IF($A17&gt;0,$A17,"")</f>
        <v/>
      </c>
      <c r="BB17" s="1039"/>
    </row>
    <row r="18" spans="1:54" s="431" customFormat="1" ht="13.5" thickBot="1" x14ac:dyDescent="0.3">
      <c r="A18" s="425"/>
      <c r="B18" s="1003"/>
      <c r="C18" s="426"/>
      <c r="D18" s="427"/>
      <c r="E18" s="427"/>
      <c r="F18" s="428"/>
      <c r="G18" s="428"/>
      <c r="H18" s="429"/>
      <c r="I18" s="430"/>
      <c r="J18" s="430"/>
      <c r="K18" s="426"/>
      <c r="L18" s="426"/>
      <c r="M18" s="426"/>
      <c r="N18" s="421" t="str">
        <f>IF($A18&gt;0,$A18,"")</f>
        <v/>
      </c>
      <c r="O18" s="426"/>
      <c r="P18" s="426"/>
      <c r="Q18" s="426"/>
      <c r="BB18" s="1039"/>
    </row>
    <row r="19" spans="1:54" s="431" customFormat="1" ht="13.5" thickBot="1" x14ac:dyDescent="0.3">
      <c r="A19" s="420" t="s">
        <v>402</v>
      </c>
      <c r="B19" s="1044"/>
      <c r="I19" s="430"/>
      <c r="J19" s="430"/>
      <c r="K19" s="426"/>
      <c r="L19" s="426"/>
      <c r="M19" s="426"/>
      <c r="N19" s="426"/>
      <c r="O19" s="426"/>
      <c r="P19" s="426"/>
      <c r="Q19" s="426"/>
    </row>
    <row r="20" spans="1:54" s="431" customFormat="1" ht="13" x14ac:dyDescent="0.25">
      <c r="A20" s="1045" t="s">
        <v>402</v>
      </c>
      <c r="B20" s="1046" t="s">
        <v>572</v>
      </c>
      <c r="C20" s="1046"/>
      <c r="D20" s="1046"/>
      <c r="E20" s="1046"/>
      <c r="F20" s="1046"/>
      <c r="G20" s="1046"/>
      <c r="H20" s="1047"/>
      <c r="I20" s="430"/>
      <c r="J20" s="430"/>
      <c r="K20" s="426"/>
      <c r="L20" s="426"/>
      <c r="M20" s="426"/>
      <c r="N20" s="426"/>
      <c r="O20" s="426"/>
      <c r="P20" s="426"/>
      <c r="Q20" s="426"/>
    </row>
    <row r="21" spans="1:54" s="434" customFormat="1" ht="15.75" customHeight="1" x14ac:dyDescent="0.25">
      <c r="A21" s="1034"/>
      <c r="B21" s="1035"/>
      <c r="C21" s="1035"/>
      <c r="D21" s="1035"/>
      <c r="E21" s="1035"/>
      <c r="F21" s="1035"/>
      <c r="G21" s="1035"/>
      <c r="H21" s="1048"/>
      <c r="I21" s="545"/>
      <c r="J21" s="432"/>
      <c r="K21" s="433"/>
      <c r="L21" s="433"/>
      <c r="M21" s="433"/>
      <c r="N21" s="433"/>
      <c r="O21" s="433"/>
      <c r="P21" s="433"/>
      <c r="Q21" s="433"/>
    </row>
    <row r="22" spans="1:54" s="434" customFormat="1" ht="13" x14ac:dyDescent="0.25">
      <c r="A22" s="1049"/>
      <c r="B22" s="1035"/>
      <c r="C22" s="1035"/>
      <c r="D22" s="1035"/>
      <c r="E22" s="1035"/>
      <c r="F22" s="1035"/>
      <c r="G22" s="1035"/>
      <c r="H22" s="1048"/>
      <c r="I22" s="432"/>
      <c r="J22" s="432"/>
      <c r="K22" s="433"/>
      <c r="L22" s="433"/>
      <c r="M22" s="433"/>
      <c r="N22" s="433"/>
      <c r="O22" s="433"/>
      <c r="P22" s="433"/>
      <c r="Q22" s="433"/>
    </row>
    <row r="23" spans="1:54" s="434" customFormat="1" ht="13" x14ac:dyDescent="0.25">
      <c r="A23" s="1049"/>
      <c r="B23" s="1050"/>
      <c r="C23" s="1037"/>
      <c r="D23" s="1037"/>
      <c r="E23" s="1037"/>
      <c r="F23" s="1037"/>
      <c r="G23" s="1037"/>
      <c r="H23" s="1051"/>
      <c r="I23" s="432"/>
      <c r="J23" s="432"/>
      <c r="K23" s="433"/>
      <c r="L23" s="433"/>
      <c r="M23" s="433"/>
      <c r="N23" s="433"/>
      <c r="O23" s="433"/>
      <c r="P23" s="433"/>
      <c r="Q23" s="433"/>
    </row>
    <row r="24" spans="1:54" s="434" customFormat="1" ht="13.5" thickBot="1" x14ac:dyDescent="0.3">
      <c r="A24" s="1052"/>
      <c r="B24" s="1053"/>
      <c r="C24" s="1042"/>
      <c r="D24" s="1042"/>
      <c r="E24" s="1042"/>
      <c r="F24" s="1042"/>
      <c r="G24" s="1042"/>
      <c r="H24" s="1054"/>
      <c r="I24" s="432"/>
      <c r="J24" s="432"/>
      <c r="K24" s="433"/>
      <c r="L24" s="433"/>
      <c r="M24" s="433"/>
      <c r="N24" s="433"/>
      <c r="O24" s="433"/>
      <c r="P24" s="433"/>
      <c r="Q24" s="433"/>
    </row>
    <row r="25" spans="1:54" s="431" customFormat="1" ht="13.5" thickBot="1" x14ac:dyDescent="0.3">
      <c r="A25" s="1003"/>
      <c r="B25" s="1055"/>
      <c r="C25" s="1055"/>
      <c r="D25" s="1055"/>
      <c r="E25" s="1055"/>
      <c r="F25" s="1055"/>
      <c r="G25" s="1055"/>
      <c r="H25" s="1055"/>
      <c r="I25" s="430"/>
      <c r="J25" s="430"/>
      <c r="K25" s="426"/>
      <c r="L25" s="426"/>
      <c r="M25" s="426"/>
      <c r="N25" s="426"/>
      <c r="O25" s="426"/>
      <c r="P25" s="426"/>
      <c r="Q25" s="426"/>
      <c r="R25" s="426"/>
      <c r="S25" s="426"/>
      <c r="T25" s="426"/>
      <c r="U25" s="426"/>
    </row>
    <row r="26" spans="1:54" s="431" customFormat="1" ht="13.5" thickBot="1" x14ac:dyDescent="0.3">
      <c r="A26" s="420" t="s">
        <v>578</v>
      </c>
      <c r="B26" s="1023"/>
      <c r="I26" s="430"/>
      <c r="J26" s="430"/>
      <c r="K26" s="426"/>
      <c r="L26" s="426"/>
      <c r="M26" s="426"/>
      <c r="N26" s="426"/>
      <c r="O26" s="426"/>
      <c r="P26" s="426"/>
      <c r="Q26" s="426"/>
      <c r="R26" s="426"/>
      <c r="S26" s="426"/>
      <c r="T26" s="426"/>
      <c r="U26" s="426"/>
    </row>
    <row r="27" spans="1:54" s="431" customFormat="1" ht="13" x14ac:dyDescent="0.25">
      <c r="A27" s="1056" t="s">
        <v>2814</v>
      </c>
      <c r="B27" s="105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1058" t="s">
        <v>580</v>
      </c>
      <c r="B28" s="1059"/>
      <c r="C28" s="441"/>
      <c r="D28" s="442"/>
      <c r="E28" s="442"/>
      <c r="F28" s="443"/>
      <c r="G28" s="443"/>
      <c r="H28" s="443"/>
      <c r="I28" s="444"/>
      <c r="J28" s="445"/>
      <c r="K28" s="446"/>
      <c r="L28" s="426"/>
      <c r="M28" s="426"/>
      <c r="N28" s="426"/>
      <c r="O28" s="426"/>
      <c r="P28" s="426"/>
      <c r="Q28" s="426"/>
      <c r="R28" s="426"/>
    </row>
    <row r="29" spans="1:54" s="431" customFormat="1" ht="13.5" thickBot="1" x14ac:dyDescent="0.3">
      <c r="A29" s="1060" t="s">
        <v>166</v>
      </c>
      <c r="B29" s="106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6" customFormat="1" ht="32.25" customHeight="1" x14ac:dyDescent="0.25">
      <c r="A30" s="1062" t="s">
        <v>581</v>
      </c>
      <c r="B30" s="1063" t="s">
        <v>582</v>
      </c>
      <c r="C30" s="1063" t="s">
        <v>11</v>
      </c>
      <c r="D30" s="1063" t="s">
        <v>12</v>
      </c>
      <c r="E30" s="1063" t="s">
        <v>13</v>
      </c>
      <c r="F30" s="1063" t="s">
        <v>14</v>
      </c>
      <c r="G30" s="1063" t="s">
        <v>15</v>
      </c>
      <c r="H30" s="1063" t="s">
        <v>16</v>
      </c>
      <c r="I30" s="1063" t="s">
        <v>17</v>
      </c>
      <c r="J30" s="1063" t="s">
        <v>18</v>
      </c>
      <c r="K30" s="1063" t="s">
        <v>19</v>
      </c>
      <c r="L30" s="1063" t="s">
        <v>20</v>
      </c>
      <c r="M30" s="1064"/>
      <c r="N30" s="1064"/>
      <c r="O30" s="1064"/>
      <c r="P30" s="1064"/>
      <c r="Q30" s="1064"/>
      <c r="R30" s="1064"/>
      <c r="S30" s="1064"/>
      <c r="T30" s="1064"/>
      <c r="U30" s="1064"/>
      <c r="V30" s="1064"/>
      <c r="W30" s="1064"/>
      <c r="X30" s="1063" t="s">
        <v>22</v>
      </c>
      <c r="Y30" s="1063" t="s">
        <v>23</v>
      </c>
      <c r="Z30" s="1063" t="s">
        <v>24</v>
      </c>
      <c r="AA30" s="1065" t="s">
        <v>335</v>
      </c>
    </row>
    <row r="31" spans="1:54" s="1066" customFormat="1" ht="13" thickBot="1" x14ac:dyDescent="0.3">
      <c r="A31" s="1067"/>
      <c r="B31" s="1068"/>
      <c r="C31" s="1068"/>
      <c r="D31" s="1068"/>
      <c r="E31" s="1068"/>
      <c r="F31" s="1068"/>
      <c r="G31" s="1069"/>
      <c r="H31" s="1068"/>
      <c r="I31" s="1068"/>
      <c r="J31" s="1068"/>
      <c r="K31" s="1068"/>
      <c r="L31" s="1068"/>
      <c r="M31" s="1070"/>
      <c r="N31" s="1070"/>
      <c r="O31" s="1070"/>
      <c r="P31" s="1070"/>
      <c r="Q31" s="1070"/>
      <c r="R31" s="1070"/>
      <c r="S31" s="1070"/>
      <c r="T31" s="1070"/>
      <c r="U31" s="1070"/>
      <c r="V31" s="1070"/>
      <c r="W31" s="1070"/>
      <c r="X31" s="1068"/>
      <c r="Y31" s="1068"/>
      <c r="Z31" s="1068"/>
      <c r="AA31" s="1071"/>
    </row>
    <row r="32" spans="1:54" s="1079" customFormat="1" x14ac:dyDescent="0.25">
      <c r="A32" s="1072" t="s">
        <v>2869</v>
      </c>
      <c r="B32" s="1073" t="s">
        <v>2870</v>
      </c>
      <c r="C32" s="1074" t="s">
        <v>2829</v>
      </c>
      <c r="D32" s="1074" t="s">
        <v>2871</v>
      </c>
      <c r="E32" s="1074"/>
      <c r="F32" s="1074" t="s">
        <v>134</v>
      </c>
      <c r="G32" s="1075" t="s">
        <v>47</v>
      </c>
      <c r="H32" s="1074" t="s">
        <v>1176</v>
      </c>
      <c r="I32" s="1076">
        <v>2377</v>
      </c>
      <c r="J32" s="1076">
        <v>2940</v>
      </c>
      <c r="K32" s="1076">
        <v>2940</v>
      </c>
      <c r="L32" s="1076"/>
      <c r="M32" s="1075"/>
      <c r="N32" s="1075"/>
      <c r="O32" s="1075"/>
      <c r="P32" s="1075"/>
      <c r="Q32" s="1075"/>
      <c r="R32" s="1075"/>
      <c r="S32" s="1075"/>
      <c r="T32" s="1075"/>
      <c r="U32" s="1075"/>
      <c r="V32" s="1075"/>
      <c r="W32" s="1075"/>
      <c r="X32" s="1077"/>
      <c r="Y32" s="1077"/>
      <c r="Z32" s="1075" t="s">
        <v>2835</v>
      </c>
      <c r="AA32" s="1078" t="s">
        <v>395</v>
      </c>
    </row>
    <row r="33" spans="1:29" s="1079" customFormat="1" x14ac:dyDescent="0.25">
      <c r="A33" s="1080"/>
      <c r="B33" s="454"/>
      <c r="C33" s="454"/>
      <c r="D33" s="454"/>
      <c r="E33" s="454"/>
      <c r="F33" s="454"/>
      <c r="G33" s="455"/>
      <c r="H33" s="454"/>
      <c r="I33" s="456"/>
      <c r="J33" s="456"/>
      <c r="K33" s="456"/>
      <c r="L33" s="456"/>
      <c r="M33" s="1081"/>
      <c r="N33" s="455"/>
      <c r="O33" s="455"/>
      <c r="P33" s="1081"/>
      <c r="Q33" s="1081"/>
      <c r="R33" s="1081"/>
      <c r="S33" s="455"/>
      <c r="T33" s="455"/>
      <c r="U33" s="455"/>
      <c r="V33" s="455"/>
      <c r="W33" s="455"/>
      <c r="X33" s="457"/>
      <c r="Y33" s="457"/>
      <c r="Z33" s="455"/>
      <c r="AA33" s="458"/>
    </row>
    <row r="34" spans="1:29" s="1079" customFormat="1" x14ac:dyDescent="0.25">
      <c r="A34" s="1080"/>
      <c r="B34" s="454"/>
      <c r="C34" s="454"/>
      <c r="D34" s="454"/>
      <c r="E34" s="454"/>
      <c r="F34" s="454"/>
      <c r="G34" s="455"/>
      <c r="H34" s="454"/>
      <c r="I34" s="456"/>
      <c r="J34" s="456"/>
      <c r="K34" s="456"/>
      <c r="L34" s="456"/>
      <c r="M34" s="1081"/>
      <c r="N34" s="455"/>
      <c r="O34" s="455"/>
      <c r="P34" s="1081"/>
      <c r="Q34" s="1081"/>
      <c r="R34" s="1081"/>
      <c r="S34" s="455"/>
      <c r="T34" s="455"/>
      <c r="U34" s="455"/>
      <c r="V34" s="455"/>
      <c r="W34" s="455"/>
      <c r="X34" s="457"/>
      <c r="Y34" s="457"/>
      <c r="Z34" s="455"/>
      <c r="AA34" s="458"/>
    </row>
    <row r="35" spans="1:29" s="1079" customFormat="1" ht="13" thickBot="1" x14ac:dyDescent="0.3">
      <c r="A35" s="1082"/>
      <c r="B35" s="459"/>
      <c r="C35" s="459"/>
      <c r="D35" s="459"/>
      <c r="E35" s="459"/>
      <c r="F35" s="459"/>
      <c r="G35" s="460"/>
      <c r="H35" s="459"/>
      <c r="I35" s="461"/>
      <c r="J35" s="461"/>
      <c r="K35" s="461"/>
      <c r="L35" s="461"/>
      <c r="M35" s="460"/>
      <c r="N35" s="460"/>
      <c r="O35" s="460"/>
      <c r="P35" s="1083"/>
      <c r="Q35" s="1083"/>
      <c r="R35" s="1083"/>
      <c r="S35" s="460"/>
      <c r="T35" s="460"/>
      <c r="U35" s="460"/>
      <c r="V35" s="460"/>
      <c r="W35" s="460"/>
      <c r="X35" s="462"/>
      <c r="Y35" s="462"/>
      <c r="Z35" s="460"/>
      <c r="AA35" s="463"/>
    </row>
    <row r="36" spans="1:29" ht="13" x14ac:dyDescent="0.25">
      <c r="A36" s="464"/>
      <c r="B36" s="464"/>
      <c r="C36" s="464"/>
      <c r="D36" s="464"/>
      <c r="E36" s="464"/>
      <c r="F36" s="464"/>
      <c r="G36" s="453"/>
      <c r="H36" s="453"/>
      <c r="I36" s="453"/>
      <c r="J36" s="453"/>
      <c r="K36" s="453"/>
      <c r="L36" s="453"/>
      <c r="M36" s="1084"/>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1079"/>
      <c r="Q38" s="1079"/>
      <c r="R38" s="1079"/>
      <c r="S38" s="433"/>
      <c r="T38" s="433"/>
      <c r="U38" s="433"/>
      <c r="V38" s="433"/>
      <c r="W38" s="465"/>
    </row>
    <row r="39" spans="1:29" ht="15.75" customHeight="1" x14ac:dyDescent="0.25">
      <c r="A39" s="1062" t="s">
        <v>581</v>
      </c>
      <c r="B39" s="1063" t="s">
        <v>582</v>
      </c>
      <c r="C39" s="1063" t="s">
        <v>11</v>
      </c>
      <c r="D39" s="1063" t="s">
        <v>12</v>
      </c>
      <c r="E39" s="1063" t="s">
        <v>13</v>
      </c>
      <c r="F39" s="1063" t="s">
        <v>14</v>
      </c>
      <c r="G39" s="1063" t="s">
        <v>15</v>
      </c>
      <c r="H39" s="1063" t="s">
        <v>16</v>
      </c>
      <c r="I39" s="1063" t="s">
        <v>26</v>
      </c>
      <c r="J39" s="1063" t="s">
        <v>27</v>
      </c>
      <c r="K39" s="1085" t="s">
        <v>281</v>
      </c>
      <c r="L39" s="1086" t="s">
        <v>62</v>
      </c>
      <c r="M39" s="1087" t="s">
        <v>63</v>
      </c>
      <c r="N39" s="1088" t="s">
        <v>64</v>
      </c>
      <c r="O39" s="1064"/>
      <c r="P39" s="1064"/>
      <c r="Q39" s="1064"/>
      <c r="R39" s="1064"/>
      <c r="S39" s="1064"/>
      <c r="T39" s="1064"/>
      <c r="U39" s="1064"/>
      <c r="V39" s="1064"/>
      <c r="W39" s="1064"/>
      <c r="X39" s="1063" t="s">
        <v>22</v>
      </c>
      <c r="Y39" s="1063" t="s">
        <v>23</v>
      </c>
      <c r="Z39" s="1063" t="s">
        <v>24</v>
      </c>
      <c r="AA39" s="1065" t="s">
        <v>335</v>
      </c>
    </row>
    <row r="40" spans="1:29" ht="32.15" customHeight="1" thickBot="1" x14ac:dyDescent="0.3">
      <c r="A40" s="1067"/>
      <c r="B40" s="1068"/>
      <c r="C40" s="1068"/>
      <c r="D40" s="1068"/>
      <c r="E40" s="1068"/>
      <c r="F40" s="1068"/>
      <c r="G40" s="1069"/>
      <c r="H40" s="1068"/>
      <c r="I40" s="1068"/>
      <c r="J40" s="1068"/>
      <c r="K40" s="1089"/>
      <c r="L40" s="1090" t="s">
        <v>65</v>
      </c>
      <c r="M40" s="1091" t="s">
        <v>66</v>
      </c>
      <c r="N40" s="1092" t="s">
        <v>67</v>
      </c>
      <c r="O40" s="1093"/>
      <c r="P40" s="1070"/>
      <c r="Q40" s="1070"/>
      <c r="R40" s="1070"/>
      <c r="S40" s="1070"/>
      <c r="T40" s="1070"/>
      <c r="U40" s="1070"/>
      <c r="V40" s="1070"/>
      <c r="W40" s="1070"/>
      <c r="X40" s="1068"/>
      <c r="Y40" s="1068"/>
      <c r="Z40" s="1068"/>
      <c r="AA40" s="1071"/>
    </row>
    <row r="41" spans="1:29" s="1079" customFormat="1" x14ac:dyDescent="0.25">
      <c r="A41" s="1072"/>
      <c r="B41" s="1074"/>
      <c r="C41" s="1074"/>
      <c r="D41" s="1074"/>
      <c r="E41" s="1074"/>
      <c r="F41" s="1074"/>
      <c r="G41" s="1075"/>
      <c r="H41" s="1074"/>
      <c r="I41" s="1076"/>
      <c r="J41" s="1076"/>
      <c r="K41" s="1094"/>
      <c r="L41" s="1095"/>
      <c r="M41" s="1075"/>
      <c r="N41" s="1078"/>
      <c r="O41" s="1095"/>
      <c r="P41" s="1075"/>
      <c r="Q41" s="1075"/>
      <c r="R41" s="1075"/>
      <c r="S41" s="1075"/>
      <c r="T41" s="1075"/>
      <c r="U41" s="1075"/>
      <c r="V41" s="1075"/>
      <c r="W41" s="1075"/>
      <c r="X41" s="1077"/>
      <c r="Y41" s="1077"/>
      <c r="Z41" s="1075"/>
      <c r="AA41" s="1078"/>
    </row>
    <row r="42" spans="1:29" s="1079" customFormat="1" x14ac:dyDescent="0.25">
      <c r="A42" s="1080"/>
      <c r="B42" s="454"/>
      <c r="C42" s="454"/>
      <c r="D42" s="454"/>
      <c r="E42" s="454"/>
      <c r="F42" s="454"/>
      <c r="G42" s="455"/>
      <c r="H42" s="454"/>
      <c r="I42" s="456"/>
      <c r="J42" s="456"/>
      <c r="K42" s="467"/>
      <c r="L42" s="468"/>
      <c r="M42" s="455"/>
      <c r="N42" s="458"/>
      <c r="O42" s="1096"/>
      <c r="P42" s="1081"/>
      <c r="Q42" s="1081"/>
      <c r="R42" s="1081"/>
      <c r="S42" s="455"/>
      <c r="T42" s="455"/>
      <c r="U42" s="455"/>
      <c r="V42" s="455"/>
      <c r="W42" s="455"/>
      <c r="X42" s="457"/>
      <c r="Y42" s="457"/>
      <c r="Z42" s="455"/>
      <c r="AA42" s="458"/>
    </row>
    <row r="43" spans="1:29" s="1079" customFormat="1" x14ac:dyDescent="0.25">
      <c r="A43" s="1080"/>
      <c r="B43" s="454"/>
      <c r="C43" s="454"/>
      <c r="D43" s="454"/>
      <c r="E43" s="454"/>
      <c r="F43" s="454"/>
      <c r="G43" s="455"/>
      <c r="H43" s="454"/>
      <c r="I43" s="456"/>
      <c r="J43" s="456"/>
      <c r="K43" s="467"/>
      <c r="L43" s="468"/>
      <c r="M43" s="455"/>
      <c r="N43" s="458"/>
      <c r="O43" s="1096"/>
      <c r="P43" s="1081"/>
      <c r="Q43" s="1081"/>
      <c r="R43" s="1081"/>
      <c r="S43" s="455"/>
      <c r="T43" s="455"/>
      <c r="U43" s="455"/>
      <c r="V43" s="455"/>
      <c r="W43" s="455"/>
      <c r="X43" s="457"/>
      <c r="Y43" s="457"/>
      <c r="Z43" s="455"/>
      <c r="AA43" s="458"/>
    </row>
    <row r="44" spans="1:29" s="1079" customFormat="1" ht="13" thickBot="1" x14ac:dyDescent="0.3">
      <c r="A44" s="1082"/>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7"/>
      <c r="P45" s="465"/>
      <c r="Q45" s="465"/>
      <c r="R45" s="465"/>
      <c r="S45" s="1079"/>
      <c r="T45" s="1079"/>
      <c r="U45" s="1079"/>
      <c r="V45" s="1079"/>
      <c r="W45" s="1079"/>
      <c r="X45" s="453"/>
    </row>
    <row r="46" spans="1:29" ht="13" thickBot="1" x14ac:dyDescent="0.3">
      <c r="A46" s="464"/>
      <c r="B46" s="464"/>
      <c r="C46" s="464"/>
      <c r="D46" s="464"/>
      <c r="E46" s="464"/>
      <c r="F46" s="464"/>
      <c r="G46" s="453"/>
      <c r="H46" s="453"/>
      <c r="I46" s="453"/>
      <c r="J46" s="453"/>
      <c r="K46" s="453"/>
      <c r="L46" s="453"/>
      <c r="M46" s="453"/>
      <c r="N46" s="453"/>
      <c r="O46" s="1097"/>
      <c r="P46" s="465"/>
      <c r="Q46" s="465"/>
      <c r="R46" s="465"/>
      <c r="S46" s="1079"/>
      <c r="T46" s="1079"/>
      <c r="U46" s="1079"/>
      <c r="V46" s="1079"/>
      <c r="W46" s="1079"/>
      <c r="X46" s="453"/>
    </row>
    <row r="47" spans="1:29" ht="13.5" thickBot="1" x14ac:dyDescent="0.3">
      <c r="A47" s="681" t="s">
        <v>293</v>
      </c>
      <c r="B47" s="691"/>
      <c r="C47" s="691"/>
      <c r="D47" s="692"/>
      <c r="E47" s="464"/>
      <c r="F47" s="464"/>
      <c r="G47" s="453"/>
      <c r="H47" s="453"/>
      <c r="I47" s="453"/>
      <c r="J47" s="453"/>
      <c r="K47" s="453"/>
      <c r="L47" s="453"/>
      <c r="M47" s="453"/>
      <c r="N47" s="453"/>
      <c r="O47" s="1079"/>
      <c r="P47" s="465"/>
      <c r="Q47" s="465"/>
      <c r="R47" s="465"/>
      <c r="S47" s="433"/>
      <c r="T47" s="433"/>
      <c r="U47" s="433"/>
      <c r="V47" s="433"/>
      <c r="W47" s="465"/>
      <c r="X47" s="453"/>
      <c r="Y47" s="453"/>
    </row>
    <row r="48" spans="1:29" ht="15.75" customHeight="1" x14ac:dyDescent="0.25">
      <c r="A48" s="1062" t="s">
        <v>581</v>
      </c>
      <c r="B48" s="1063" t="s">
        <v>582</v>
      </c>
      <c r="C48" s="1063" t="s">
        <v>11</v>
      </c>
      <c r="D48" s="1063" t="s">
        <v>12</v>
      </c>
      <c r="E48" s="1063" t="s">
        <v>13</v>
      </c>
      <c r="F48" s="1063" t="s">
        <v>14</v>
      </c>
      <c r="G48" s="1063" t="s">
        <v>15</v>
      </c>
      <c r="H48" s="1063" t="s">
        <v>16</v>
      </c>
      <c r="I48" s="1063">
        <v>20</v>
      </c>
      <c r="J48" s="1063">
        <v>40</v>
      </c>
      <c r="K48" s="1063" t="s">
        <v>19</v>
      </c>
      <c r="L48" s="1065" t="s">
        <v>20</v>
      </c>
      <c r="M48" s="1098" t="s">
        <v>28</v>
      </c>
      <c r="N48" s="1099" t="s">
        <v>68</v>
      </c>
      <c r="O48" s="1087" t="s">
        <v>63</v>
      </c>
      <c r="P48" s="1088" t="s">
        <v>64</v>
      </c>
      <c r="Q48" s="1064" t="s">
        <v>143</v>
      </c>
      <c r="R48" s="1064" t="s">
        <v>70</v>
      </c>
      <c r="S48" s="1064"/>
      <c r="T48" s="1064"/>
      <c r="U48" s="1064"/>
      <c r="V48" s="1064"/>
      <c r="W48" s="1064"/>
      <c r="X48" s="1064"/>
      <c r="Y48" s="1064"/>
      <c r="Z48" s="1063" t="s">
        <v>22</v>
      </c>
      <c r="AA48" s="1063" t="s">
        <v>23</v>
      </c>
      <c r="AB48" s="1063" t="s">
        <v>24</v>
      </c>
      <c r="AC48" s="1065" t="s">
        <v>335</v>
      </c>
    </row>
    <row r="49" spans="1:29" ht="38" thickBot="1" x14ac:dyDescent="0.3">
      <c r="A49" s="1067"/>
      <c r="B49" s="1068"/>
      <c r="C49" s="1068"/>
      <c r="D49" s="1068"/>
      <c r="E49" s="1068"/>
      <c r="F49" s="1068"/>
      <c r="G49" s="1069"/>
      <c r="H49" s="1068"/>
      <c r="I49" s="1068"/>
      <c r="J49" s="1068"/>
      <c r="K49" s="1068"/>
      <c r="L49" s="1071"/>
      <c r="M49" s="1100"/>
      <c r="N49" s="1101" t="s">
        <v>69</v>
      </c>
      <c r="O49" s="1091" t="s">
        <v>66</v>
      </c>
      <c r="P49" s="1092" t="s">
        <v>67</v>
      </c>
      <c r="Q49" s="1093" t="s">
        <v>83</v>
      </c>
      <c r="R49" s="1070" t="s">
        <v>83</v>
      </c>
      <c r="S49" s="1070"/>
      <c r="T49" s="1070"/>
      <c r="U49" s="1070"/>
      <c r="V49" s="1070"/>
      <c r="W49" s="1070"/>
      <c r="X49" s="1070"/>
      <c r="Y49" s="1070"/>
      <c r="Z49" s="1069"/>
      <c r="AA49" s="1069"/>
      <c r="AB49" s="1069"/>
      <c r="AC49" s="1071"/>
    </row>
    <row r="50" spans="1:29" s="1079" customFormat="1" x14ac:dyDescent="0.25">
      <c r="A50" s="1072"/>
      <c r="B50" s="1074"/>
      <c r="C50" s="1074"/>
      <c r="D50" s="1074"/>
      <c r="E50" s="1074"/>
      <c r="F50" s="1074"/>
      <c r="G50" s="1075"/>
      <c r="H50" s="1074"/>
      <c r="I50" s="1076"/>
      <c r="J50" s="1076"/>
      <c r="K50" s="1076"/>
      <c r="L50" s="1094"/>
      <c r="M50" s="1102"/>
      <c r="N50" s="1095"/>
      <c r="O50" s="1075"/>
      <c r="P50" s="1078"/>
      <c r="Q50" s="1095"/>
      <c r="R50" s="1075"/>
      <c r="S50" s="1075"/>
      <c r="T50" s="1075"/>
      <c r="U50" s="1075"/>
      <c r="V50" s="1075"/>
      <c r="W50" s="1075"/>
      <c r="X50" s="1075"/>
      <c r="Y50" s="1075"/>
      <c r="Z50" s="1077"/>
      <c r="AA50" s="1077"/>
      <c r="AB50" s="1075"/>
      <c r="AC50" s="1078"/>
    </row>
    <row r="51" spans="1:29" s="1079" customFormat="1" x14ac:dyDescent="0.25">
      <c r="A51" s="1080"/>
      <c r="B51" s="454"/>
      <c r="C51" s="454"/>
      <c r="D51" s="454"/>
      <c r="E51" s="454"/>
      <c r="F51" s="454"/>
      <c r="G51" s="455"/>
      <c r="H51" s="454"/>
      <c r="I51" s="456"/>
      <c r="J51" s="456"/>
      <c r="K51" s="456"/>
      <c r="L51" s="467"/>
      <c r="M51" s="471"/>
      <c r="N51" s="468"/>
      <c r="O51" s="455"/>
      <c r="P51" s="458"/>
      <c r="Q51" s="1096"/>
      <c r="R51" s="1081"/>
      <c r="S51" s="1081"/>
      <c r="T51" s="1081"/>
      <c r="U51" s="1081"/>
      <c r="V51" s="1081"/>
      <c r="W51" s="455"/>
      <c r="X51" s="455"/>
      <c r="Y51" s="455"/>
      <c r="Z51" s="457"/>
      <c r="AA51" s="457"/>
      <c r="AB51" s="455"/>
      <c r="AC51" s="458"/>
    </row>
    <row r="52" spans="1:29" s="1079" customFormat="1" x14ac:dyDescent="0.25">
      <c r="A52" s="1080"/>
      <c r="B52" s="454"/>
      <c r="C52" s="454"/>
      <c r="D52" s="454"/>
      <c r="E52" s="454"/>
      <c r="F52" s="454"/>
      <c r="G52" s="455"/>
      <c r="H52" s="454"/>
      <c r="I52" s="456"/>
      <c r="J52" s="456"/>
      <c r="K52" s="456"/>
      <c r="L52" s="467"/>
      <c r="M52" s="471"/>
      <c r="N52" s="468"/>
      <c r="O52" s="455"/>
      <c r="P52" s="458"/>
      <c r="Q52" s="1096"/>
      <c r="R52" s="1081"/>
      <c r="S52" s="1081"/>
      <c r="T52" s="1081"/>
      <c r="U52" s="1081"/>
      <c r="V52" s="1081"/>
      <c r="W52" s="455"/>
      <c r="X52" s="455"/>
      <c r="Y52" s="455"/>
      <c r="Z52" s="457"/>
      <c r="AA52" s="457"/>
      <c r="AB52" s="455"/>
      <c r="AC52" s="458"/>
    </row>
    <row r="53" spans="1:29" s="1079" customFormat="1" ht="13" thickBot="1" x14ac:dyDescent="0.3">
      <c r="A53" s="1082"/>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4"/>
      <c r="L55" s="453"/>
      <c r="M55" s="453"/>
      <c r="N55" s="453"/>
      <c r="S55" s="453"/>
      <c r="T55" s="453"/>
      <c r="U55" s="453"/>
    </row>
    <row r="56" spans="1:29" ht="13" thickBot="1" x14ac:dyDescent="0.3">
      <c r="A56" s="464"/>
      <c r="B56" s="464"/>
      <c r="C56" s="464"/>
      <c r="D56" s="464"/>
      <c r="E56" s="453"/>
      <c r="F56" s="453"/>
      <c r="G56" s="453"/>
      <c r="H56" s="453"/>
      <c r="I56" s="453"/>
      <c r="J56" s="1084"/>
      <c r="K56" s="1084"/>
      <c r="L56" s="1084"/>
      <c r="M56" s="1084"/>
      <c r="R56" s="1084"/>
    </row>
    <row r="57" spans="1:29" ht="13" thickBot="1" x14ac:dyDescent="0.3">
      <c r="A57" s="681" t="s">
        <v>29</v>
      </c>
      <c r="B57" s="691"/>
      <c r="C57" s="692"/>
      <c r="D57" s="464"/>
      <c r="E57" s="464"/>
      <c r="F57" s="453"/>
      <c r="G57" s="453"/>
      <c r="H57" s="453"/>
      <c r="I57" s="453"/>
      <c r="J57" s="453"/>
      <c r="K57" s="1084"/>
      <c r="L57" s="1084"/>
      <c r="M57" s="1084"/>
      <c r="N57" s="1084"/>
      <c r="S57" s="1084"/>
      <c r="T57" s="1084"/>
      <c r="U57" s="1084"/>
    </row>
    <row r="58" spans="1:29" ht="13" thickBot="1" x14ac:dyDescent="0.3">
      <c r="A58" s="1103" t="s">
        <v>579</v>
      </c>
      <c r="B58" s="1104"/>
      <c r="C58" s="1105"/>
      <c r="D58" s="464"/>
      <c r="E58" s="464"/>
      <c r="F58" s="464"/>
      <c r="G58" s="453"/>
      <c r="H58" s="453"/>
      <c r="I58" s="453"/>
      <c r="J58" s="453"/>
      <c r="K58" s="453"/>
      <c r="L58" s="1084"/>
      <c r="N58" s="1084"/>
      <c r="O58" s="1084"/>
      <c r="V58" s="1084"/>
    </row>
    <row r="59" spans="1:29" x14ac:dyDescent="0.25">
      <c r="A59" s="1106" t="s">
        <v>30</v>
      </c>
      <c r="B59" s="473"/>
      <c r="C59" s="474" t="s">
        <v>151</v>
      </c>
      <c r="D59" s="1107"/>
      <c r="E59" s="1107"/>
      <c r="F59" s="1108"/>
      <c r="G59" s="1108"/>
      <c r="H59" s="1107"/>
      <c r="I59" s="1108"/>
      <c r="J59" s="1107"/>
      <c r="K59" s="475"/>
      <c r="L59" s="1109"/>
      <c r="N59" s="1084"/>
      <c r="O59" s="1084"/>
      <c r="P59" s="1084"/>
    </row>
    <row r="60" spans="1:29" x14ac:dyDescent="0.25">
      <c r="A60" s="1058" t="s">
        <v>580</v>
      </c>
      <c r="B60" s="476"/>
      <c r="C60" s="476"/>
      <c r="D60" s="1110"/>
      <c r="E60" s="1110"/>
      <c r="F60" s="1111"/>
      <c r="G60" s="1111"/>
      <c r="H60" s="1110"/>
      <c r="I60" s="1111"/>
      <c r="J60" s="1110"/>
      <c r="K60" s="477"/>
      <c r="L60" s="1112"/>
      <c r="N60" s="1084"/>
      <c r="O60" s="1084"/>
      <c r="P60" s="1084"/>
    </row>
    <row r="61" spans="1:29" x14ac:dyDescent="0.25">
      <c r="A61" s="1058" t="s">
        <v>167</v>
      </c>
      <c r="B61" s="476"/>
      <c r="C61" s="476"/>
      <c r="D61" s="1110"/>
      <c r="E61" s="1110"/>
      <c r="F61" s="1111"/>
      <c r="G61" s="1111"/>
      <c r="H61" s="1110"/>
      <c r="I61" s="1111"/>
      <c r="J61" s="1110"/>
      <c r="K61" s="477"/>
      <c r="L61" s="1112"/>
      <c r="N61" s="1084"/>
      <c r="O61" s="1084"/>
      <c r="P61" s="1084"/>
    </row>
    <row r="62" spans="1:29" x14ac:dyDescent="0.25">
      <c r="A62" s="1058" t="s">
        <v>904</v>
      </c>
      <c r="B62" s="476"/>
      <c r="C62" s="476"/>
      <c r="D62" s="1110"/>
      <c r="E62" s="1110"/>
      <c r="F62" s="1111"/>
      <c r="G62" s="1111"/>
      <c r="H62" s="1110"/>
      <c r="I62" s="1111"/>
      <c r="J62" s="1110"/>
      <c r="K62" s="477"/>
      <c r="L62" s="1112"/>
      <c r="N62" s="1084"/>
      <c r="O62" s="1084"/>
      <c r="P62" s="1084"/>
    </row>
    <row r="63" spans="1:29" ht="13" thickBot="1" x14ac:dyDescent="0.3">
      <c r="A63" s="1060" t="s">
        <v>905</v>
      </c>
      <c r="B63" s="478"/>
      <c r="C63" s="478"/>
      <c r="D63" s="1113"/>
      <c r="E63" s="1113"/>
      <c r="F63" s="1114"/>
      <c r="G63" s="1114"/>
      <c r="H63" s="1113"/>
      <c r="I63" s="1114"/>
      <c r="J63" s="1113"/>
      <c r="K63" s="479"/>
      <c r="L63" s="1115"/>
      <c r="N63" s="1084"/>
      <c r="O63" s="1084"/>
      <c r="P63" s="1084"/>
    </row>
    <row r="64" spans="1:29" ht="13" thickBot="1" x14ac:dyDescent="0.3">
      <c r="A64" s="1116"/>
      <c r="B64" s="1022"/>
      <c r="C64" s="1084"/>
      <c r="D64" s="464"/>
      <c r="E64" s="464"/>
      <c r="F64" s="464"/>
      <c r="G64" s="464"/>
      <c r="H64" s="453"/>
      <c r="I64" s="453"/>
      <c r="J64" s="453"/>
      <c r="K64" s="453"/>
      <c r="L64" s="453"/>
      <c r="M64" s="1084"/>
      <c r="O64" s="1084"/>
      <c r="P64" s="1084"/>
      <c r="Q64" s="453"/>
    </row>
    <row r="65" spans="1:24" s="1066" customFormat="1" ht="25.5" thickBot="1" x14ac:dyDescent="0.3">
      <c r="A65" s="1117" t="s">
        <v>31</v>
      </c>
      <c r="B65" s="1118" t="s">
        <v>582</v>
      </c>
      <c r="C65" s="1118"/>
      <c r="D65" s="1119"/>
      <c r="E65" s="1120" t="s">
        <v>11</v>
      </c>
      <c r="F65" s="1120" t="s">
        <v>14</v>
      </c>
      <c r="G65" s="1120" t="s">
        <v>275</v>
      </c>
      <c r="H65" s="1120" t="s">
        <v>32</v>
      </c>
      <c r="I65" s="1120" t="s">
        <v>16</v>
      </c>
      <c r="J65" s="1120" t="s">
        <v>17</v>
      </c>
      <c r="K65" s="1120" t="s">
        <v>18</v>
      </c>
      <c r="L65" s="1120" t="s">
        <v>19</v>
      </c>
      <c r="M65" s="1120" t="s">
        <v>20</v>
      </c>
      <c r="N65" s="480" t="s">
        <v>119</v>
      </c>
      <c r="O65" s="1120" t="s">
        <v>93</v>
      </c>
      <c r="P65" s="1121" t="s">
        <v>754</v>
      </c>
    </row>
    <row r="66" spans="1:24" s="1079" customFormat="1" x14ac:dyDescent="0.25">
      <c r="A66" s="1095"/>
      <c r="B66" s="1122"/>
      <c r="C66" s="1122"/>
      <c r="D66" s="1122"/>
      <c r="E66" s="1075"/>
      <c r="F66" s="1075"/>
      <c r="G66" s="1075"/>
      <c r="H66" s="1075"/>
      <c r="I66" s="1075"/>
      <c r="J66" s="1076"/>
      <c r="K66" s="1076"/>
      <c r="L66" s="1076"/>
      <c r="M66" s="1123"/>
      <c r="N66" s="1073"/>
      <c r="O66" s="1075"/>
      <c r="P66" s="1078"/>
      <c r="Q66" s="465"/>
      <c r="R66" s="465"/>
      <c r="S66" s="465"/>
      <c r="T66" s="465"/>
      <c r="U66" s="465"/>
      <c r="V66" s="1097"/>
      <c r="W66" s="1097"/>
      <c r="X66" s="1097"/>
    </row>
    <row r="67" spans="1:24" s="1079" customFormat="1" x14ac:dyDescent="0.25">
      <c r="A67" s="1096"/>
      <c r="B67" s="1124"/>
      <c r="C67" s="1124"/>
      <c r="D67" s="1124"/>
      <c r="E67" s="1081"/>
      <c r="F67" s="1081"/>
      <c r="G67" s="1081"/>
      <c r="H67" s="1081"/>
      <c r="I67" s="1081"/>
      <c r="J67" s="1125"/>
      <c r="K67" s="456"/>
      <c r="L67" s="456"/>
      <c r="M67" s="1126"/>
      <c r="N67" s="1127"/>
      <c r="O67" s="1081"/>
      <c r="P67" s="1128"/>
      <c r="Q67" s="465"/>
      <c r="R67" s="465"/>
      <c r="S67" s="465"/>
      <c r="T67" s="465"/>
      <c r="U67" s="465"/>
      <c r="V67" s="1097"/>
      <c r="W67" s="1097"/>
      <c r="X67" s="1097"/>
    </row>
    <row r="68" spans="1:24" s="1079" customFormat="1" x14ac:dyDescent="0.25">
      <c r="A68" s="1096"/>
      <c r="B68" s="1124"/>
      <c r="C68" s="1124"/>
      <c r="D68" s="1124"/>
      <c r="E68" s="1081"/>
      <c r="F68" s="1081"/>
      <c r="G68" s="1081"/>
      <c r="H68" s="1081"/>
      <c r="I68" s="1081"/>
      <c r="J68" s="1125"/>
      <c r="K68" s="456"/>
      <c r="L68" s="456"/>
      <c r="M68" s="1126"/>
      <c r="N68" s="1127"/>
      <c r="O68" s="1081"/>
      <c r="P68" s="1128"/>
      <c r="Q68" s="465"/>
      <c r="R68" s="465"/>
      <c r="S68" s="465"/>
      <c r="T68" s="465"/>
      <c r="U68" s="465"/>
      <c r="V68" s="1097"/>
      <c r="W68" s="1097"/>
      <c r="X68" s="1097"/>
    </row>
    <row r="69" spans="1:24" s="1079" customFormat="1" ht="13" thickBot="1" x14ac:dyDescent="0.3">
      <c r="A69" s="1129"/>
      <c r="B69" s="1130"/>
      <c r="C69" s="1130"/>
      <c r="D69" s="1130"/>
      <c r="E69" s="1083"/>
      <c r="F69" s="1083"/>
      <c r="G69" s="1083"/>
      <c r="H69" s="1083"/>
      <c r="I69" s="1083"/>
      <c r="J69" s="1131"/>
      <c r="K69" s="461"/>
      <c r="L69" s="461"/>
      <c r="M69" s="1132"/>
      <c r="N69" s="1133"/>
      <c r="O69" s="460"/>
      <c r="P69" s="463"/>
      <c r="Q69" s="465"/>
      <c r="R69" s="465"/>
      <c r="S69" s="465"/>
      <c r="T69" s="465"/>
      <c r="U69" s="465"/>
      <c r="V69" s="1097"/>
      <c r="W69" s="1097"/>
      <c r="X69" s="1097"/>
    </row>
    <row r="70" spans="1:24" x14ac:dyDescent="0.25">
      <c r="A70" s="1084"/>
      <c r="B70" s="1084"/>
      <c r="E70" s="1084"/>
      <c r="J70" s="1084"/>
      <c r="K70" s="1084"/>
      <c r="L70" s="1084"/>
      <c r="M70" s="1084"/>
      <c r="O70" s="453"/>
      <c r="P70" s="453"/>
      <c r="Q70" s="453"/>
      <c r="R70" s="453"/>
      <c r="S70" s="453"/>
      <c r="T70" s="453"/>
      <c r="U70" s="453"/>
      <c r="V70" s="1084"/>
      <c r="W70" s="1084"/>
      <c r="X70" s="1084"/>
    </row>
    <row r="71" spans="1:24" ht="13" thickBot="1" x14ac:dyDescent="0.3">
      <c r="A71" s="464"/>
      <c r="B71" s="464"/>
      <c r="C71" s="464"/>
      <c r="D71" s="464"/>
      <c r="E71" s="464"/>
      <c r="F71" s="464"/>
      <c r="G71" s="464"/>
      <c r="H71" s="464"/>
      <c r="I71" s="453"/>
      <c r="J71" s="453"/>
      <c r="K71" s="453"/>
      <c r="L71" s="453"/>
      <c r="M71" s="453"/>
      <c r="N71" s="1084"/>
      <c r="O71" s="1084"/>
      <c r="P71" s="1084"/>
      <c r="Q71" s="1084"/>
      <c r="R71" s="1084"/>
      <c r="S71" s="1084"/>
      <c r="T71" s="1084"/>
      <c r="U71" s="1084"/>
      <c r="V71" s="1084"/>
      <c r="W71" s="453"/>
    </row>
    <row r="72" spans="1:24" ht="13" thickBot="1" x14ac:dyDescent="0.3">
      <c r="A72" s="681" t="s">
        <v>34</v>
      </c>
      <c r="B72" s="691"/>
      <c r="C72" s="692"/>
      <c r="D72" s="481"/>
      <c r="E72" s="464"/>
      <c r="F72" s="464"/>
      <c r="G72" s="464"/>
      <c r="H72" s="464"/>
      <c r="I72" s="453"/>
      <c r="J72" s="453"/>
      <c r="K72" s="453"/>
      <c r="L72" s="453"/>
      <c r="M72" s="453"/>
      <c r="N72" s="1084"/>
      <c r="O72" s="1084"/>
      <c r="P72" s="1084"/>
      <c r="Q72" s="1084"/>
      <c r="R72" s="1084"/>
      <c r="S72" s="1084"/>
      <c r="T72" s="1084"/>
      <c r="U72" s="1084"/>
      <c r="V72" s="1084"/>
      <c r="W72" s="453"/>
    </row>
    <row r="73" spans="1:24" ht="13" thickBot="1" x14ac:dyDescent="0.3">
      <c r="A73" s="1103" t="s">
        <v>579</v>
      </c>
      <c r="B73" s="1104"/>
      <c r="C73" s="1105"/>
      <c r="D73" s="1020"/>
      <c r="E73" s="1020"/>
      <c r="F73" s="1020"/>
      <c r="G73" s="1020"/>
      <c r="H73" s="1021"/>
      <c r="I73" s="1021"/>
      <c r="J73" s="1020"/>
      <c r="K73" s="1021"/>
      <c r="L73" s="1020"/>
      <c r="M73" s="453"/>
      <c r="N73" s="1084"/>
      <c r="O73" s="1084"/>
      <c r="P73" s="1084"/>
      <c r="Q73" s="1084"/>
      <c r="R73" s="1084"/>
      <c r="S73" s="1084"/>
      <c r="T73" s="1084"/>
      <c r="U73" s="1084"/>
      <c r="V73" s="1084"/>
      <c r="W73" s="453"/>
    </row>
    <row r="74" spans="1:24" x14ac:dyDescent="0.25">
      <c r="A74" s="1106" t="s">
        <v>30</v>
      </c>
      <c r="B74" s="1057"/>
      <c r="C74" s="474" t="s">
        <v>151</v>
      </c>
      <c r="D74" s="474"/>
      <c r="E74" s="1107"/>
      <c r="F74" s="1107"/>
      <c r="G74" s="1107"/>
      <c r="H74" s="1108"/>
      <c r="I74" s="1108"/>
      <c r="J74" s="1107"/>
      <c r="K74" s="1108"/>
      <c r="L74" s="1134"/>
      <c r="M74" s="453"/>
      <c r="N74" s="1084"/>
      <c r="O74" s="1084"/>
      <c r="P74" s="1084"/>
      <c r="Q74" s="1084"/>
      <c r="R74" s="1084"/>
      <c r="S74" s="1084"/>
      <c r="T74" s="1084"/>
      <c r="U74" s="1084"/>
      <c r="V74" s="1084"/>
      <c r="W74" s="453"/>
    </row>
    <row r="75" spans="1:24" x14ac:dyDescent="0.25">
      <c r="A75" s="1058" t="s">
        <v>35</v>
      </c>
      <c r="B75" s="1110"/>
      <c r="C75" s="1110"/>
      <c r="D75" s="1110"/>
      <c r="E75" s="1110"/>
      <c r="F75" s="1110"/>
      <c r="G75" s="1110"/>
      <c r="H75" s="1111"/>
      <c r="I75" s="1111"/>
      <c r="J75" s="1110"/>
      <c r="K75" s="1111"/>
      <c r="L75" s="1135"/>
      <c r="M75" s="453"/>
      <c r="N75" s="1084"/>
      <c r="O75" s="1084"/>
      <c r="P75" s="1084"/>
      <c r="Q75" s="1084"/>
      <c r="R75" s="1084"/>
      <c r="S75" s="1084"/>
      <c r="T75" s="1084"/>
      <c r="U75" s="1084"/>
      <c r="V75" s="1084"/>
      <c r="W75" s="453"/>
    </row>
    <row r="76" spans="1:24" x14ac:dyDescent="0.25">
      <c r="A76" s="1058" t="s">
        <v>168</v>
      </c>
      <c r="B76" s="1110"/>
      <c r="C76" s="1110"/>
      <c r="D76" s="1110"/>
      <c r="E76" s="1110"/>
      <c r="F76" s="1110"/>
      <c r="G76" s="1110"/>
      <c r="H76" s="1111"/>
      <c r="I76" s="1111"/>
      <c r="J76" s="1110"/>
      <c r="K76" s="1111"/>
      <c r="L76" s="1135"/>
      <c r="M76" s="453"/>
      <c r="N76" s="1084"/>
      <c r="O76" s="1084"/>
      <c r="P76" s="1084"/>
      <c r="Q76" s="1084"/>
      <c r="R76" s="1084"/>
      <c r="S76" s="1084"/>
      <c r="T76" s="1084"/>
      <c r="U76" s="1084"/>
      <c r="V76" s="1084"/>
      <c r="W76" s="453"/>
    </row>
    <row r="77" spans="1:24" x14ac:dyDescent="0.25">
      <c r="A77" s="1058" t="s">
        <v>904</v>
      </c>
      <c r="B77" s="1110"/>
      <c r="C77" s="1110"/>
      <c r="D77" s="1110"/>
      <c r="E77" s="1110"/>
      <c r="F77" s="1110"/>
      <c r="G77" s="1110"/>
      <c r="H77" s="1111"/>
      <c r="I77" s="1111"/>
      <c r="J77" s="1110"/>
      <c r="K77" s="1111"/>
      <c r="L77" s="1135"/>
      <c r="M77" s="453"/>
      <c r="N77" s="1084"/>
      <c r="O77" s="1084"/>
      <c r="P77" s="1084"/>
      <c r="Q77" s="1084"/>
      <c r="R77" s="1084"/>
      <c r="S77" s="1084"/>
      <c r="T77" s="1084"/>
      <c r="U77" s="1084"/>
      <c r="V77" s="1084"/>
      <c r="W77" s="453"/>
    </row>
    <row r="78" spans="1:24" ht="13" thickBot="1" x14ac:dyDescent="0.3">
      <c r="A78" s="1060" t="s">
        <v>905</v>
      </c>
      <c r="B78" s="1113"/>
      <c r="C78" s="1113"/>
      <c r="D78" s="1113"/>
      <c r="E78" s="1113"/>
      <c r="F78" s="1113"/>
      <c r="G78" s="1113"/>
      <c r="H78" s="1114"/>
      <c r="I78" s="1114"/>
      <c r="J78" s="1113"/>
      <c r="K78" s="1114"/>
      <c r="L78" s="1136"/>
      <c r="M78" s="453"/>
      <c r="N78" s="1084"/>
      <c r="O78" s="1084"/>
      <c r="P78" s="1084"/>
      <c r="Q78" s="1084"/>
      <c r="R78" s="1084"/>
      <c r="S78" s="1084"/>
      <c r="T78" s="1084"/>
      <c r="U78" s="1084"/>
      <c r="V78" s="1084"/>
      <c r="W78" s="453"/>
    </row>
    <row r="79" spans="1:24" ht="13" thickBot="1" x14ac:dyDescent="0.3">
      <c r="A79" s="1137"/>
      <c r="E79" s="1020"/>
      <c r="F79" s="1020"/>
      <c r="G79" s="1020"/>
      <c r="H79" s="1021"/>
      <c r="I79" s="1022"/>
      <c r="J79" s="1020"/>
      <c r="K79" s="1021"/>
      <c r="L79" s="1020"/>
      <c r="M79" s="453"/>
      <c r="N79" s="1084"/>
      <c r="O79" s="1084"/>
      <c r="P79" s="1084"/>
      <c r="Q79" s="1084"/>
      <c r="R79" s="453"/>
      <c r="V79" s="482"/>
      <c r="W79" s="482"/>
    </row>
    <row r="80" spans="1:24" s="1066" customFormat="1" ht="25.5" thickBot="1" x14ac:dyDescent="0.3">
      <c r="A80" s="1117" t="s">
        <v>31</v>
      </c>
      <c r="B80" s="1118" t="s">
        <v>13</v>
      </c>
      <c r="C80" s="1118"/>
      <c r="D80" s="1119"/>
      <c r="E80" s="1120" t="s">
        <v>12</v>
      </c>
      <c r="F80" s="1120" t="s">
        <v>14</v>
      </c>
      <c r="G80" s="1120" t="s">
        <v>264</v>
      </c>
      <c r="H80" s="1120" t="s">
        <v>32</v>
      </c>
      <c r="I80" s="1120" t="s">
        <v>16</v>
      </c>
      <c r="J80" s="1120" t="s">
        <v>17</v>
      </c>
      <c r="K80" s="1120" t="s">
        <v>18</v>
      </c>
      <c r="L80" s="1120" t="s">
        <v>19</v>
      </c>
      <c r="M80" s="1120" t="s">
        <v>20</v>
      </c>
      <c r="N80" s="480" t="s">
        <v>119</v>
      </c>
      <c r="O80" s="1120" t="s">
        <v>91</v>
      </c>
      <c r="P80" s="1121" t="s">
        <v>752</v>
      </c>
      <c r="W80" s="483"/>
    </row>
    <row r="81" spans="1:23" s="1079" customFormat="1" x14ac:dyDescent="0.25">
      <c r="A81" s="1095"/>
      <c r="B81" s="1122"/>
      <c r="C81" s="1122"/>
      <c r="D81" s="1122"/>
      <c r="E81" s="1075"/>
      <c r="F81" s="1075"/>
      <c r="G81" s="1075"/>
      <c r="H81" s="1075"/>
      <c r="I81" s="1075"/>
      <c r="J81" s="1076"/>
      <c r="K81" s="1076"/>
      <c r="L81" s="1076"/>
      <c r="M81" s="1076"/>
      <c r="N81" s="1073"/>
      <c r="O81" s="1075"/>
      <c r="P81" s="1078"/>
      <c r="Q81" s="1097"/>
      <c r="R81" s="1097"/>
      <c r="S81" s="1097"/>
      <c r="T81" s="1097"/>
      <c r="U81" s="1097"/>
      <c r="V81" s="1097"/>
      <c r="W81" s="465"/>
    </row>
    <row r="82" spans="1:23" s="1079" customFormat="1" x14ac:dyDescent="0.25">
      <c r="A82" s="1096"/>
      <c r="B82" s="1124"/>
      <c r="C82" s="1124"/>
      <c r="D82" s="1124"/>
      <c r="E82" s="1081"/>
      <c r="F82" s="1081"/>
      <c r="G82" s="1081"/>
      <c r="H82" s="1081"/>
      <c r="I82" s="1081"/>
      <c r="J82" s="456"/>
      <c r="K82" s="456"/>
      <c r="L82" s="456"/>
      <c r="M82" s="456"/>
      <c r="N82" s="1127"/>
      <c r="O82" s="1081"/>
      <c r="P82" s="1128"/>
      <c r="Q82" s="1097"/>
      <c r="R82" s="1097"/>
      <c r="S82" s="1097"/>
      <c r="T82" s="1097"/>
      <c r="U82" s="1097"/>
      <c r="V82" s="1097"/>
      <c r="W82" s="465"/>
    </row>
    <row r="83" spans="1:23" s="1079" customFormat="1" x14ac:dyDescent="0.25">
      <c r="A83" s="1096"/>
      <c r="B83" s="1124"/>
      <c r="C83" s="1124"/>
      <c r="D83" s="1124"/>
      <c r="E83" s="1081"/>
      <c r="F83" s="1081"/>
      <c r="G83" s="1081"/>
      <c r="H83" s="1081"/>
      <c r="I83" s="1081"/>
      <c r="J83" s="456"/>
      <c r="K83" s="456"/>
      <c r="L83" s="456"/>
      <c r="M83" s="456"/>
      <c r="N83" s="1127"/>
      <c r="O83" s="1081"/>
      <c r="P83" s="1128"/>
      <c r="Q83" s="1097"/>
      <c r="R83" s="1097"/>
      <c r="S83" s="1097"/>
      <c r="T83" s="1097"/>
      <c r="U83" s="1097"/>
      <c r="V83" s="1097"/>
      <c r="W83" s="465"/>
    </row>
    <row r="84" spans="1:23" s="1079" customFormat="1" ht="13" thickBot="1" x14ac:dyDescent="0.3">
      <c r="A84" s="1129"/>
      <c r="B84" s="1130"/>
      <c r="C84" s="1130"/>
      <c r="D84" s="1130"/>
      <c r="E84" s="1083"/>
      <c r="F84" s="1083"/>
      <c r="G84" s="1083"/>
      <c r="H84" s="1083"/>
      <c r="I84" s="1083"/>
      <c r="J84" s="461"/>
      <c r="K84" s="461"/>
      <c r="L84" s="461"/>
      <c r="M84" s="461"/>
      <c r="N84" s="1133"/>
      <c r="O84" s="460"/>
      <c r="P84" s="463"/>
      <c r="Q84" s="1097"/>
      <c r="R84" s="1097"/>
      <c r="S84" s="1097"/>
      <c r="T84" s="1097"/>
      <c r="U84" s="1097"/>
      <c r="V84" s="1097"/>
      <c r="W84" s="465"/>
    </row>
    <row r="85" spans="1:23" ht="13" thickBot="1" x14ac:dyDescent="0.3">
      <c r="A85" s="464"/>
      <c r="B85" s="464"/>
      <c r="C85" s="464"/>
      <c r="D85" s="464"/>
      <c r="E85" s="464"/>
      <c r="F85" s="464"/>
      <c r="G85" s="464"/>
      <c r="H85" s="453"/>
      <c r="I85" s="453"/>
      <c r="J85" s="453"/>
      <c r="K85" s="453"/>
      <c r="L85" s="453"/>
      <c r="M85" s="1084"/>
      <c r="N85" s="1084"/>
      <c r="O85" s="1084"/>
      <c r="P85" s="1084"/>
      <c r="Q85" s="1084"/>
      <c r="R85" s="1084"/>
      <c r="S85" s="1084"/>
      <c r="T85" s="1084"/>
      <c r="U85" s="1084"/>
      <c r="V85" s="453"/>
    </row>
    <row r="86" spans="1:23" ht="13" thickBot="1" x14ac:dyDescent="0.3">
      <c r="A86" s="681" t="s">
        <v>36</v>
      </c>
      <c r="B86" s="1138"/>
      <c r="C86" s="1138"/>
      <c r="D86" s="1138"/>
      <c r="E86" s="1138"/>
      <c r="F86" s="1138"/>
      <c r="G86" s="1138"/>
      <c r="H86" s="1138"/>
      <c r="I86" s="1139"/>
      <c r="K86" s="453"/>
      <c r="L86" s="1084"/>
      <c r="M86" s="1084"/>
      <c r="N86" s="1084"/>
      <c r="O86" s="1084"/>
      <c r="P86" s="1084"/>
      <c r="Q86" s="1084"/>
      <c r="R86" s="1084"/>
      <c r="S86" s="453"/>
      <c r="T86" s="453"/>
      <c r="U86" s="453"/>
    </row>
    <row r="87" spans="1:23" ht="13" thickBot="1" x14ac:dyDescent="0.3">
      <c r="A87" s="1140" t="s">
        <v>37</v>
      </c>
      <c r="B87" s="1141"/>
      <c r="C87" s="1141"/>
      <c r="D87" s="1141"/>
      <c r="E87" s="1141"/>
      <c r="F87" s="1141"/>
      <c r="G87" s="1141"/>
      <c r="H87" s="1141"/>
      <c r="I87" s="1142"/>
      <c r="J87" s="1021"/>
      <c r="K87" s="453"/>
      <c r="L87" s="1084"/>
      <c r="M87" s="1084"/>
      <c r="N87" s="1084"/>
      <c r="O87" s="1084"/>
      <c r="P87" s="1084"/>
      <c r="Q87" s="1084"/>
      <c r="R87" s="1084"/>
      <c r="S87" s="453"/>
      <c r="T87" s="453"/>
      <c r="U87" s="453"/>
    </row>
    <row r="88" spans="1:23" s="1039" customFormat="1" ht="15.75" customHeight="1" thickBot="1" x14ac:dyDescent="0.3">
      <c r="A88" s="1143" t="s">
        <v>282</v>
      </c>
      <c r="B88" s="1144" t="s">
        <v>1024</v>
      </c>
      <c r="C88" s="1145"/>
      <c r="D88" s="1145"/>
      <c r="E88" s="1145"/>
      <c r="F88" s="1145"/>
      <c r="G88" s="1145"/>
      <c r="H88" s="1145"/>
      <c r="I88" s="1146"/>
      <c r="J88" s="1147"/>
      <c r="K88" s="1148"/>
      <c r="L88" s="1148"/>
      <c r="M88" s="1148"/>
      <c r="N88" s="1148"/>
      <c r="O88" s="1148"/>
      <c r="P88" s="1148"/>
      <c r="Q88" s="1148"/>
      <c r="R88" s="1148"/>
      <c r="S88" s="1148"/>
      <c r="T88" s="1148"/>
      <c r="U88" s="1148"/>
    </row>
    <row r="89" spans="1:23" ht="13" thickBot="1" x14ac:dyDescent="0.3">
      <c r="A89" s="1137"/>
      <c r="J89" s="1084"/>
      <c r="K89" s="453"/>
      <c r="L89" s="1084"/>
      <c r="M89" s="1084"/>
      <c r="N89" s="1084"/>
      <c r="O89" s="1084"/>
      <c r="P89" s="1084"/>
      <c r="Q89" s="453"/>
    </row>
    <row r="90" spans="1:23" ht="16.5" customHeight="1" thickBot="1" x14ac:dyDescent="0.3">
      <c r="A90" s="702" t="s">
        <v>206</v>
      </c>
      <c r="B90" s="1149"/>
      <c r="C90" s="1149"/>
      <c r="D90" s="1149"/>
      <c r="E90" s="1149"/>
      <c r="F90" s="1149"/>
      <c r="G90" s="1149"/>
      <c r="H90" s="1150" t="s">
        <v>218</v>
      </c>
      <c r="I90" s="1151" t="s">
        <v>581</v>
      </c>
      <c r="J90" s="1151" t="s">
        <v>207</v>
      </c>
      <c r="K90" s="1151" t="s">
        <v>23</v>
      </c>
      <c r="L90" s="1151" t="s">
        <v>288</v>
      </c>
      <c r="M90" s="1152" t="s">
        <v>82</v>
      </c>
      <c r="N90" s="1084"/>
      <c r="O90" s="453"/>
      <c r="Q90" s="482"/>
      <c r="R90" s="482"/>
    </row>
    <row r="91" spans="1:23" s="419" customFormat="1" ht="13" thickBot="1" x14ac:dyDescent="0.3">
      <c r="A91" s="696" t="s">
        <v>2815</v>
      </c>
      <c r="B91" s="697"/>
      <c r="C91" s="697"/>
      <c r="D91" s="697"/>
      <c r="E91" s="697"/>
      <c r="F91" s="697"/>
      <c r="G91" s="698"/>
      <c r="H91" s="1153"/>
      <c r="I91" s="1154"/>
      <c r="J91" s="1154"/>
      <c r="K91" s="1154"/>
      <c r="L91" s="1154"/>
      <c r="M91" s="1155"/>
      <c r="N91" s="484"/>
      <c r="O91" s="484"/>
      <c r="P91" s="484"/>
      <c r="Q91" s="484"/>
      <c r="R91" s="484"/>
    </row>
    <row r="92" spans="1:23" s="419" customFormat="1" ht="15.75" customHeight="1" thickBot="1" x14ac:dyDescent="0.3">
      <c r="A92" s="699" t="s">
        <v>336</v>
      </c>
      <c r="B92" s="700"/>
      <c r="C92" s="700"/>
      <c r="D92" s="700"/>
      <c r="E92" s="700"/>
      <c r="F92" s="700"/>
      <c r="G92" s="701"/>
      <c r="H92" s="1153"/>
      <c r="I92" s="1154"/>
      <c r="J92" s="1154"/>
      <c r="K92" s="1154"/>
      <c r="L92" s="1154"/>
      <c r="M92" s="1155"/>
      <c r="N92" s="484"/>
      <c r="O92" s="484"/>
      <c r="P92" s="484"/>
      <c r="Q92" s="484"/>
      <c r="R92" s="484"/>
    </row>
    <row r="93" spans="1:23" s="1079" customFormat="1" ht="15.75" customHeight="1" x14ac:dyDescent="0.25">
      <c r="A93" s="1156" t="s">
        <v>224</v>
      </c>
      <c r="B93" s="1122" t="str">
        <f>IF($A93="","",VLOOKUP($A93,Listes!$A$3:$C$201,2,FALSE))</f>
        <v>Bunker Adjustment Factor</v>
      </c>
      <c r="C93" s="1122"/>
      <c r="D93" s="1122"/>
      <c r="E93" s="1157" t="s">
        <v>50</v>
      </c>
      <c r="F93" s="1158"/>
      <c r="G93" s="1159"/>
      <c r="H93" s="1160"/>
      <c r="I93" s="1077"/>
      <c r="J93" s="1077"/>
      <c r="K93" s="1077"/>
      <c r="L93" s="1077"/>
      <c r="M93" s="1161"/>
      <c r="N93" s="1097"/>
      <c r="O93" s="1097"/>
      <c r="P93" s="1097"/>
      <c r="Q93" s="1097"/>
      <c r="R93" s="1097"/>
    </row>
    <row r="94" spans="1:23" s="1079" customFormat="1" ht="15.75" customHeight="1" x14ac:dyDescent="0.25">
      <c r="A94" s="1162" t="s">
        <v>85</v>
      </c>
      <c r="B94" s="1124" t="str">
        <f>IF($A94="","",VLOOKUP($A94,Listes!$A$3:$C$201,2,FALSE))</f>
        <v>Currency Adjustment Factor</v>
      </c>
      <c r="C94" s="1124"/>
      <c r="D94" s="1124"/>
      <c r="E94" s="1163" t="s">
        <v>52</v>
      </c>
      <c r="F94" s="1164"/>
      <c r="G94" s="1165"/>
      <c r="H94" s="1166"/>
      <c r="I94" s="1167"/>
      <c r="J94" s="1167"/>
      <c r="K94" s="1167"/>
      <c r="L94" s="1167"/>
      <c r="M94" s="1168"/>
      <c r="N94" s="1097"/>
      <c r="O94" s="1097"/>
      <c r="P94" s="1097"/>
      <c r="Q94" s="1097"/>
      <c r="R94" s="1097"/>
    </row>
    <row r="95" spans="1:23" s="1079" customFormat="1" ht="15.75" customHeight="1" x14ac:dyDescent="0.25">
      <c r="A95" s="1162" t="s">
        <v>520</v>
      </c>
      <c r="B95" s="1124" t="str">
        <f>IF($A95="","",VLOOKUP($A95,Listes!$A$3:$C$201,2,FALSE))</f>
        <v>Cargo Facility Charge</v>
      </c>
      <c r="C95" s="1124"/>
      <c r="D95" s="1124"/>
      <c r="E95" s="1163" t="s">
        <v>52</v>
      </c>
      <c r="F95" s="1164"/>
      <c r="G95" s="1165"/>
      <c r="H95" s="1166"/>
      <c r="I95" s="1167"/>
      <c r="J95" s="1167"/>
      <c r="K95" s="1167"/>
      <c r="L95" s="1167"/>
      <c r="M95" s="1168"/>
      <c r="N95" s="1097"/>
      <c r="O95" s="1097"/>
      <c r="P95" s="1097"/>
      <c r="Q95" s="1097"/>
      <c r="R95" s="1097"/>
    </row>
    <row r="96" spans="1:23" s="1079" customFormat="1" ht="15.75" customHeight="1" x14ac:dyDescent="0.25">
      <c r="A96" s="1162" t="s">
        <v>1110</v>
      </c>
      <c r="B96" s="1124" t="str">
        <f>IF($A96="","",VLOOKUP($A96,Listes!$A$3:$C$201,2,FALSE))</f>
        <v>Container Cleaning Surcharge Destination</v>
      </c>
      <c r="C96" s="1124"/>
      <c r="D96" s="1124"/>
      <c r="E96" s="1163" t="s">
        <v>52</v>
      </c>
      <c r="F96" s="1164"/>
      <c r="G96" s="1165"/>
      <c r="H96" s="1166"/>
      <c r="I96" s="1167"/>
      <c r="J96" s="1167"/>
      <c r="K96" s="1167"/>
      <c r="L96" s="1167"/>
      <c r="M96" s="1168"/>
      <c r="N96" s="1097"/>
      <c r="O96" s="1097"/>
      <c r="P96" s="1097"/>
      <c r="Q96" s="1097"/>
      <c r="R96" s="1097"/>
    </row>
    <row r="97" spans="1:18" s="1079" customFormat="1" ht="16.5" customHeight="1" x14ac:dyDescent="0.25">
      <c r="A97" s="1169" t="s">
        <v>194</v>
      </c>
      <c r="B97" s="1124" t="str">
        <f>IF($A97="","",VLOOKUP($A97,Listes!$A$3:$C$201,2,FALSE))</f>
        <v>Container Inspection Fee/Survey Fee</v>
      </c>
      <c r="C97" s="1124"/>
      <c r="D97" s="1124"/>
      <c r="E97" s="1163" t="s">
        <v>52</v>
      </c>
      <c r="F97" s="1164"/>
      <c r="G97" s="1165"/>
      <c r="H97" s="1166"/>
      <c r="I97" s="1167"/>
      <c r="J97" s="1167"/>
      <c r="K97" s="1167"/>
      <c r="L97" s="1167"/>
      <c r="M97" s="1168"/>
      <c r="N97" s="1097"/>
      <c r="O97" s="1097"/>
      <c r="P97" s="1097"/>
      <c r="Q97" s="1097"/>
      <c r="R97" s="1097"/>
    </row>
    <row r="98" spans="1:18" s="1079" customFormat="1" ht="15.75" customHeight="1" x14ac:dyDescent="0.25">
      <c r="A98" s="1162" t="s">
        <v>9</v>
      </c>
      <c r="B98" s="1124" t="str">
        <f>IF($A98="","",VLOOKUP($A98,Listes!$A$3:$C$201,2,FALSE))</f>
        <v>Container Management Fee</v>
      </c>
      <c r="C98" s="1124"/>
      <c r="D98" s="1124"/>
      <c r="E98" s="1163" t="s">
        <v>52</v>
      </c>
      <c r="F98" s="1164"/>
      <c r="G98" s="1165"/>
      <c r="H98" s="1166"/>
      <c r="I98" s="1167"/>
      <c r="J98" s="1167"/>
      <c r="K98" s="1167"/>
      <c r="L98" s="1167"/>
      <c r="M98" s="1168"/>
      <c r="N98" s="1097"/>
      <c r="O98" s="1097"/>
      <c r="P98" s="1097"/>
      <c r="Q98" s="1097"/>
      <c r="R98" s="1097"/>
    </row>
    <row r="99" spans="1:18" s="1079" customFormat="1" ht="15.75" customHeight="1" x14ac:dyDescent="0.25">
      <c r="A99" s="1162" t="s">
        <v>514</v>
      </c>
      <c r="B99" s="1124" t="str">
        <f>IF($A99="","",VLOOKUP($A99,Listes!$A$3:$C$201,2,FALSE))</f>
        <v>Chassis Provision Charge</v>
      </c>
      <c r="C99" s="1124"/>
      <c r="D99" s="1124"/>
      <c r="E99" s="1163" t="s">
        <v>50</v>
      </c>
      <c r="F99" s="1164"/>
      <c r="G99" s="1165"/>
      <c r="H99" s="1166"/>
      <c r="I99" s="1167"/>
      <c r="J99" s="1167"/>
      <c r="K99" s="1167"/>
      <c r="L99" s="1167"/>
      <c r="M99" s="1168"/>
      <c r="N99" s="1097"/>
      <c r="O99" s="1097"/>
      <c r="P99" s="1097"/>
      <c r="Q99" s="1097"/>
      <c r="R99" s="1097"/>
    </row>
    <row r="100" spans="1:18" s="1079" customFormat="1" ht="15.75" customHeight="1" x14ac:dyDescent="0.25">
      <c r="A100" s="1162" t="s">
        <v>251</v>
      </c>
      <c r="B100" s="1124" t="str">
        <f>IF($A100="","",VLOOKUP($A100,Listes!$A$3:$C$201,2,FALSE))</f>
        <v>Carrier Security Charge</v>
      </c>
      <c r="C100" s="1124"/>
      <c r="D100" s="1124"/>
      <c r="E100" s="1163" t="s">
        <v>52</v>
      </c>
      <c r="F100" s="1164"/>
      <c r="G100" s="1165"/>
      <c r="H100" s="1166"/>
      <c r="I100" s="1167"/>
      <c r="J100" s="1167"/>
      <c r="K100" s="1167"/>
      <c r="L100" s="1167"/>
      <c r="M100" s="1168"/>
      <c r="N100" s="1097"/>
      <c r="O100" s="1097"/>
      <c r="P100" s="1097"/>
      <c r="Q100" s="1097"/>
      <c r="R100" s="1097"/>
    </row>
    <row r="101" spans="1:18" s="1079" customFormat="1" ht="15.75" customHeight="1" x14ac:dyDescent="0.25">
      <c r="A101" s="1162" t="s">
        <v>1048</v>
      </c>
      <c r="B101" s="1124" t="str">
        <f>IF($A101="","",VLOOKUP($A101,Listes!$A$3:$C$201,2,FALSE))</f>
        <v>Container Maintenance Charge Destination</v>
      </c>
      <c r="C101" s="1124"/>
      <c r="D101" s="1124"/>
      <c r="E101" s="1163" t="s">
        <v>50</v>
      </c>
      <c r="F101" s="1164"/>
      <c r="G101" s="1165"/>
      <c r="H101" s="1166"/>
      <c r="I101" s="1167"/>
      <c r="J101" s="1167"/>
      <c r="K101" s="1167"/>
      <c r="L101" s="1167"/>
      <c r="M101" s="1168"/>
      <c r="N101" s="1097"/>
      <c r="O101" s="1097"/>
      <c r="P101" s="1097"/>
      <c r="Q101" s="1097"/>
      <c r="R101" s="1097"/>
    </row>
    <row r="102" spans="1:18" s="1079" customFormat="1" ht="15.75" customHeight="1" x14ac:dyDescent="0.25">
      <c r="A102" s="1162" t="s">
        <v>205</v>
      </c>
      <c r="B102" s="1124" t="str">
        <f>IF($A102="","",VLOOKUP($A102,Listes!$A$3:$C$201,2,FALSE))</f>
        <v>Delivery Order Fee - Special Requirement, Carrier</v>
      </c>
      <c r="C102" s="1124"/>
      <c r="D102" s="1124"/>
      <c r="E102" s="1163" t="s">
        <v>52</v>
      </c>
      <c r="F102" s="1164"/>
      <c r="G102" s="1165"/>
      <c r="H102" s="1166"/>
      <c r="I102" s="1167"/>
      <c r="J102" s="1167"/>
      <c r="K102" s="1167"/>
      <c r="L102" s="1167"/>
      <c r="M102" s="1168"/>
      <c r="N102" s="1097"/>
      <c r="O102" s="1097"/>
      <c r="P102" s="1097"/>
      <c r="Q102" s="1097"/>
      <c r="R102" s="1097"/>
    </row>
    <row r="103" spans="1:18" s="1079" customFormat="1" ht="15.75" customHeight="1" x14ac:dyDescent="0.25">
      <c r="A103" s="1162" t="s">
        <v>222</v>
      </c>
      <c r="B103" s="1124" t="str">
        <f>IF($A103="","",VLOOKUP($A103,Listes!$A$3:$C$201,2,FALSE))</f>
        <v>Destination THC / Destination Receiving Charge</v>
      </c>
      <c r="C103" s="1124"/>
      <c r="D103" s="1124"/>
      <c r="E103" s="1163" t="s">
        <v>50</v>
      </c>
      <c r="F103" s="1164"/>
      <c r="G103" s="1165"/>
      <c r="H103" s="1166"/>
      <c r="I103" s="1167"/>
      <c r="J103" s="1167"/>
      <c r="K103" s="1167"/>
      <c r="L103" s="1167"/>
      <c r="M103" s="1168"/>
      <c r="N103" s="1097"/>
      <c r="O103" s="1097"/>
      <c r="P103" s="1097"/>
      <c r="Q103" s="1097"/>
      <c r="R103" s="1097"/>
    </row>
    <row r="104" spans="1:18" s="1079" customFormat="1" ht="15.75" customHeight="1" x14ac:dyDescent="0.25">
      <c r="A104" s="1162" t="s">
        <v>982</v>
      </c>
      <c r="B104" s="1124" t="str">
        <f>IF($A104="","",VLOOKUP($A104,Listes!$A$3:$C$201,2,FALSE))</f>
        <v>Equipment Imbalance Surcharge at Origin</v>
      </c>
      <c r="C104" s="1124"/>
      <c r="D104" s="1124"/>
      <c r="E104" s="1163" t="s">
        <v>52</v>
      </c>
      <c r="F104" s="1164"/>
      <c r="G104" s="1165"/>
      <c r="H104" s="1166"/>
      <c r="I104" s="1167"/>
      <c r="J104" s="1167"/>
      <c r="K104" s="1167"/>
      <c r="L104" s="1167"/>
      <c r="M104" s="1168"/>
      <c r="N104" s="1097"/>
      <c r="O104" s="1097"/>
      <c r="P104" s="1097"/>
      <c r="Q104" s="1097"/>
      <c r="R104" s="1097"/>
    </row>
    <row r="105" spans="1:18" s="1079" customFormat="1" ht="15.75" customHeight="1" x14ac:dyDescent="0.25">
      <c r="A105" s="1162" t="s">
        <v>983</v>
      </c>
      <c r="B105" s="1124" t="str">
        <f>IF($A105="","",VLOOKUP($A105,Listes!$A$3:$C$201,2,FALSE))</f>
        <v>Equipment Imbalance Surcharge at Destination</v>
      </c>
      <c r="C105" s="1124"/>
      <c r="D105" s="1124"/>
      <c r="E105" s="1163" t="s">
        <v>52</v>
      </c>
      <c r="F105" s="1164"/>
      <c r="G105" s="1165"/>
      <c r="H105" s="1166"/>
      <c r="I105" s="1167"/>
      <c r="J105" s="1167"/>
      <c r="K105" s="1167"/>
      <c r="L105" s="1167"/>
      <c r="M105" s="1168"/>
      <c r="N105" s="1097"/>
      <c r="O105" s="1097"/>
      <c r="P105" s="1097"/>
      <c r="Q105" s="1097"/>
      <c r="R105" s="1097"/>
    </row>
    <row r="106" spans="1:18" s="1079" customFormat="1" ht="15.75" customHeight="1" x14ac:dyDescent="0.25">
      <c r="A106" s="1162" t="s">
        <v>813</v>
      </c>
      <c r="B106" s="1124" t="str">
        <f>IF($A106="","",VLOOKUP($A106,Listes!$A$3:$C$201,2,FALSE))</f>
        <v>Export Documentation Fees - Carrier</v>
      </c>
      <c r="C106" s="1124"/>
      <c r="D106" s="1124"/>
      <c r="E106" s="1163" t="s">
        <v>2875</v>
      </c>
      <c r="F106" s="1164"/>
      <c r="G106" s="1165"/>
      <c r="H106" s="1166" t="s">
        <v>290</v>
      </c>
      <c r="I106" s="1167"/>
      <c r="J106" s="1167"/>
      <c r="K106" s="1167"/>
      <c r="L106" s="1167"/>
      <c r="M106" s="1168"/>
      <c r="N106" s="1097"/>
      <c r="O106" s="1097"/>
      <c r="P106" s="1097"/>
      <c r="Q106" s="1097"/>
      <c r="R106" s="1097"/>
    </row>
    <row r="107" spans="1:18" s="1079" customFormat="1" ht="15.75" customHeight="1" x14ac:dyDescent="0.25">
      <c r="A107" s="1162" t="s">
        <v>796</v>
      </c>
      <c r="B107" s="1124" t="str">
        <f>IF($A107="","",VLOOKUP($A107,Listes!$A$3:$C$201,2,FALSE))</f>
        <v>Export Declaration Surcharge</v>
      </c>
      <c r="C107" s="1124"/>
      <c r="D107" s="1124"/>
      <c r="E107" s="1163" t="s">
        <v>52</v>
      </c>
      <c r="F107" s="1164"/>
      <c r="G107" s="1165"/>
      <c r="H107" s="1166"/>
      <c r="I107" s="1167"/>
      <c r="J107" s="1167"/>
      <c r="K107" s="1167"/>
      <c r="L107" s="1167"/>
      <c r="M107" s="1168"/>
      <c r="N107" s="1097"/>
      <c r="O107" s="1097"/>
      <c r="P107" s="1097"/>
      <c r="Q107" s="1097"/>
      <c r="R107" s="1097"/>
    </row>
    <row r="108" spans="1:18" s="1079" customFormat="1" ht="15.75" customHeight="1" x14ac:dyDescent="0.25">
      <c r="A108" s="1162" t="s">
        <v>81</v>
      </c>
      <c r="B108" s="1124" t="str">
        <f>IF($A108="","",VLOOKUP($A108,Listes!$A$3:$C$201,2,FALSE))</f>
        <v>General Rate Increase</v>
      </c>
      <c r="C108" s="1124"/>
      <c r="D108" s="1124"/>
      <c r="E108" s="1163" t="s">
        <v>52</v>
      </c>
      <c r="F108" s="1164"/>
      <c r="G108" s="1165"/>
      <c r="H108" s="1166"/>
      <c r="I108" s="1167"/>
      <c r="J108" s="1167"/>
      <c r="K108" s="1167"/>
      <c r="L108" s="1167"/>
      <c r="M108" s="1168"/>
      <c r="N108" s="1097"/>
      <c r="O108" s="1097"/>
      <c r="P108" s="1097"/>
      <c r="Q108" s="1097"/>
      <c r="R108" s="1097"/>
    </row>
    <row r="109" spans="1:18" s="1079" customFormat="1" ht="15.75" customHeight="1" x14ac:dyDescent="0.25">
      <c r="A109" s="1162" t="s">
        <v>248</v>
      </c>
      <c r="B109" s="1124" t="str">
        <f>IF($A109="","",VLOOKUP($A109,Listes!$A$3:$C$201,2,FALSE))</f>
        <v>Hazardous Fees (Ocean)</v>
      </c>
      <c r="C109" s="1124"/>
      <c r="D109" s="1124"/>
      <c r="E109" s="1163" t="s">
        <v>2874</v>
      </c>
      <c r="F109" s="1164"/>
      <c r="G109" s="1165"/>
      <c r="H109" s="1166" t="s">
        <v>290</v>
      </c>
      <c r="I109" s="1167"/>
      <c r="J109" s="1167"/>
      <c r="K109" s="1167"/>
      <c r="L109" s="1167"/>
      <c r="M109" s="1168"/>
      <c r="N109" s="1097"/>
      <c r="O109" s="1097"/>
      <c r="P109" s="1097"/>
      <c r="Q109" s="1097"/>
      <c r="R109" s="1097"/>
    </row>
    <row r="110" spans="1:18" s="1079" customFormat="1" ht="15.75" customHeight="1" x14ac:dyDescent="0.25">
      <c r="A110" s="1162" t="s">
        <v>828</v>
      </c>
      <c r="B110" s="1124" t="str">
        <f>IF($A110="","",VLOOKUP($A110,Listes!$A$3:$C$201,2,FALSE))</f>
        <v xml:space="preserve">Intermodal Door Precarriage Additional for </v>
      </c>
      <c r="C110" s="1124"/>
      <c r="D110" s="1124"/>
      <c r="E110" s="1163" t="s">
        <v>52</v>
      </c>
      <c r="F110" s="1164"/>
      <c r="G110" s="1165"/>
      <c r="H110" s="1166"/>
      <c r="I110" s="1167"/>
      <c r="J110" s="1167"/>
      <c r="K110" s="1167"/>
      <c r="L110" s="1167"/>
      <c r="M110" s="1168"/>
      <c r="N110" s="1097"/>
      <c r="O110" s="1097"/>
      <c r="P110" s="1097"/>
      <c r="Q110" s="1097"/>
      <c r="R110" s="1097"/>
    </row>
    <row r="111" spans="1:18" s="1079" customFormat="1" ht="15.75" customHeight="1" x14ac:dyDescent="0.25">
      <c r="A111" s="1162" t="s">
        <v>816</v>
      </c>
      <c r="B111" s="1124" t="str">
        <f>IF($A111="","",VLOOKUP($A111,Listes!$A$3:$C$201,2,FALSE))</f>
        <v>Import Documentation / BL fee - Carrier</v>
      </c>
      <c r="C111" s="1124"/>
      <c r="D111" s="1124"/>
      <c r="E111" s="1163" t="s">
        <v>52</v>
      </c>
      <c r="F111" s="1164"/>
      <c r="G111" s="1165"/>
      <c r="H111" s="1166"/>
      <c r="I111" s="1167"/>
      <c r="J111" s="1167"/>
      <c r="K111" s="1167"/>
      <c r="L111" s="1167"/>
      <c r="M111" s="1168"/>
      <c r="N111" s="1097"/>
      <c r="O111" s="1097"/>
      <c r="P111" s="1097"/>
      <c r="Q111" s="1097"/>
      <c r="R111" s="1097"/>
    </row>
    <row r="112" spans="1:18" s="1079" customFormat="1" ht="15.75" customHeight="1" x14ac:dyDescent="0.25">
      <c r="A112" s="1162" t="s">
        <v>93</v>
      </c>
      <c r="B112" s="1124" t="str">
        <f>IF($A112="","",VLOOKUP($A112,Listes!$A$3:$C$201,2,FALSE))</f>
        <v xml:space="preserve">Precarriage Inland Fuel Charge </v>
      </c>
      <c r="C112" s="1124"/>
      <c r="D112" s="1124"/>
      <c r="E112" s="1163" t="s">
        <v>52</v>
      </c>
      <c r="F112" s="1164"/>
      <c r="G112" s="1165"/>
      <c r="H112" s="1166"/>
      <c r="I112" s="1167"/>
      <c r="J112" s="1167"/>
      <c r="K112" s="1167"/>
      <c r="L112" s="1167"/>
      <c r="M112" s="1168"/>
      <c r="N112" s="1097"/>
      <c r="O112" s="1097"/>
      <c r="P112" s="1097"/>
      <c r="Q112" s="1097"/>
      <c r="R112" s="1097"/>
    </row>
    <row r="113" spans="1:18" s="1079" customFormat="1" ht="15.75" customHeight="1" x14ac:dyDescent="0.25">
      <c r="A113" s="1162" t="s">
        <v>1070</v>
      </c>
      <c r="B113" s="1124" t="str">
        <f>IF($A113="","",VLOOKUP($A113,Listes!$A$3:$C$201,2,FALSE))</f>
        <v>Local Port Charge Destination Sanitary Fee</v>
      </c>
      <c r="C113" s="1124"/>
      <c r="D113" s="1124"/>
      <c r="E113" s="1163" t="s">
        <v>52</v>
      </c>
      <c r="F113" s="1164"/>
      <c r="G113" s="1165"/>
      <c r="H113" s="1166"/>
      <c r="I113" s="1167"/>
      <c r="J113" s="1167"/>
      <c r="K113" s="1167"/>
      <c r="L113" s="1167"/>
      <c r="M113" s="1168"/>
      <c r="N113" s="1097"/>
      <c r="O113" s="1097"/>
      <c r="P113" s="1097"/>
      <c r="Q113" s="1097"/>
      <c r="R113" s="1097"/>
    </row>
    <row r="114" spans="1:18" s="1079" customFormat="1" ht="15.75" customHeight="1" x14ac:dyDescent="0.25">
      <c r="A114" s="1162" t="s">
        <v>1072</v>
      </c>
      <c r="B114" s="1124" t="str">
        <f>IF($A114="","",VLOOKUP($A114,Listes!$A$3:$C$201,2,FALSE))</f>
        <v>Local Port Charge Origin Sanitary Fee</v>
      </c>
      <c r="C114" s="1124"/>
      <c r="D114" s="1124"/>
      <c r="E114" s="1163" t="s">
        <v>52</v>
      </c>
      <c r="F114" s="1164"/>
      <c r="G114" s="1165"/>
      <c r="H114" s="1166"/>
      <c r="I114" s="1167"/>
      <c r="J114" s="1167"/>
      <c r="K114" s="1167"/>
      <c r="L114" s="1167"/>
      <c r="M114" s="1168"/>
      <c r="N114" s="1097"/>
      <c r="O114" s="1097"/>
      <c r="P114" s="1097"/>
      <c r="Q114" s="1097"/>
      <c r="R114" s="1097"/>
    </row>
    <row r="115" spans="1:18" s="1079" customFormat="1" ht="15.75" customHeight="1" x14ac:dyDescent="0.25">
      <c r="A115" s="1162" t="s">
        <v>2872</v>
      </c>
      <c r="B115" s="1124" t="str">
        <f>IF($A115="","",VLOOKUP($A115,Listes!$A$3:$C$201,2,FALSE))</f>
        <v>Low Sulfur Surcharge</v>
      </c>
      <c r="C115" s="1124"/>
      <c r="D115" s="1124"/>
      <c r="E115" s="1163" t="s">
        <v>52</v>
      </c>
      <c r="F115" s="1164"/>
      <c r="G115" s="1165"/>
      <c r="H115" s="1166"/>
      <c r="I115" s="1167"/>
      <c r="J115" s="1167"/>
      <c r="K115" s="1167"/>
      <c r="L115" s="1167"/>
      <c r="M115" s="1168"/>
      <c r="N115" s="1097"/>
      <c r="O115" s="1097"/>
      <c r="P115" s="1097"/>
      <c r="Q115" s="1097"/>
      <c r="R115" s="1097"/>
    </row>
    <row r="116" spans="1:18" s="1079" customFormat="1" ht="15.75" customHeight="1" x14ac:dyDescent="0.25">
      <c r="A116" s="1162" t="s">
        <v>2873</v>
      </c>
      <c r="B116" s="1124" t="str">
        <f>IF($A116="","",VLOOKUP($A116,Listes!$A$3:$C$201,2,FALSE))</f>
        <v>Low Sulfur Surcharge IMO2020</v>
      </c>
      <c r="C116" s="1124"/>
      <c r="D116" s="1124"/>
      <c r="E116" s="1163" t="s">
        <v>52</v>
      </c>
      <c r="F116" s="1164"/>
      <c r="G116" s="1165"/>
      <c r="H116" s="1166"/>
      <c r="I116" s="1167"/>
      <c r="J116" s="1167"/>
      <c r="K116" s="1167"/>
      <c r="L116" s="1167"/>
      <c r="M116" s="1168"/>
      <c r="N116" s="1097"/>
      <c r="O116" s="1097"/>
      <c r="P116" s="1097"/>
      <c r="Q116" s="1097"/>
      <c r="R116" s="1097"/>
    </row>
    <row r="117" spans="1:18" s="1079" customFormat="1" ht="15.75" customHeight="1" x14ac:dyDescent="0.25">
      <c r="A117" s="1162" t="s">
        <v>464</v>
      </c>
      <c r="B117" s="1124" t="str">
        <f>IF($A117="","",VLOOKUP($A117,Listes!$A$3:$C$201,2,FALSE))</f>
        <v>Inland Hazardous Charge Oncarriage</v>
      </c>
      <c r="C117" s="1124"/>
      <c r="D117" s="1124"/>
      <c r="E117" s="1163" t="s">
        <v>50</v>
      </c>
      <c r="F117" s="1164"/>
      <c r="G117" s="1165"/>
      <c r="H117" s="1166"/>
      <c r="I117" s="1167"/>
      <c r="J117" s="1167"/>
      <c r="K117" s="1167"/>
      <c r="L117" s="1167"/>
      <c r="M117" s="1168"/>
      <c r="N117" s="1097"/>
      <c r="O117" s="1097"/>
      <c r="P117" s="1097"/>
      <c r="Q117" s="1097"/>
      <c r="R117" s="1097"/>
    </row>
    <row r="118" spans="1:18" s="1079" customFormat="1" ht="15.75" customHeight="1" x14ac:dyDescent="0.25">
      <c r="A118" s="1162" t="s">
        <v>88</v>
      </c>
      <c r="B118" s="1124" t="str">
        <f>IF($A118="","",VLOOKUP($A118,Listes!$A$3:$C$201,2,FALSE))</f>
        <v>Origin THC / Origin Receiving Charge</v>
      </c>
      <c r="C118" s="1124"/>
      <c r="D118" s="1124"/>
      <c r="E118" s="1163" t="s">
        <v>52</v>
      </c>
      <c r="F118" s="1164"/>
      <c r="G118" s="1165"/>
      <c r="H118" s="1166"/>
      <c r="I118" s="1167"/>
      <c r="J118" s="1167"/>
      <c r="K118" s="1167"/>
      <c r="L118" s="1167"/>
      <c r="M118" s="1168"/>
      <c r="N118" s="1097"/>
      <c r="O118" s="1097"/>
      <c r="P118" s="1097"/>
      <c r="Q118" s="1097"/>
      <c r="R118" s="1097"/>
    </row>
    <row r="119" spans="1:18" s="1079" customFormat="1" ht="15.75" customHeight="1" x14ac:dyDescent="0.25">
      <c r="A119" s="1162" t="s">
        <v>966</v>
      </c>
      <c r="B119" s="1124" t="str">
        <f>IF($A119="","",VLOOKUP($A119,Listes!$A$3:$C$201,2,FALSE))</f>
        <v>Pre-Carriage Emergency Inland Fuel Surcharge</v>
      </c>
      <c r="C119" s="1124"/>
      <c r="D119" s="1124"/>
      <c r="E119" s="1163" t="s">
        <v>52</v>
      </c>
      <c r="F119" s="1164"/>
      <c r="G119" s="1165"/>
      <c r="H119" s="1166"/>
      <c r="I119" s="1167"/>
      <c r="J119" s="1167"/>
      <c r="K119" s="1167"/>
      <c r="L119" s="1167"/>
      <c r="M119" s="1168"/>
      <c r="N119" s="1097"/>
      <c r="O119" s="1097"/>
      <c r="P119" s="1097"/>
      <c r="Q119" s="1097"/>
      <c r="R119" s="1097"/>
    </row>
    <row r="120" spans="1:18" s="1079" customFormat="1" ht="15.75" customHeight="1" x14ac:dyDescent="0.25">
      <c r="A120" s="1162" t="s">
        <v>953</v>
      </c>
      <c r="B120" s="1124" t="str">
        <f>IF($A120="","",VLOOKUP($A120,Listes!$A$3:$C$201,2,FALSE))</f>
        <v>Pre-Carriage Emergency Intermodal Surcharge</v>
      </c>
      <c r="C120" s="1124"/>
      <c r="D120" s="1124"/>
      <c r="E120" s="1163" t="s">
        <v>52</v>
      </c>
      <c r="F120" s="1164"/>
      <c r="G120" s="1165"/>
      <c r="H120" s="1166"/>
      <c r="I120" s="1167"/>
      <c r="J120" s="1167"/>
      <c r="K120" s="1167"/>
      <c r="L120" s="1167"/>
      <c r="M120" s="1168"/>
      <c r="N120" s="1097"/>
      <c r="O120" s="1097"/>
      <c r="P120" s="1097"/>
      <c r="Q120" s="1097"/>
      <c r="R120" s="1097"/>
    </row>
    <row r="121" spans="1:18" s="1079" customFormat="1" ht="31.5" customHeight="1" x14ac:dyDescent="0.25">
      <c r="A121" s="1162" t="s">
        <v>467</v>
      </c>
      <c r="B121" s="1124" t="str">
        <f>IF($A121="","",VLOOKUP($A121,Listes!$A$3:$C$201,2,FALSE))</f>
        <v>Inland Hazardous Charge Precarriage</v>
      </c>
      <c r="C121" s="1124"/>
      <c r="D121" s="1124"/>
      <c r="E121" s="1163" t="s">
        <v>50</v>
      </c>
      <c r="F121" s="1164"/>
      <c r="G121" s="1165"/>
      <c r="H121" s="1166"/>
      <c r="I121" s="1167"/>
      <c r="J121" s="1167"/>
      <c r="K121" s="1167"/>
      <c r="L121" s="1167"/>
      <c r="M121" s="1168"/>
      <c r="N121" s="1097"/>
      <c r="O121" s="1097"/>
      <c r="P121" s="1097"/>
      <c r="Q121" s="1097"/>
      <c r="R121" s="1097"/>
    </row>
    <row r="122" spans="1:18" s="1079" customFormat="1" ht="15.75" customHeight="1" x14ac:dyDescent="0.25">
      <c r="A122" s="1162" t="s">
        <v>265</v>
      </c>
      <c r="B122" s="1124" t="str">
        <f>IF($A122="","",VLOOKUP($A122,Listes!$A$3:$C$201,2,FALSE))</f>
        <v>Origin Terminal Security Charge</v>
      </c>
      <c r="C122" s="1124"/>
      <c r="D122" s="1124"/>
      <c r="E122" s="1163" t="s">
        <v>52</v>
      </c>
      <c r="F122" s="1164"/>
      <c r="G122" s="1165"/>
      <c r="H122" s="1166"/>
      <c r="I122" s="1167"/>
      <c r="J122" s="1167"/>
      <c r="K122" s="1167"/>
      <c r="L122" s="1167"/>
      <c r="M122" s="1168"/>
      <c r="N122" s="1097"/>
      <c r="O122" s="1097"/>
      <c r="P122" s="1097"/>
      <c r="Q122" s="1097"/>
      <c r="R122" s="1097"/>
    </row>
    <row r="123" spans="1:18" s="1079" customFormat="1" x14ac:dyDescent="0.25">
      <c r="A123" s="1162" t="s">
        <v>456</v>
      </c>
      <c r="B123" s="1124" t="str">
        <f>IF($A123="","",VLOOKUP($A123,Listes!$A$3:$C$201,2,FALSE))</f>
        <v>Shipper Owned Container Surcharge</v>
      </c>
      <c r="C123" s="1124"/>
      <c r="D123" s="1124"/>
      <c r="E123" s="1163" t="s">
        <v>50</v>
      </c>
      <c r="F123" s="1164"/>
      <c r="G123" s="1165"/>
      <c r="H123" s="1166"/>
      <c r="I123" s="1167"/>
      <c r="J123" s="1167"/>
      <c r="K123" s="1167"/>
      <c r="L123" s="1167"/>
      <c r="M123" s="1168"/>
      <c r="N123" s="1097"/>
      <c r="O123" s="1097"/>
      <c r="P123" s="1097"/>
      <c r="Q123" s="1097"/>
      <c r="R123" s="1097"/>
    </row>
    <row r="124" spans="1:18" s="1079" customFormat="1" ht="25" x14ac:dyDescent="0.25">
      <c r="A124" s="1162" t="s">
        <v>351</v>
      </c>
      <c r="B124" s="1124" t="str">
        <f>IF($A124="","",VLOOKUP($A124,Listes!$A$3:$C$201,2,FALSE))</f>
        <v>Tri-Axle / Super Chassis Precarriage Surcharge</v>
      </c>
      <c r="C124" s="1124"/>
      <c r="D124" s="1124"/>
      <c r="E124" s="1163" t="s">
        <v>52</v>
      </c>
      <c r="F124" s="1164"/>
      <c r="G124" s="1165"/>
      <c r="H124" s="1166"/>
      <c r="I124" s="1167"/>
      <c r="J124" s="1167"/>
      <c r="K124" s="1167"/>
      <c r="L124" s="1167"/>
      <c r="M124" s="1168"/>
      <c r="N124" s="1097"/>
      <c r="O124" s="1097"/>
      <c r="P124" s="1097"/>
      <c r="Q124" s="1097"/>
      <c r="R124" s="1097"/>
    </row>
    <row r="125" spans="1:18" s="1079" customFormat="1" ht="15.75" customHeight="1" thickBot="1" x14ac:dyDescent="0.3">
      <c r="A125" s="1170" t="s">
        <v>775</v>
      </c>
      <c r="B125" s="1130" t="str">
        <f>IF($A125="","",VLOOKUP($A125,Listes!$A$3:$C$201,2,FALSE))</f>
        <v>Wharfage (Origin)</v>
      </c>
      <c r="C125" s="1130"/>
      <c r="D125" s="1130"/>
      <c r="E125" s="1171" t="s">
        <v>52</v>
      </c>
      <c r="F125" s="1172"/>
      <c r="G125" s="1173"/>
      <c r="H125" s="1174"/>
      <c r="I125" s="1175"/>
      <c r="J125" s="1175"/>
      <c r="K125" s="1175"/>
      <c r="L125" s="1175"/>
      <c r="M125" s="1176"/>
      <c r="N125" s="1097"/>
      <c r="O125" s="1097"/>
      <c r="P125" s="1097"/>
      <c r="Q125" s="1097"/>
      <c r="R125" s="1097"/>
    </row>
    <row r="126" spans="1:18" ht="13" thickBot="1" x14ac:dyDescent="0.3">
      <c r="A126" s="1177" t="s">
        <v>208</v>
      </c>
      <c r="B126" s="1178"/>
      <c r="C126" s="1178"/>
      <c r="D126" s="1178"/>
      <c r="E126" s="1178"/>
      <c r="F126" s="1178"/>
      <c r="G126" s="1178"/>
      <c r="H126" s="1178"/>
      <c r="I126" s="1179"/>
      <c r="K126" s="453"/>
      <c r="L126" s="1084"/>
      <c r="M126" s="1084"/>
      <c r="N126" s="1084"/>
      <c r="O126" s="1084"/>
      <c r="P126" s="1084"/>
      <c r="Q126" s="453"/>
    </row>
    <row r="127" spans="1:18" ht="13" thickBot="1" x14ac:dyDescent="0.3">
      <c r="A127" s="686" t="s">
        <v>554</v>
      </c>
      <c r="B127" s="1180"/>
      <c r="C127" s="1180"/>
      <c r="D127" s="1180"/>
      <c r="E127" s="1180"/>
      <c r="F127" s="1180"/>
      <c r="G127" s="1180"/>
      <c r="H127" s="1180"/>
      <c r="I127" s="1181"/>
      <c r="K127" s="1084"/>
      <c r="L127" s="1084"/>
      <c r="M127" s="1084"/>
      <c r="N127" s="1084"/>
      <c r="O127" s="453"/>
    </row>
    <row r="128" spans="1:18" ht="13" thickBot="1" x14ac:dyDescent="0.3">
      <c r="A128" s="1022"/>
      <c r="B128" s="1022"/>
      <c r="C128" s="1182"/>
      <c r="D128" s="1020"/>
      <c r="E128" s="1021"/>
      <c r="F128" s="1021"/>
      <c r="G128" s="1021"/>
      <c r="H128" s="1021"/>
      <c r="I128" s="1021"/>
      <c r="J128" s="1020"/>
      <c r="L128" s="453"/>
      <c r="M128" s="1084"/>
      <c r="N128" s="1084"/>
      <c r="O128" s="1084"/>
      <c r="P128" s="1084"/>
      <c r="Q128" s="1084"/>
      <c r="R128" s="453"/>
    </row>
    <row r="129" spans="1:23" ht="15.65" customHeight="1" x14ac:dyDescent="0.25">
      <c r="A129" s="687" t="s">
        <v>488</v>
      </c>
      <c r="B129" s="1183"/>
      <c r="C129" s="1183"/>
      <c r="D129" s="1183"/>
      <c r="E129" s="1063" t="s">
        <v>276</v>
      </c>
      <c r="F129" s="1063">
        <v>20</v>
      </c>
      <c r="G129" s="1063">
        <v>40</v>
      </c>
      <c r="H129" s="1063" t="s">
        <v>19</v>
      </c>
      <c r="I129" s="1063" t="s">
        <v>20</v>
      </c>
      <c r="J129" s="1184" t="s">
        <v>283</v>
      </c>
      <c r="K129" s="1184" t="s">
        <v>33</v>
      </c>
      <c r="L129" s="689" t="s">
        <v>209</v>
      </c>
      <c r="M129" s="1020"/>
      <c r="N129" s="1084"/>
      <c r="O129" s="1084"/>
      <c r="P129" s="1084"/>
      <c r="Q129" s="1084"/>
      <c r="R129" s="1084"/>
      <c r="S129" s="1084"/>
      <c r="T129" s="1084"/>
      <c r="U129" s="1084"/>
    </row>
    <row r="130" spans="1:23" x14ac:dyDescent="0.25">
      <c r="A130" s="1185" t="s">
        <v>210</v>
      </c>
      <c r="B130" s="1186" t="s">
        <v>11</v>
      </c>
      <c r="C130" s="1186" t="s">
        <v>12</v>
      </c>
      <c r="D130" s="1186" t="s">
        <v>211</v>
      </c>
      <c r="E130" s="1187"/>
      <c r="F130" s="1187"/>
      <c r="G130" s="1187"/>
      <c r="H130" s="1187"/>
      <c r="I130" s="1187"/>
      <c r="J130" s="1187"/>
      <c r="K130" s="1187"/>
      <c r="L130" s="690"/>
      <c r="M130" s="1020"/>
      <c r="N130" s="1084"/>
      <c r="O130" s="1084"/>
      <c r="P130" s="1084"/>
      <c r="Q130" s="1084"/>
      <c r="R130" s="1084"/>
      <c r="S130" s="1084"/>
      <c r="T130" s="1084"/>
      <c r="U130" s="1084"/>
    </row>
    <row r="131" spans="1:23" s="1079" customFormat="1" x14ac:dyDescent="0.25">
      <c r="A131" s="1188"/>
      <c r="B131" s="1189"/>
      <c r="C131" s="1189"/>
      <c r="D131" s="1189"/>
      <c r="E131" s="1189"/>
      <c r="F131" s="1125"/>
      <c r="G131" s="1125"/>
      <c r="H131" s="1125"/>
      <c r="I131" s="1125"/>
      <c r="J131" s="1189"/>
      <c r="K131" s="1127"/>
      <c r="L131" s="1190"/>
      <c r="M131" s="1191"/>
      <c r="N131" s="1097"/>
      <c r="O131" s="1097"/>
      <c r="P131" s="1097"/>
      <c r="Q131" s="1097"/>
      <c r="R131" s="1097"/>
      <c r="S131" s="1097"/>
      <c r="T131" s="1097"/>
      <c r="U131" s="1097"/>
    </row>
    <row r="132" spans="1:23" s="1079" customFormat="1" x14ac:dyDescent="0.25">
      <c r="A132" s="1188"/>
      <c r="B132" s="1189"/>
      <c r="C132" s="1189"/>
      <c r="D132" s="1189"/>
      <c r="E132" s="1189"/>
      <c r="F132" s="456"/>
      <c r="G132" s="456"/>
      <c r="H132" s="456"/>
      <c r="I132" s="456"/>
      <c r="J132" s="1189"/>
      <c r="K132" s="1127"/>
      <c r="L132" s="1190"/>
      <c r="M132" s="1097"/>
      <c r="N132" s="1097"/>
      <c r="O132" s="1097"/>
      <c r="P132" s="1097"/>
      <c r="Q132" s="1097"/>
      <c r="R132" s="1097"/>
      <c r="S132" s="1097"/>
      <c r="T132" s="1097"/>
      <c r="U132" s="1097"/>
    </row>
    <row r="133" spans="1:23" s="1079" customFormat="1" x14ac:dyDescent="0.25">
      <c r="A133" s="1188"/>
      <c r="B133" s="1189"/>
      <c r="C133" s="1189"/>
      <c r="D133" s="1189"/>
      <c r="E133" s="1189"/>
      <c r="F133" s="456"/>
      <c r="G133" s="456"/>
      <c r="H133" s="456"/>
      <c r="I133" s="456"/>
      <c r="J133" s="1189"/>
      <c r="K133" s="1127"/>
      <c r="L133" s="1190"/>
      <c r="M133" s="1097"/>
      <c r="N133" s="1097"/>
      <c r="O133" s="1097"/>
      <c r="P133" s="1097"/>
      <c r="Q133" s="1097"/>
      <c r="R133" s="1097"/>
      <c r="S133" s="1097"/>
      <c r="T133" s="1097"/>
      <c r="U133" s="1097"/>
    </row>
    <row r="134" spans="1:23" s="1079" customFormat="1" ht="13" thickBot="1" x14ac:dyDescent="0.3">
      <c r="A134" s="1192"/>
      <c r="B134" s="1193"/>
      <c r="C134" s="1193"/>
      <c r="D134" s="1193"/>
      <c r="E134" s="1193"/>
      <c r="F134" s="461"/>
      <c r="G134" s="461"/>
      <c r="H134" s="461"/>
      <c r="I134" s="461"/>
      <c r="J134" s="1193"/>
      <c r="K134" s="1133"/>
      <c r="L134" s="1194"/>
      <c r="M134" s="1097"/>
      <c r="N134" s="1097"/>
      <c r="O134" s="1097"/>
      <c r="P134" s="1097"/>
      <c r="Q134" s="1097"/>
      <c r="R134" s="1097"/>
      <c r="S134" s="1097"/>
      <c r="T134" s="1097"/>
      <c r="U134" s="1097"/>
    </row>
    <row r="135" spans="1:23" s="1079" customFormat="1" x14ac:dyDescent="0.25">
      <c r="A135" s="1148"/>
      <c r="B135" s="1148"/>
      <c r="C135" s="1148"/>
      <c r="D135" s="1148"/>
      <c r="E135" s="1148"/>
      <c r="F135" s="1148"/>
      <c r="G135" s="1148"/>
      <c r="H135" s="1148"/>
      <c r="I135" s="1148"/>
      <c r="J135" s="1148"/>
      <c r="K135" s="1148"/>
      <c r="L135" s="1195"/>
      <c r="M135" s="1097"/>
      <c r="N135" s="1097"/>
      <c r="O135" s="1097"/>
      <c r="P135" s="1097"/>
      <c r="Q135" s="1097"/>
      <c r="R135" s="1097"/>
      <c r="S135" s="1097"/>
      <c r="T135" s="1097"/>
      <c r="U135" s="1097"/>
    </row>
    <row r="136" spans="1:23" ht="15.65" customHeight="1" x14ac:dyDescent="0.25">
      <c r="A136" s="682" t="s">
        <v>553</v>
      </c>
      <c r="B136" s="682"/>
      <c r="C136" s="682"/>
      <c r="D136" s="682"/>
      <c r="E136" s="682" t="s">
        <v>276</v>
      </c>
      <c r="F136" s="682">
        <v>20</v>
      </c>
      <c r="G136" s="682">
        <v>40</v>
      </c>
      <c r="H136" s="682" t="s">
        <v>19</v>
      </c>
      <c r="I136" s="682" t="s">
        <v>20</v>
      </c>
      <c r="J136" s="688" t="s">
        <v>283</v>
      </c>
      <c r="K136" s="688" t="s">
        <v>33</v>
      </c>
      <c r="L136" s="682" t="s">
        <v>209</v>
      </c>
      <c r="M136" s="682" t="s">
        <v>23</v>
      </c>
      <c r="O136" s="453"/>
      <c r="P136" s="1084"/>
      <c r="Q136" s="1084"/>
      <c r="R136" s="1084"/>
      <c r="S136" s="1084"/>
      <c r="T136" s="1084"/>
      <c r="U136" s="1084"/>
      <c r="V136" s="1084"/>
      <c r="W136" s="1084"/>
    </row>
    <row r="137" spans="1:23" x14ac:dyDescent="0.25">
      <c r="A137" s="504" t="s">
        <v>210</v>
      </c>
      <c r="B137" s="504" t="s">
        <v>11</v>
      </c>
      <c r="C137" s="504" t="s">
        <v>12</v>
      </c>
      <c r="D137" s="504" t="s">
        <v>211</v>
      </c>
      <c r="E137" s="682"/>
      <c r="F137" s="682"/>
      <c r="G137" s="682"/>
      <c r="H137" s="682"/>
      <c r="I137" s="682"/>
      <c r="J137" s="682"/>
      <c r="K137" s="682"/>
      <c r="L137" s="682"/>
      <c r="M137" s="682"/>
      <c r="O137" s="453"/>
      <c r="P137" s="1084"/>
      <c r="Q137" s="1084"/>
      <c r="R137" s="1084"/>
      <c r="S137" s="1084"/>
      <c r="T137" s="1084"/>
      <c r="U137" s="1084"/>
      <c r="V137" s="1084"/>
      <c r="W137" s="1084"/>
    </row>
    <row r="138" spans="1:23" s="1079" customFormat="1" x14ac:dyDescent="0.25">
      <c r="A138" s="411"/>
      <c r="B138" s="411"/>
      <c r="C138" s="411"/>
      <c r="D138" s="411"/>
      <c r="E138" s="411"/>
      <c r="F138" s="485"/>
      <c r="G138" s="485"/>
      <c r="H138" s="485"/>
      <c r="I138" s="485"/>
      <c r="J138" s="411"/>
      <c r="K138" s="486"/>
      <c r="L138" s="412"/>
      <c r="M138" s="412"/>
      <c r="O138" s="465"/>
      <c r="P138" s="1097"/>
      <c r="Q138" s="1097"/>
      <c r="R138" s="1097"/>
      <c r="S138" s="1097"/>
      <c r="T138" s="1097"/>
      <c r="U138" s="1097"/>
      <c r="V138" s="1097"/>
      <c r="W138" s="1097"/>
    </row>
    <row r="139" spans="1:23" s="1079" customFormat="1" x14ac:dyDescent="0.25">
      <c r="A139" s="411"/>
      <c r="B139" s="411"/>
      <c r="C139" s="411"/>
      <c r="D139" s="411"/>
      <c r="E139" s="411"/>
      <c r="F139" s="485"/>
      <c r="G139" s="485"/>
      <c r="H139" s="485"/>
      <c r="I139" s="485"/>
      <c r="J139" s="411"/>
      <c r="K139" s="486"/>
      <c r="L139" s="412"/>
      <c r="M139" s="412"/>
      <c r="O139" s="465"/>
      <c r="P139" s="1097"/>
      <c r="Q139" s="1097"/>
      <c r="R139" s="1097"/>
      <c r="S139" s="1097"/>
      <c r="T139" s="1097"/>
      <c r="U139" s="1097"/>
      <c r="V139" s="1097"/>
      <c r="W139" s="1097"/>
    </row>
    <row r="140" spans="1:23" s="1079" customFormat="1" x14ac:dyDescent="0.25">
      <c r="A140" s="411"/>
      <c r="B140" s="411"/>
      <c r="C140" s="411"/>
      <c r="D140" s="411"/>
      <c r="E140" s="411"/>
      <c r="F140" s="485"/>
      <c r="G140" s="485"/>
      <c r="H140" s="485"/>
      <c r="I140" s="485"/>
      <c r="J140" s="411"/>
      <c r="K140" s="486"/>
      <c r="L140" s="412"/>
      <c r="M140" s="412"/>
      <c r="O140" s="465"/>
      <c r="P140" s="1097"/>
      <c r="Q140" s="1097"/>
      <c r="R140" s="1097"/>
      <c r="S140" s="1097"/>
      <c r="T140" s="1097"/>
      <c r="U140" s="1097"/>
      <c r="V140" s="1097"/>
      <c r="W140" s="1097"/>
    </row>
    <row r="141" spans="1:23" s="1079" customFormat="1" x14ac:dyDescent="0.25">
      <c r="A141" s="411"/>
      <c r="B141" s="411"/>
      <c r="C141" s="411"/>
      <c r="D141" s="411"/>
      <c r="E141" s="411"/>
      <c r="F141" s="485"/>
      <c r="G141" s="485"/>
      <c r="H141" s="485"/>
      <c r="I141" s="485"/>
      <c r="J141" s="411"/>
      <c r="K141" s="486"/>
      <c r="L141" s="412"/>
      <c r="M141" s="412"/>
      <c r="N141" s="1097"/>
      <c r="O141" s="465"/>
      <c r="P141" s="1097"/>
      <c r="Q141" s="1097"/>
      <c r="R141" s="1097"/>
      <c r="S141" s="1097"/>
      <c r="T141" s="1097"/>
      <c r="U141" s="1097"/>
      <c r="V141" s="1097"/>
      <c r="W141" s="1097"/>
    </row>
    <row r="142" spans="1:23" x14ac:dyDescent="0.25">
      <c r="F142" s="1021"/>
      <c r="G142" s="1003"/>
      <c r="H142" s="1066"/>
      <c r="I142" s="1066"/>
      <c r="J142" s="1084"/>
      <c r="K142" s="453"/>
      <c r="L142" s="1084"/>
      <c r="M142" s="1084"/>
      <c r="N142" s="1084"/>
      <c r="O142" s="1084"/>
      <c r="P142" s="1084"/>
      <c r="Q142" s="1084"/>
    </row>
    <row r="143" spans="1:23" ht="13" thickBot="1" x14ac:dyDescent="0.3">
      <c r="A143" s="1137"/>
      <c r="B143" s="487"/>
      <c r="C143" s="488"/>
      <c r="D143" s="488"/>
      <c r="J143" s="1021"/>
      <c r="K143" s="453"/>
      <c r="L143" s="1084"/>
      <c r="M143" s="1084"/>
      <c r="N143" s="1084"/>
      <c r="O143" s="1084"/>
      <c r="P143" s="1084"/>
      <c r="Q143" s="1084"/>
      <c r="R143" s="1084"/>
      <c r="S143" s="453"/>
      <c r="T143" s="453"/>
      <c r="U143" s="453"/>
    </row>
    <row r="144" spans="1:23" ht="13" thickBot="1" x14ac:dyDescent="0.3">
      <c r="A144" s="681" t="s">
        <v>212</v>
      </c>
      <c r="B144" s="1138"/>
      <c r="C144" s="1138"/>
      <c r="D144" s="1138"/>
      <c r="E144" s="1139"/>
      <c r="J144" s="1021"/>
      <c r="K144" s="453"/>
      <c r="L144" s="1084"/>
      <c r="M144" s="1084"/>
      <c r="N144" s="1084"/>
      <c r="O144" s="1084"/>
      <c r="P144" s="1084"/>
      <c r="Q144" s="1084"/>
      <c r="R144" s="1084"/>
      <c r="S144" s="453"/>
      <c r="T144" s="453"/>
      <c r="U144" s="453"/>
    </row>
    <row r="145" spans="1:21" ht="13" thickBot="1" x14ac:dyDescent="0.3">
      <c r="A145" s="1182"/>
      <c r="F145" s="1021"/>
      <c r="G145" s="1003"/>
      <c r="H145" s="1020"/>
      <c r="I145" s="1021"/>
      <c r="J145" s="1021"/>
      <c r="K145" s="453"/>
      <c r="L145" s="1084"/>
      <c r="M145" s="1084"/>
      <c r="N145" s="1084"/>
      <c r="O145" s="1084"/>
      <c r="P145" s="1084"/>
      <c r="Q145" s="1084"/>
      <c r="R145" s="1084"/>
      <c r="S145" s="453"/>
      <c r="T145" s="453"/>
      <c r="U145" s="453"/>
    </row>
    <row r="146" spans="1:21" ht="13" thickBot="1" x14ac:dyDescent="0.3">
      <c r="A146" s="680" t="s">
        <v>213</v>
      </c>
      <c r="B146" s="1196"/>
      <c r="C146" s="1196"/>
      <c r="D146" s="1196"/>
      <c r="E146" s="1196"/>
      <c r="F146" s="1197"/>
      <c r="G146" s="1003"/>
      <c r="H146" s="1020"/>
      <c r="I146" s="1021"/>
      <c r="J146" s="1021"/>
      <c r="K146" s="453"/>
      <c r="L146" s="1084"/>
      <c r="M146" s="1084"/>
      <c r="N146" s="1084"/>
      <c r="O146" s="1084"/>
      <c r="P146" s="1084"/>
      <c r="Q146" s="1084"/>
      <c r="R146" s="1084"/>
      <c r="S146" s="453"/>
      <c r="T146" s="453"/>
      <c r="U146" s="453"/>
    </row>
    <row r="147" spans="1:21" ht="16.5" customHeight="1" x14ac:dyDescent="0.25">
      <c r="A147" s="998" t="s">
        <v>214</v>
      </c>
      <c r="B147" s="1198"/>
      <c r="C147" s="1198"/>
      <c r="D147" s="1198"/>
      <c r="E147" s="1198"/>
      <c r="F147" s="999"/>
      <c r="G147" s="1003"/>
      <c r="H147" s="1199"/>
      <c r="I147" s="1021"/>
      <c r="J147" s="1021"/>
      <c r="K147" s="453"/>
      <c r="L147" s="1084"/>
      <c r="M147" s="1084"/>
      <c r="N147" s="1084"/>
      <c r="O147" s="1084"/>
      <c r="P147" s="1084"/>
      <c r="Q147" s="1084"/>
      <c r="R147" s="1084"/>
      <c r="S147" s="453"/>
      <c r="T147" s="453"/>
      <c r="U147" s="453"/>
    </row>
    <row r="148" spans="1:21" ht="13" thickBot="1" x14ac:dyDescent="0.3">
      <c r="A148" s="1200" t="s">
        <v>215</v>
      </c>
      <c r="B148" s="1180"/>
      <c r="C148" s="1180"/>
      <c r="D148" s="1180"/>
      <c r="E148" s="1180"/>
      <c r="F148" s="1181"/>
    </row>
    <row r="149" spans="1:21" x14ac:dyDescent="0.25">
      <c r="A149" s="1201" t="s">
        <v>216</v>
      </c>
      <c r="B149" s="1028" t="s">
        <v>217</v>
      </c>
      <c r="C149" s="1202" t="s">
        <v>218</v>
      </c>
      <c r="D149" s="1203" t="s">
        <v>219</v>
      </c>
      <c r="E149" s="1084"/>
      <c r="H149" s="1003"/>
      <c r="I149" s="1003"/>
    </row>
    <row r="150" spans="1:21" s="1079" customFormat="1" x14ac:dyDescent="0.25">
      <c r="A150" s="1204"/>
      <c r="B150" s="1205"/>
      <c r="C150" s="1206"/>
      <c r="D150" s="408"/>
      <c r="E150" s="1097"/>
      <c r="F150" s="1097"/>
      <c r="G150" s="1097"/>
    </row>
    <row r="151" spans="1:21" s="1079" customFormat="1" x14ac:dyDescent="0.25">
      <c r="A151" s="1204"/>
      <c r="B151" s="1205"/>
      <c r="C151" s="1206"/>
      <c r="D151" s="245"/>
      <c r="E151" s="1097"/>
      <c r="F151" s="1097"/>
      <c r="G151" s="1097"/>
    </row>
    <row r="152" spans="1:21" s="1079" customFormat="1" ht="13" thickBot="1" x14ac:dyDescent="0.3">
      <c r="A152" s="1207"/>
      <c r="B152" s="1208"/>
      <c r="C152" s="1209"/>
      <c r="D152" s="249"/>
      <c r="E152" s="1097"/>
      <c r="F152" s="1097"/>
      <c r="G152" s="1097"/>
    </row>
    <row r="153" spans="1:21" ht="13" thickBot="1" x14ac:dyDescent="0.3"/>
    <row r="154" spans="1:21" ht="13" thickBot="1" x14ac:dyDescent="0.3">
      <c r="A154" s="681" t="s">
        <v>220</v>
      </c>
      <c r="B154" s="1138"/>
      <c r="C154" s="1138"/>
      <c r="D154" s="1138"/>
      <c r="E154" s="1138"/>
      <c r="F154" s="1138"/>
      <c r="G154" s="1138"/>
      <c r="H154" s="1138"/>
      <c r="I154" s="1139"/>
      <c r="K154" s="453"/>
      <c r="L154" s="1084"/>
      <c r="M154" s="1084"/>
      <c r="N154" s="1084"/>
      <c r="O154" s="1084"/>
      <c r="P154" s="1084"/>
      <c r="Q154" s="1084"/>
      <c r="R154" s="1084"/>
      <c r="S154" s="453"/>
      <c r="T154" s="453"/>
      <c r="U154" s="453"/>
    </row>
    <row r="155" spans="1:21" ht="13.5" thickBot="1" x14ac:dyDescent="0.3">
      <c r="A155" s="1210" t="s">
        <v>221</v>
      </c>
      <c r="B155" s="489"/>
      <c r="C155" s="1059"/>
      <c r="D155" s="1059"/>
      <c r="E155" s="1059"/>
      <c r="F155" s="1059"/>
      <c r="G155" s="1111"/>
      <c r="H155" s="1059"/>
      <c r="I155" s="1211"/>
      <c r="J155" s="1021"/>
      <c r="K155" s="453"/>
      <c r="L155" s="1084"/>
      <c r="M155" s="1084"/>
      <c r="N155" s="1084"/>
      <c r="O155" s="1084"/>
      <c r="P155" s="1084"/>
      <c r="Q155" s="1084"/>
      <c r="R155" s="1084"/>
      <c r="S155" s="453"/>
      <c r="T155" s="453"/>
      <c r="U155" s="453"/>
    </row>
    <row r="156" spans="1:21" s="1039" customFormat="1" ht="171.75" customHeight="1" x14ac:dyDescent="0.25">
      <c r="A156" s="1212" t="s">
        <v>2836</v>
      </c>
      <c r="B156" s="1213" t="s">
        <v>2861</v>
      </c>
      <c r="C156" s="1214"/>
      <c r="D156" s="1214"/>
      <c r="E156" s="1214"/>
      <c r="F156" s="1214"/>
      <c r="G156" s="1214"/>
      <c r="H156" s="1214"/>
      <c r="I156" s="1215"/>
      <c r="J156" s="1147"/>
      <c r="K156" s="544"/>
      <c r="L156" s="1148"/>
      <c r="M156" s="1148"/>
      <c r="N156" s="1148"/>
      <c r="O156" s="1148"/>
      <c r="P156" s="1148"/>
      <c r="Q156" s="1148"/>
      <c r="R156" s="1148"/>
      <c r="S156" s="544"/>
      <c r="T156" s="544"/>
      <c r="U156" s="544"/>
    </row>
    <row r="157" spans="1:21" s="1079" customFormat="1" x14ac:dyDescent="0.25">
      <c r="A157" s="1216"/>
      <c r="B157" s="1217"/>
      <c r="C157" s="1013"/>
      <c r="D157" s="1013"/>
      <c r="E157" s="1013"/>
      <c r="F157" s="1013"/>
      <c r="G157" s="1013"/>
      <c r="H157" s="1013"/>
      <c r="I157" s="1014"/>
    </row>
    <row r="158" spans="1:21" s="1079" customFormat="1" x14ac:dyDescent="0.25">
      <c r="A158" s="1216"/>
      <c r="B158" s="1217"/>
      <c r="C158" s="1013"/>
      <c r="D158" s="1013"/>
      <c r="E158" s="1013"/>
      <c r="F158" s="1013"/>
      <c r="G158" s="1013"/>
      <c r="H158" s="1013"/>
      <c r="I158" s="1014"/>
    </row>
    <row r="159" spans="1:21" s="1079" customFormat="1" x14ac:dyDescent="0.25">
      <c r="A159" s="1216"/>
      <c r="B159" s="1217"/>
      <c r="C159" s="1013"/>
      <c r="D159" s="1013"/>
      <c r="E159" s="1013"/>
      <c r="F159" s="1013"/>
      <c r="G159" s="1013"/>
      <c r="H159" s="1013"/>
      <c r="I159" s="1014"/>
    </row>
    <row r="160" spans="1:21" s="1079" customFormat="1" x14ac:dyDescent="0.25">
      <c r="A160" s="1216"/>
      <c r="B160" s="1217"/>
      <c r="C160" s="1013"/>
      <c r="D160" s="1013"/>
      <c r="E160" s="1013"/>
      <c r="F160" s="1013"/>
      <c r="G160" s="1013"/>
      <c r="H160" s="1013"/>
      <c r="I160" s="1014"/>
    </row>
    <row r="161" spans="1:9" s="1079" customFormat="1" x14ac:dyDescent="0.25">
      <c r="A161" s="1216"/>
      <c r="B161" s="1217"/>
      <c r="C161" s="1013"/>
      <c r="D161" s="1013"/>
      <c r="E161" s="1013"/>
      <c r="F161" s="1013"/>
      <c r="G161" s="1013"/>
      <c r="H161" s="1013"/>
      <c r="I161" s="1014"/>
    </row>
    <row r="162" spans="1:9" s="1079" customFormat="1" x14ac:dyDescent="0.25">
      <c r="A162" s="1216"/>
      <c r="B162" s="1217"/>
      <c r="C162" s="1013"/>
      <c r="D162" s="1013"/>
      <c r="E162" s="1013"/>
      <c r="F162" s="1013"/>
      <c r="G162" s="1013"/>
      <c r="H162" s="1013"/>
      <c r="I162" s="1014"/>
    </row>
    <row r="163" spans="1:9" s="1079" customFormat="1" x14ac:dyDescent="0.25">
      <c r="A163" s="1216"/>
      <c r="B163" s="1217"/>
      <c r="C163" s="1013"/>
      <c r="D163" s="1013"/>
      <c r="E163" s="1013"/>
      <c r="F163" s="1013"/>
      <c r="G163" s="1013"/>
      <c r="H163" s="1013"/>
      <c r="I163" s="1014"/>
    </row>
    <row r="164" spans="1:9" s="1079" customFormat="1" x14ac:dyDescent="0.25">
      <c r="A164" s="1216"/>
      <c r="B164" s="1217"/>
      <c r="C164" s="1013"/>
      <c r="D164" s="1013"/>
      <c r="E164" s="1013"/>
      <c r="F164" s="1013"/>
      <c r="G164" s="1013"/>
      <c r="H164" s="1013"/>
      <c r="I164" s="1014"/>
    </row>
    <row r="165" spans="1:9" s="1079" customFormat="1" x14ac:dyDescent="0.25">
      <c r="A165" s="1216"/>
      <c r="B165" s="1217"/>
      <c r="C165" s="1013"/>
      <c r="D165" s="1013"/>
      <c r="E165" s="1013"/>
      <c r="F165" s="1013"/>
      <c r="G165" s="1013"/>
      <c r="H165" s="1013"/>
      <c r="I165" s="1014"/>
    </row>
    <row r="166" spans="1:9" s="1079" customFormat="1" x14ac:dyDescent="0.25">
      <c r="A166" s="1216"/>
      <c r="B166" s="1217"/>
      <c r="C166" s="1013"/>
      <c r="D166" s="1013"/>
      <c r="E166" s="1013"/>
      <c r="F166" s="1013"/>
      <c r="G166" s="1013"/>
      <c r="H166" s="1013"/>
      <c r="I166" s="1014"/>
    </row>
    <row r="167" spans="1:9" s="1079" customFormat="1" x14ac:dyDescent="0.25">
      <c r="A167" s="1216"/>
      <c r="B167" s="1217"/>
      <c r="C167" s="1013"/>
      <c r="D167" s="1013"/>
      <c r="E167" s="1013"/>
      <c r="F167" s="1013"/>
      <c r="G167" s="1013"/>
      <c r="H167" s="1013"/>
      <c r="I167" s="1014"/>
    </row>
    <row r="168" spans="1:9" s="1079" customFormat="1" x14ac:dyDescent="0.25">
      <c r="A168" s="1216"/>
      <c r="B168" s="1217"/>
      <c r="C168" s="1013"/>
      <c r="D168" s="1013"/>
      <c r="E168" s="1013"/>
      <c r="F168" s="1013"/>
      <c r="G168" s="1013"/>
      <c r="H168" s="1013"/>
      <c r="I168" s="1014"/>
    </row>
    <row r="169" spans="1:9" s="1079" customFormat="1" x14ac:dyDescent="0.25">
      <c r="A169" s="1216"/>
      <c r="B169" s="1217"/>
      <c r="C169" s="1013"/>
      <c r="D169" s="1013"/>
      <c r="E169" s="1013"/>
      <c r="F169" s="1013"/>
      <c r="G169" s="1013"/>
      <c r="H169" s="1013"/>
      <c r="I169" s="1014"/>
    </row>
    <row r="170" spans="1:9" s="1079" customFormat="1" ht="13" thickBot="1" x14ac:dyDescent="0.3">
      <c r="A170" s="1218"/>
      <c r="B170" s="1219"/>
      <c r="C170" s="1220"/>
      <c r="D170" s="1220"/>
      <c r="E170" s="1220"/>
      <c r="F170" s="1220"/>
      <c r="G170" s="1220"/>
      <c r="H170" s="1220"/>
      <c r="I170" s="1221"/>
    </row>
    <row r="172" spans="1:9" s="1079" customFormat="1" x14ac:dyDescent="0.25">
      <c r="F172" s="1097"/>
      <c r="G172" s="1097"/>
      <c r="H172" s="1097"/>
      <c r="I172" s="1097"/>
    </row>
    <row r="173" spans="1:9" s="1079" customFormat="1" ht="13" thickBot="1" x14ac:dyDescent="0.3">
      <c r="F173" s="1097"/>
      <c r="G173" s="1097"/>
      <c r="H173" s="1097"/>
      <c r="I173" s="1097"/>
    </row>
    <row r="174" spans="1:9" s="1079" customFormat="1" ht="13" thickBot="1" x14ac:dyDescent="0.3">
      <c r="A174" s="680" t="s">
        <v>3</v>
      </c>
      <c r="B174" s="683"/>
      <c r="F174" s="1097"/>
      <c r="G174" s="1097"/>
      <c r="H174" s="1097"/>
      <c r="I174" s="1097"/>
    </row>
    <row r="175" spans="1:9" s="1223" customFormat="1" ht="13" thickBot="1" x14ac:dyDescent="0.3">
      <c r="A175" s="1222"/>
      <c r="B175" s="1222"/>
      <c r="F175" s="1224"/>
      <c r="G175" s="1224"/>
      <c r="H175" s="1224"/>
      <c r="I175" s="1224"/>
    </row>
    <row r="176" spans="1:9" s="1079" customFormat="1" ht="15.75" customHeight="1" thickBot="1" x14ac:dyDescent="0.3">
      <c r="A176" s="1103" t="s">
        <v>2</v>
      </c>
      <c r="B176" s="1104"/>
      <c r="C176" s="1104"/>
      <c r="D176" s="1104"/>
      <c r="E176" s="1104"/>
      <c r="F176" s="1104"/>
      <c r="G176" s="1105"/>
      <c r="H176" s="1097"/>
      <c r="I176" s="1097"/>
    </row>
    <row r="177" spans="1:23" s="1223" customFormat="1" ht="15.75" customHeight="1" thickBot="1" x14ac:dyDescent="0.3">
      <c r="A177" s="1222"/>
      <c r="B177" s="1222"/>
      <c r="C177" s="1222"/>
      <c r="D177" s="1222"/>
      <c r="E177" s="1222"/>
      <c r="F177" s="1222"/>
      <c r="G177" s="1222"/>
      <c r="H177" s="1224"/>
      <c r="I177" s="1224"/>
    </row>
    <row r="178" spans="1:23" s="1079" customFormat="1" ht="15.75" customHeight="1" thickBot="1" x14ac:dyDescent="0.3">
      <c r="A178" s="1225" t="s">
        <v>1</v>
      </c>
      <c r="B178" s="1226"/>
      <c r="C178" s="1226"/>
      <c r="D178" s="1226"/>
      <c r="E178" s="1227"/>
      <c r="F178" s="1228"/>
      <c r="G178" s="1228"/>
      <c r="H178" s="1097"/>
      <c r="I178" s="1097"/>
    </row>
    <row r="179" spans="1:23" s="1079" customFormat="1" x14ac:dyDescent="0.25">
      <c r="A179" s="1229" t="s">
        <v>581</v>
      </c>
      <c r="B179" s="684" t="s">
        <v>2816</v>
      </c>
      <c r="C179" s="1151" t="s">
        <v>0</v>
      </c>
      <c r="D179" s="1151" t="s">
        <v>564</v>
      </c>
      <c r="E179" s="684" t="s">
        <v>2817</v>
      </c>
      <c r="F179" s="1151" t="s">
        <v>416</v>
      </c>
      <c r="G179" s="1151" t="s">
        <v>403</v>
      </c>
      <c r="H179" s="1151" t="s">
        <v>582</v>
      </c>
      <c r="I179" s="1151" t="s">
        <v>11</v>
      </c>
      <c r="J179" s="1151" t="s">
        <v>12</v>
      </c>
      <c r="K179" s="1151" t="s">
        <v>13</v>
      </c>
      <c r="L179" s="1151" t="s">
        <v>428</v>
      </c>
      <c r="M179" s="1151" t="s">
        <v>565</v>
      </c>
      <c r="N179" s="1152"/>
    </row>
    <row r="180" spans="1:23" s="1079" customFormat="1" ht="32.25" customHeight="1" thickBot="1" x14ac:dyDescent="0.3">
      <c r="A180" s="1230"/>
      <c r="B180" s="685"/>
      <c r="C180" s="1231"/>
      <c r="D180" s="1231"/>
      <c r="E180" s="685"/>
      <c r="F180" s="1231"/>
      <c r="G180" s="1231"/>
      <c r="H180" s="1231"/>
      <c r="I180" s="1231"/>
      <c r="J180" s="1231"/>
      <c r="K180" s="1231"/>
      <c r="L180" s="1231"/>
      <c r="M180" s="1231"/>
      <c r="N180" s="1232"/>
    </row>
    <row r="181" spans="1:23" s="1079" customFormat="1" x14ac:dyDescent="0.25">
      <c r="A181" s="1095"/>
      <c r="B181" s="1075"/>
      <c r="C181" s="1233"/>
      <c r="D181" s="1075"/>
      <c r="E181" s="1075"/>
      <c r="F181" s="1075"/>
      <c r="G181" s="1075"/>
      <c r="H181" s="1075"/>
      <c r="I181" s="1075"/>
      <c r="J181" s="1075"/>
      <c r="K181" s="1075"/>
      <c r="L181" s="1234"/>
      <c r="M181" s="1235"/>
      <c r="N181" s="1236"/>
    </row>
    <row r="182" spans="1:23" s="1079" customFormat="1" x14ac:dyDescent="0.25">
      <c r="A182" s="1096"/>
      <c r="B182" s="1081"/>
      <c r="C182" s="1189"/>
      <c r="D182" s="1081"/>
      <c r="E182" s="1081"/>
      <c r="F182" s="1081"/>
      <c r="G182" s="1081"/>
      <c r="H182" s="1081"/>
      <c r="I182" s="1081"/>
      <c r="J182" s="1081"/>
      <c r="K182" s="1081"/>
      <c r="L182" s="1237"/>
      <c r="M182" s="1238"/>
      <c r="N182" s="1239"/>
    </row>
    <row r="183" spans="1:23" s="1079" customFormat="1" x14ac:dyDescent="0.25">
      <c r="A183" s="1096"/>
      <c r="B183" s="1081"/>
      <c r="C183" s="1189"/>
      <c r="D183" s="1081"/>
      <c r="E183" s="1081"/>
      <c r="F183" s="1081"/>
      <c r="G183" s="1081"/>
      <c r="H183" s="1081"/>
      <c r="I183" s="1081"/>
      <c r="J183" s="1081"/>
      <c r="K183" s="1081"/>
      <c r="L183" s="1237"/>
      <c r="M183" s="1238"/>
      <c r="N183" s="1239"/>
    </row>
    <row r="184" spans="1:23" s="1079" customFormat="1" x14ac:dyDescent="0.25">
      <c r="A184" s="1096"/>
      <c r="B184" s="1081"/>
      <c r="C184" s="1189"/>
      <c r="D184" s="1081"/>
      <c r="E184" s="1081"/>
      <c r="F184" s="1081"/>
      <c r="G184" s="1081"/>
      <c r="H184" s="1081"/>
      <c r="I184" s="1081"/>
      <c r="J184" s="1081"/>
      <c r="K184" s="1081"/>
      <c r="L184" s="1237"/>
      <c r="M184" s="1238"/>
      <c r="N184" s="1239"/>
    </row>
    <row r="185" spans="1:23" s="1079" customFormat="1" x14ac:dyDescent="0.25">
      <c r="A185" s="1096"/>
      <c r="B185" s="1081"/>
      <c r="C185" s="1189"/>
      <c r="D185" s="1081"/>
      <c r="E185" s="1081"/>
      <c r="F185" s="1081"/>
      <c r="G185" s="1081"/>
      <c r="H185" s="1081"/>
      <c r="I185" s="1081"/>
      <c r="J185" s="1081"/>
      <c r="K185" s="1081"/>
      <c r="L185" s="1237"/>
      <c r="M185" s="1238"/>
      <c r="N185" s="1239"/>
    </row>
    <row r="186" spans="1:23" s="1079" customFormat="1" ht="13" thickBot="1" x14ac:dyDescent="0.3">
      <c r="A186" s="1129"/>
      <c r="B186" s="1083"/>
      <c r="C186" s="1193"/>
      <c r="D186" s="1083"/>
      <c r="E186" s="1083"/>
      <c r="F186" s="1083"/>
      <c r="G186" s="1083"/>
      <c r="H186" s="1083"/>
      <c r="I186" s="1083"/>
      <c r="J186" s="1083"/>
      <c r="K186" s="1083"/>
      <c r="L186" s="1240"/>
      <c r="M186" s="1241"/>
      <c r="N186" s="1242"/>
    </row>
    <row r="187" spans="1:23" s="1079" customFormat="1" x14ac:dyDescent="0.25">
      <c r="F187" s="1097"/>
      <c r="G187" s="1097"/>
      <c r="H187" s="1097"/>
      <c r="I187" s="1097"/>
    </row>
    <row r="188" spans="1:23" s="1079" customFormat="1" ht="13" thickBot="1" x14ac:dyDescent="0.3">
      <c r="F188" s="1097"/>
      <c r="G188" s="1097"/>
      <c r="H188" s="1097"/>
      <c r="I188" s="1097"/>
    </row>
    <row r="189" spans="1:23" s="1079" customFormat="1" ht="13" thickBot="1" x14ac:dyDescent="0.3">
      <c r="A189" s="1103" t="s">
        <v>736</v>
      </c>
      <c r="B189" s="1104"/>
      <c r="C189" s="1104"/>
      <c r="D189" s="1104"/>
      <c r="E189" s="1104"/>
      <c r="F189" s="1104"/>
      <c r="G189" s="1105"/>
      <c r="H189" s="1097"/>
      <c r="I189" s="1097"/>
    </row>
    <row r="190" spans="1:23" s="1079" customFormat="1" ht="13" thickBot="1" x14ac:dyDescent="0.3">
      <c r="F190" s="1097"/>
      <c r="G190" s="1097"/>
      <c r="H190" s="1097"/>
      <c r="I190" s="1097"/>
    </row>
    <row r="191" spans="1:23" s="1079" customFormat="1" ht="13" thickBot="1" x14ac:dyDescent="0.3">
      <c r="A191" s="1225" t="s">
        <v>1</v>
      </c>
      <c r="B191" s="1226"/>
      <c r="C191" s="1226"/>
      <c r="D191" s="1226"/>
      <c r="E191" s="1226"/>
      <c r="F191" s="1226"/>
      <c r="G191" s="1226"/>
      <c r="H191" s="1227"/>
      <c r="I191" s="1097"/>
    </row>
    <row r="192" spans="1:23" s="1079" customFormat="1" ht="16.5" customHeight="1" thickBot="1" x14ac:dyDescent="0.3">
      <c r="A192" s="1229" t="s">
        <v>581</v>
      </c>
      <c r="B192" s="684" t="s">
        <v>2816</v>
      </c>
      <c r="C192" s="1151" t="s">
        <v>0</v>
      </c>
      <c r="D192" s="1151" t="s">
        <v>564</v>
      </c>
      <c r="E192" s="684" t="s">
        <v>2817</v>
      </c>
      <c r="F192" s="1151" t="s">
        <v>41</v>
      </c>
      <c r="G192" s="1243" t="s">
        <v>735</v>
      </c>
      <c r="H192" s="1243"/>
      <c r="I192" s="1243"/>
      <c r="J192" s="1243"/>
      <c r="K192" s="1243"/>
      <c r="L192" s="1243"/>
      <c r="M192" s="1243"/>
      <c r="N192" s="1243"/>
      <c r="O192" s="1151" t="s">
        <v>416</v>
      </c>
      <c r="P192" s="1151" t="s">
        <v>403</v>
      </c>
      <c r="Q192" s="1151" t="s">
        <v>582</v>
      </c>
      <c r="R192" s="1151" t="s">
        <v>11</v>
      </c>
      <c r="S192" s="1151" t="s">
        <v>12</v>
      </c>
      <c r="T192" s="1151" t="s">
        <v>13</v>
      </c>
      <c r="U192" s="1151" t="s">
        <v>428</v>
      </c>
      <c r="V192" s="1151" t="s">
        <v>565</v>
      </c>
      <c r="W192" s="1152"/>
    </row>
    <row r="193" spans="1:23" s="1079" customFormat="1" ht="13" thickBot="1" x14ac:dyDescent="0.3">
      <c r="A193" s="1230"/>
      <c r="B193" s="685"/>
      <c r="C193" s="1231"/>
      <c r="D193" s="1231"/>
      <c r="E193" s="685"/>
      <c r="F193" s="1231"/>
      <c r="G193" s="1120" t="s">
        <v>412</v>
      </c>
      <c r="H193" s="1120" t="s">
        <v>42</v>
      </c>
      <c r="I193" s="1120" t="s">
        <v>413</v>
      </c>
      <c r="J193" s="1120" t="s">
        <v>43</v>
      </c>
      <c r="K193" s="1120" t="s">
        <v>414</v>
      </c>
      <c r="L193" s="1120" t="s">
        <v>44</v>
      </c>
      <c r="M193" s="1120" t="s">
        <v>415</v>
      </c>
      <c r="N193" s="1120" t="s">
        <v>45</v>
      </c>
      <c r="O193" s="1231"/>
      <c r="P193" s="1231"/>
      <c r="Q193" s="1231"/>
      <c r="R193" s="1231"/>
      <c r="S193" s="1231"/>
      <c r="T193" s="1231"/>
      <c r="U193" s="1231"/>
      <c r="V193" s="1231"/>
      <c r="W193" s="1232"/>
    </row>
    <row r="194" spans="1:23" s="1079" customFormat="1" x14ac:dyDescent="0.25">
      <c r="A194" s="1095"/>
      <c r="B194" s="1075"/>
      <c r="C194" s="1233"/>
      <c r="D194" s="1075"/>
      <c r="E194" s="1075"/>
      <c r="F194" s="1074"/>
      <c r="G194" s="1075"/>
      <c r="H194" s="1075"/>
      <c r="I194" s="1075"/>
      <c r="J194" s="1075"/>
      <c r="K194" s="1075"/>
      <c r="L194" s="1075"/>
      <c r="M194" s="1075"/>
      <c r="N194" s="1075"/>
      <c r="O194" s="1075"/>
      <c r="P194" s="1075"/>
      <c r="Q194" s="1075"/>
      <c r="R194" s="1075"/>
      <c r="S194" s="1075"/>
      <c r="T194" s="1075"/>
      <c r="U194" s="1234"/>
      <c r="V194" s="1244"/>
      <c r="W194" s="1245"/>
    </row>
    <row r="195" spans="1:23" s="1079" customFormat="1" x14ac:dyDescent="0.25">
      <c r="A195" s="1096"/>
      <c r="B195" s="1081"/>
      <c r="C195" s="1189"/>
      <c r="D195" s="1081"/>
      <c r="E195" s="1081"/>
      <c r="F195" s="1246"/>
      <c r="G195" s="1081"/>
      <c r="H195" s="1081"/>
      <c r="I195" s="1081"/>
      <c r="J195" s="1081"/>
      <c r="K195" s="1081"/>
      <c r="L195" s="1081"/>
      <c r="M195" s="1081"/>
      <c r="N195" s="1081"/>
      <c r="O195" s="1081"/>
      <c r="P195" s="1081"/>
      <c r="Q195" s="1081"/>
      <c r="R195" s="1081"/>
      <c r="S195" s="1081"/>
      <c r="T195" s="1081"/>
      <c r="U195" s="1237"/>
      <c r="V195" s="1247"/>
      <c r="W195" s="1248"/>
    </row>
    <row r="196" spans="1:23" s="1079" customFormat="1" x14ac:dyDescent="0.25">
      <c r="A196" s="1096"/>
      <c r="B196" s="1081"/>
      <c r="C196" s="1189"/>
      <c r="D196" s="1081"/>
      <c r="E196" s="1081"/>
      <c r="F196" s="1246"/>
      <c r="G196" s="1081"/>
      <c r="H196" s="1081"/>
      <c r="I196" s="1081"/>
      <c r="J196" s="1081"/>
      <c r="K196" s="1081"/>
      <c r="L196" s="1081"/>
      <c r="M196" s="1081"/>
      <c r="N196" s="1081"/>
      <c r="O196" s="1081"/>
      <c r="P196" s="1081"/>
      <c r="Q196" s="1081"/>
      <c r="R196" s="1081"/>
      <c r="S196" s="1081"/>
      <c r="T196" s="1081"/>
      <c r="U196" s="1237"/>
      <c r="V196" s="1247"/>
      <c r="W196" s="1248"/>
    </row>
    <row r="197" spans="1:23" s="1079" customFormat="1" x14ac:dyDescent="0.25">
      <c r="A197" s="1096"/>
      <c r="B197" s="1081"/>
      <c r="C197" s="1189"/>
      <c r="D197" s="1081"/>
      <c r="E197" s="1081"/>
      <c r="F197" s="1246"/>
      <c r="G197" s="1081"/>
      <c r="H197" s="1081"/>
      <c r="I197" s="1081"/>
      <c r="J197" s="1081"/>
      <c r="K197" s="1081"/>
      <c r="L197" s="1081"/>
      <c r="M197" s="1081"/>
      <c r="N197" s="1081"/>
      <c r="O197" s="1081"/>
      <c r="P197" s="1081"/>
      <c r="Q197" s="1081"/>
      <c r="R197" s="1081"/>
      <c r="S197" s="1081"/>
      <c r="T197" s="1081"/>
      <c r="U197" s="1237"/>
      <c r="V197" s="1247"/>
      <c r="W197" s="1248"/>
    </row>
    <row r="198" spans="1:23" s="1079" customFormat="1" x14ac:dyDescent="0.25">
      <c r="A198" s="1096"/>
      <c r="B198" s="1081"/>
      <c r="C198" s="1189"/>
      <c r="D198" s="1081"/>
      <c r="E198" s="1081"/>
      <c r="F198" s="1246"/>
      <c r="G198" s="1081"/>
      <c r="H198" s="1081"/>
      <c r="I198" s="1081"/>
      <c r="J198" s="1081"/>
      <c r="K198" s="1081"/>
      <c r="L198" s="1081"/>
      <c r="M198" s="1081"/>
      <c r="N198" s="1081"/>
      <c r="O198" s="1081"/>
      <c r="P198" s="1081"/>
      <c r="Q198" s="1081"/>
      <c r="R198" s="1081"/>
      <c r="S198" s="1081"/>
      <c r="T198" s="1081"/>
      <c r="U198" s="1237"/>
      <c r="V198" s="1247"/>
      <c r="W198" s="1248"/>
    </row>
    <row r="199" spans="1:23" s="1079" customFormat="1" ht="13" thickBot="1" x14ac:dyDescent="0.3">
      <c r="A199" s="1129"/>
      <c r="B199" s="1083"/>
      <c r="C199" s="1193"/>
      <c r="D199" s="1083"/>
      <c r="E199" s="1083"/>
      <c r="F199" s="1249"/>
      <c r="G199" s="1083"/>
      <c r="H199" s="1083"/>
      <c r="I199" s="1083"/>
      <c r="J199" s="1083"/>
      <c r="K199" s="1083"/>
      <c r="L199" s="1083"/>
      <c r="M199" s="1083"/>
      <c r="N199" s="1083"/>
      <c r="O199" s="1083"/>
      <c r="P199" s="1083"/>
      <c r="Q199" s="1083"/>
      <c r="R199" s="1083"/>
      <c r="S199" s="1083"/>
      <c r="T199" s="1083"/>
      <c r="U199" s="1240"/>
      <c r="V199" s="1250"/>
      <c r="W199" s="1251"/>
    </row>
    <row r="200" spans="1:23" s="1079" customFormat="1" x14ac:dyDescent="0.25">
      <c r="F200" s="1097"/>
      <c r="G200" s="1097"/>
      <c r="H200" s="1097"/>
      <c r="I200" s="1097"/>
    </row>
    <row r="201" spans="1:23" s="1079" customFormat="1" x14ac:dyDescent="0.25">
      <c r="F201" s="1097"/>
      <c r="G201" s="1097"/>
      <c r="H201" s="1097"/>
      <c r="I201" s="1097"/>
    </row>
    <row r="202" spans="1:23" s="1079" customFormat="1" ht="13" thickBot="1" x14ac:dyDescent="0.3">
      <c r="F202" s="1097"/>
      <c r="G202" s="1097"/>
      <c r="H202" s="1097"/>
      <c r="I202" s="1097"/>
    </row>
    <row r="203" spans="1:23" ht="13" thickBot="1" x14ac:dyDescent="0.3">
      <c r="A203" s="420" t="s">
        <v>432</v>
      </c>
      <c r="B203" s="490" t="s">
        <v>433</v>
      </c>
    </row>
    <row r="204" spans="1:23" x14ac:dyDescent="0.25">
      <c r="A204" s="1028" t="s">
        <v>434</v>
      </c>
      <c r="B204" s="1078" t="s">
        <v>50</v>
      </c>
    </row>
    <row r="205" spans="1:23" x14ac:dyDescent="0.25">
      <c r="A205" s="1252" t="s">
        <v>64</v>
      </c>
      <c r="B205" s="1128" t="s">
        <v>50</v>
      </c>
    </row>
    <row r="206" spans="1:23" x14ac:dyDescent="0.25">
      <c r="A206" s="1252" t="s">
        <v>245</v>
      </c>
      <c r="B206" s="1128" t="s">
        <v>50</v>
      </c>
    </row>
    <row r="207" spans="1:23" x14ac:dyDescent="0.25">
      <c r="A207" s="1252" t="s">
        <v>246</v>
      </c>
      <c r="B207" s="1128" t="s">
        <v>50</v>
      </c>
      <c r="F207" s="1003"/>
      <c r="G207" s="1003"/>
      <c r="H207" s="1003"/>
      <c r="I207" s="1003"/>
    </row>
    <row r="208" spans="1:23" x14ac:dyDescent="0.25">
      <c r="A208" s="1252" t="s">
        <v>247</v>
      </c>
      <c r="B208" s="1128" t="s">
        <v>52</v>
      </c>
      <c r="F208" s="1003"/>
      <c r="G208" s="1003"/>
      <c r="H208" s="1003"/>
      <c r="I208" s="1003"/>
    </row>
    <row r="209" spans="1:9" x14ac:dyDescent="0.25">
      <c r="A209" s="1252" t="s">
        <v>269</v>
      </c>
      <c r="B209" s="1128" t="s">
        <v>52</v>
      </c>
      <c r="F209" s="1003"/>
      <c r="G209" s="1003"/>
      <c r="H209" s="1003"/>
      <c r="I209" s="1003"/>
    </row>
    <row r="210" spans="1:9" x14ac:dyDescent="0.25">
      <c r="A210" s="1253" t="s">
        <v>267</v>
      </c>
      <c r="B210" s="1128" t="s">
        <v>52</v>
      </c>
      <c r="F210" s="1003"/>
      <c r="G210" s="1003"/>
      <c r="H210" s="1003"/>
      <c r="I210" s="1003"/>
    </row>
    <row r="211" spans="1:9" x14ac:dyDescent="0.25">
      <c r="A211" s="1253" t="s">
        <v>435</v>
      </c>
      <c r="B211" s="1128" t="s">
        <v>52</v>
      </c>
      <c r="F211" s="1003"/>
      <c r="G211" s="1003"/>
      <c r="H211" s="1003"/>
      <c r="I211" s="1003"/>
    </row>
    <row r="212" spans="1:9" ht="13" thickBot="1" x14ac:dyDescent="0.3">
      <c r="A212" s="1254" t="s">
        <v>438</v>
      </c>
      <c r="B212" s="1255" t="s">
        <v>50</v>
      </c>
      <c r="F212" s="1003"/>
      <c r="G212" s="1003"/>
      <c r="H212" s="1003"/>
      <c r="I212" s="100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E94:G94"/>
    <mergeCell ref="B94:D94"/>
    <mergeCell ref="B81:D81"/>
    <mergeCell ref="B83:D83"/>
    <mergeCell ref="B84:D84"/>
    <mergeCell ref="A73:C73"/>
    <mergeCell ref="B80:D80"/>
    <mergeCell ref="A72:C72"/>
    <mergeCell ref="B69:D69"/>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A127:I127"/>
    <mergeCell ref="A126:I126"/>
    <mergeCell ref="H136:H137"/>
    <mergeCell ref="I136:I137"/>
    <mergeCell ref="J129:J130"/>
    <mergeCell ref="H129:H130"/>
    <mergeCell ref="I129:I130"/>
    <mergeCell ref="A129:D129"/>
    <mergeCell ref="E129:E130"/>
    <mergeCell ref="F129:F130"/>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106:G106"/>
    <mergeCell ref="E107:G107"/>
    <mergeCell ref="E108:G108"/>
    <mergeCell ref="E109:G109"/>
    <mergeCell ref="E110:G110"/>
    <mergeCell ref="E111:G111"/>
    <mergeCell ref="B106:D106"/>
    <mergeCell ref="B107:D107"/>
    <mergeCell ref="B108:D108"/>
    <mergeCell ref="B109:D109"/>
    <mergeCell ref="B110:D110"/>
    <mergeCell ref="B111:D111"/>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20.453125" style="18" customWidth="1"/>
    <col min="11" max="11" width="19" style="18" bestFit="1"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5" width="18.45312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91"/>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494</v>
      </c>
      <c r="D5" s="820"/>
      <c r="E5" s="820"/>
      <c r="F5" s="821"/>
      <c r="G5" s="18"/>
      <c r="H5" s="18"/>
      <c r="I5" s="18"/>
    </row>
    <row r="6" spans="1:54" ht="15.75" customHeight="1" x14ac:dyDescent="0.25">
      <c r="A6" s="817" t="s">
        <v>477</v>
      </c>
      <c r="B6" s="818"/>
      <c r="C6" s="819" t="s">
        <v>495</v>
      </c>
      <c r="D6" s="820"/>
      <c r="E6" s="820"/>
      <c r="F6" s="821"/>
      <c r="G6" s="18"/>
      <c r="H6" s="18"/>
      <c r="I6" s="18"/>
    </row>
    <row r="7" spans="1:54" ht="15.75" customHeight="1" x14ac:dyDescent="0.25">
      <c r="A7" s="817" t="s">
        <v>567</v>
      </c>
      <c r="B7" s="818"/>
      <c r="C7" s="819" t="s">
        <v>176</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68" t="s">
        <v>1434</v>
      </c>
      <c r="B14" s="790" t="s">
        <v>470</v>
      </c>
      <c r="C14" s="790"/>
      <c r="D14" s="790"/>
      <c r="E14" s="790"/>
      <c r="F14" s="790"/>
      <c r="G14" s="790"/>
      <c r="H14" s="790"/>
      <c r="I14" s="790"/>
      <c r="J14" s="780"/>
      <c r="K14" s="791"/>
      <c r="L14" s="780"/>
      <c r="M14" s="808"/>
      <c r="N14" s="569"/>
    </row>
    <row r="15" spans="1:54" s="103" customFormat="1" ht="13.5" thickBot="1" x14ac:dyDescent="0.3">
      <c r="A15" s="101"/>
      <c r="B15" s="787"/>
      <c r="C15" s="787"/>
      <c r="D15" s="787"/>
      <c r="E15" s="787"/>
      <c r="F15" s="787"/>
      <c r="G15" s="787"/>
      <c r="H15" s="787"/>
      <c r="I15" s="787"/>
      <c r="J15" s="811"/>
      <c r="K15" s="783"/>
      <c r="L15" s="809"/>
      <c r="M15" s="810"/>
      <c r="N15" s="102"/>
      <c r="BB15" s="525"/>
    </row>
    <row r="16" spans="1:54" s="110" customFormat="1" ht="13.5" thickBot="1" x14ac:dyDescent="0.3">
      <c r="A16" s="104"/>
      <c r="B16" s="18"/>
      <c r="C16" s="105"/>
      <c r="D16" s="106"/>
      <c r="E16" s="106"/>
      <c r="F16" s="107"/>
      <c r="G16" s="107"/>
      <c r="H16" s="108"/>
      <c r="I16" s="109"/>
      <c r="J16" s="109"/>
      <c r="K16" s="105"/>
      <c r="L16" s="105"/>
      <c r="M16" s="105"/>
      <c r="N16" s="102"/>
      <c r="O16" s="105"/>
      <c r="P16" s="105"/>
      <c r="Q16" s="105"/>
      <c r="BB16" s="525"/>
    </row>
    <row r="17" spans="1:27" s="110" customFormat="1" ht="13.5" thickBot="1" x14ac:dyDescent="0.3">
      <c r="A17" s="97" t="s">
        <v>402</v>
      </c>
      <c r="B17" s="111"/>
      <c r="I17" s="109"/>
      <c r="J17" s="109"/>
      <c r="K17" s="105"/>
      <c r="L17" s="105"/>
      <c r="M17" s="105"/>
      <c r="N17" s="105"/>
      <c r="O17" s="105"/>
      <c r="P17" s="105"/>
      <c r="Q17" s="105"/>
    </row>
    <row r="18" spans="1:27" s="110" customFormat="1" ht="13" x14ac:dyDescent="0.25">
      <c r="A18" s="112" t="s">
        <v>402</v>
      </c>
      <c r="B18" s="778" t="s">
        <v>572</v>
      </c>
      <c r="C18" s="778"/>
      <c r="D18" s="778"/>
      <c r="E18" s="778"/>
      <c r="F18" s="778"/>
      <c r="G18" s="778"/>
      <c r="H18" s="779"/>
      <c r="I18" s="109"/>
      <c r="J18" s="109"/>
      <c r="K18" s="105"/>
      <c r="L18" s="105"/>
      <c r="M18" s="105"/>
      <c r="N18" s="105"/>
      <c r="O18" s="105"/>
      <c r="P18" s="105"/>
      <c r="Q18" s="105"/>
    </row>
    <row r="19" spans="1:27" s="116" customFormat="1" ht="46.5" customHeight="1" x14ac:dyDescent="0.25">
      <c r="A19" s="1256" t="s">
        <v>1147</v>
      </c>
      <c r="B19" s="1257" t="s">
        <v>1150</v>
      </c>
      <c r="C19" s="780"/>
      <c r="D19" s="780"/>
      <c r="E19" s="780"/>
      <c r="F19" s="780"/>
      <c r="G19" s="780"/>
      <c r="H19" s="781"/>
      <c r="I19" s="113"/>
      <c r="J19" s="114"/>
      <c r="K19" s="115"/>
      <c r="L19" s="115"/>
      <c r="M19" s="115"/>
      <c r="N19" s="115"/>
      <c r="O19" s="115"/>
      <c r="P19" s="115"/>
      <c r="Q19" s="115"/>
    </row>
    <row r="20" spans="1:27" s="116" customFormat="1" ht="15" customHeight="1" x14ac:dyDescent="0.25">
      <c r="A20" s="1256" t="s">
        <v>923</v>
      </c>
      <c r="B20" s="1050" t="s">
        <v>442</v>
      </c>
      <c r="C20" s="780"/>
      <c r="D20" s="780"/>
      <c r="E20" s="780"/>
      <c r="F20" s="780"/>
      <c r="G20" s="780"/>
      <c r="H20" s="781"/>
      <c r="I20" s="114"/>
      <c r="J20" s="114"/>
      <c r="K20" s="115"/>
      <c r="L20" s="115"/>
      <c r="M20" s="115"/>
      <c r="N20" s="115"/>
      <c r="O20" s="115"/>
      <c r="P20" s="115"/>
      <c r="Q20" s="115"/>
    </row>
    <row r="21" spans="1:27" s="116" customFormat="1" ht="15.75" customHeight="1" x14ac:dyDescent="0.25">
      <c r="A21" s="1256" t="s">
        <v>1119</v>
      </c>
      <c r="B21" s="1050" t="s">
        <v>452</v>
      </c>
      <c r="C21" s="780"/>
      <c r="D21" s="780"/>
      <c r="E21" s="780"/>
      <c r="F21" s="780"/>
      <c r="G21" s="780"/>
      <c r="H21" s="781"/>
      <c r="I21" s="114"/>
      <c r="J21" s="114"/>
      <c r="K21" s="115"/>
      <c r="L21" s="115"/>
      <c r="M21" s="115"/>
      <c r="N21" s="115"/>
      <c r="O21" s="115"/>
      <c r="P21" s="115"/>
      <c r="Q21" s="115"/>
    </row>
    <row r="22" spans="1:27" s="116" customFormat="1" ht="15.75" customHeight="1" x14ac:dyDescent="0.25">
      <c r="A22" s="1256" t="s">
        <v>1148</v>
      </c>
      <c r="B22" s="1050" t="s">
        <v>1120</v>
      </c>
      <c r="C22" s="780"/>
      <c r="D22" s="780"/>
      <c r="E22" s="780"/>
      <c r="F22" s="780"/>
      <c r="G22" s="780"/>
      <c r="H22" s="781"/>
      <c r="I22" s="114"/>
      <c r="J22" s="114"/>
      <c r="K22" s="115"/>
      <c r="L22" s="115"/>
      <c r="M22" s="115"/>
      <c r="N22" s="115"/>
      <c r="O22" s="115"/>
      <c r="P22" s="115"/>
      <c r="Q22" s="115"/>
    </row>
    <row r="23" spans="1:27" s="116" customFormat="1" ht="15.75" customHeight="1" x14ac:dyDescent="0.25">
      <c r="A23" s="1256" t="s">
        <v>924</v>
      </c>
      <c r="B23" s="1050" t="s">
        <v>930</v>
      </c>
      <c r="C23" s="780"/>
      <c r="D23" s="780"/>
      <c r="E23" s="780"/>
      <c r="F23" s="780"/>
      <c r="G23" s="780"/>
      <c r="H23" s="781"/>
      <c r="I23" s="114"/>
      <c r="J23" s="114"/>
      <c r="K23" s="115"/>
      <c r="L23" s="115"/>
      <c r="M23" s="115"/>
      <c r="N23" s="115"/>
      <c r="O23" s="115"/>
      <c r="P23" s="115"/>
      <c r="Q23" s="115"/>
    </row>
    <row r="24" spans="1:27" s="116" customFormat="1" ht="15.75" customHeight="1" x14ac:dyDescent="0.25">
      <c r="A24" s="1256" t="s">
        <v>1149</v>
      </c>
      <c r="B24" s="1050" t="s">
        <v>1120</v>
      </c>
      <c r="C24" s="780"/>
      <c r="D24" s="780"/>
      <c r="E24" s="780"/>
      <c r="F24" s="780"/>
      <c r="G24" s="780"/>
      <c r="H24" s="781"/>
      <c r="I24" s="114"/>
      <c r="J24" s="114"/>
      <c r="K24" s="115"/>
      <c r="L24" s="115"/>
      <c r="M24" s="115"/>
      <c r="N24" s="115"/>
      <c r="O24" s="115"/>
      <c r="P24" s="115"/>
      <c r="Q24" s="115"/>
    </row>
    <row r="25" spans="1:27" s="116" customFormat="1" ht="15.75" customHeight="1" x14ac:dyDescent="0.25">
      <c r="A25" s="1256" t="s">
        <v>925</v>
      </c>
      <c r="B25" s="1050" t="s">
        <v>931</v>
      </c>
      <c r="C25" s="780"/>
      <c r="D25" s="780"/>
      <c r="E25" s="780"/>
      <c r="F25" s="780"/>
      <c r="G25" s="780"/>
      <c r="H25" s="781"/>
      <c r="I25" s="114"/>
      <c r="J25" s="114"/>
      <c r="K25" s="115"/>
      <c r="L25" s="115"/>
      <c r="M25" s="115"/>
      <c r="N25" s="115"/>
      <c r="O25" s="115"/>
      <c r="P25" s="115"/>
      <c r="Q25" s="115"/>
    </row>
    <row r="26" spans="1:27" s="116" customFormat="1" ht="13.5" thickBot="1" x14ac:dyDescent="0.3">
      <c r="A26" s="117"/>
      <c r="B26" s="782"/>
      <c r="C26" s="783"/>
      <c r="D26" s="783"/>
      <c r="E26" s="783"/>
      <c r="F26" s="783"/>
      <c r="G26" s="783"/>
      <c r="H26" s="784"/>
      <c r="I26" s="114"/>
      <c r="J26" s="114"/>
      <c r="K26" s="115"/>
      <c r="L26" s="115"/>
      <c r="M26" s="115"/>
      <c r="N26" s="115"/>
      <c r="O26" s="115"/>
      <c r="P26" s="115"/>
      <c r="Q26" s="115"/>
    </row>
    <row r="27" spans="1:27" s="110" customFormat="1" ht="13.5"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5" thickBot="1" x14ac:dyDescent="0.3">
      <c r="A28" s="97" t="s">
        <v>578</v>
      </c>
      <c r="B28" s="98"/>
      <c r="I28" s="109"/>
      <c r="J28" s="109"/>
      <c r="K28" s="105"/>
      <c r="L28" s="105"/>
      <c r="M28" s="105"/>
      <c r="N28" s="105"/>
      <c r="O28" s="105"/>
      <c r="P28" s="105"/>
      <c r="Q28" s="105"/>
      <c r="R28" s="105"/>
      <c r="S28" s="105"/>
      <c r="T28" s="105"/>
      <c r="U28" s="105"/>
    </row>
    <row r="29" spans="1:27" s="110" customFormat="1" ht="13"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ht="13" x14ac:dyDescent="0.25">
      <c r="A30" s="127" t="s">
        <v>580</v>
      </c>
      <c r="B30" s="90"/>
      <c r="C30" s="128"/>
      <c r="D30" s="129"/>
      <c r="E30" s="129"/>
      <c r="F30" s="130"/>
      <c r="G30" s="130"/>
      <c r="H30" s="130"/>
      <c r="I30" s="131"/>
      <c r="J30" s="132"/>
      <c r="K30" s="133"/>
      <c r="L30" s="105"/>
      <c r="M30" s="105"/>
      <c r="N30" s="105"/>
      <c r="O30" s="105"/>
      <c r="P30" s="105"/>
      <c r="Q30" s="105"/>
      <c r="R30" s="105"/>
    </row>
    <row r="31" spans="1:27" s="110" customFormat="1" ht="13.5"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5">
      <c r="A32" s="774" t="s">
        <v>581</v>
      </c>
      <c r="B32" s="713" t="s">
        <v>582</v>
      </c>
      <c r="C32" s="713" t="s">
        <v>11</v>
      </c>
      <c r="D32" s="713" t="s">
        <v>12</v>
      </c>
      <c r="E32" s="713" t="s">
        <v>13</v>
      </c>
      <c r="F32" s="713" t="s">
        <v>14</v>
      </c>
      <c r="G32" s="713" t="s">
        <v>15</v>
      </c>
      <c r="H32" s="713" t="s">
        <v>16</v>
      </c>
      <c r="I32" s="713" t="s">
        <v>17</v>
      </c>
      <c r="J32" s="713" t="s">
        <v>18</v>
      </c>
      <c r="K32" s="713" t="s">
        <v>19</v>
      </c>
      <c r="L32" s="713" t="s">
        <v>20</v>
      </c>
      <c r="M32" s="142"/>
      <c r="N32" s="142"/>
      <c r="O32" s="142"/>
      <c r="P32" s="142"/>
      <c r="Q32" s="142"/>
      <c r="R32" s="142"/>
      <c r="S32" s="142"/>
      <c r="T32" s="142"/>
      <c r="U32" s="142"/>
      <c r="V32" s="142"/>
      <c r="W32" s="142"/>
      <c r="X32" s="713" t="s">
        <v>22</v>
      </c>
      <c r="Y32" s="713" t="s">
        <v>23</v>
      </c>
      <c r="Z32" s="713" t="s">
        <v>24</v>
      </c>
      <c r="AA32" s="805" t="s">
        <v>335</v>
      </c>
    </row>
    <row r="33" spans="1:27" s="143" customFormat="1" ht="13" thickBot="1" x14ac:dyDescent="0.3">
      <c r="A33" s="775"/>
      <c r="B33" s="776"/>
      <c r="C33" s="776"/>
      <c r="D33" s="776"/>
      <c r="E33" s="776"/>
      <c r="F33" s="776"/>
      <c r="G33" s="777"/>
      <c r="H33" s="776"/>
      <c r="I33" s="776"/>
      <c r="J33" s="776"/>
      <c r="K33" s="776"/>
      <c r="L33" s="776"/>
      <c r="M33" s="144"/>
      <c r="N33" s="144"/>
      <c r="O33" s="144"/>
      <c r="P33" s="144"/>
      <c r="Q33" s="144"/>
      <c r="R33" s="144"/>
      <c r="S33" s="144"/>
      <c r="T33" s="144"/>
      <c r="U33" s="144"/>
      <c r="V33" s="144"/>
      <c r="W33" s="144"/>
      <c r="X33" s="776"/>
      <c r="Y33" s="776"/>
      <c r="Z33" s="776"/>
      <c r="AA33" s="806"/>
    </row>
    <row r="34" spans="1:27" s="153" customFormat="1" x14ac:dyDescent="0.25">
      <c r="A34" s="145" t="s">
        <v>1434</v>
      </c>
      <c r="B34" s="146"/>
      <c r="C34" s="564" t="s">
        <v>1147</v>
      </c>
      <c r="D34" s="564" t="s">
        <v>923</v>
      </c>
      <c r="E34" s="564"/>
      <c r="F34" s="564" t="s">
        <v>51</v>
      </c>
      <c r="G34" s="150" t="s">
        <v>47</v>
      </c>
      <c r="H34" s="564" t="s">
        <v>1176</v>
      </c>
      <c r="I34" s="565">
        <v>795</v>
      </c>
      <c r="J34" s="566">
        <v>881</v>
      </c>
      <c r="K34" s="566">
        <v>881</v>
      </c>
      <c r="L34" s="565">
        <v>1120</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64" t="s">
        <v>1148</v>
      </c>
      <c r="D35" s="564" t="s">
        <v>924</v>
      </c>
      <c r="E35" s="564"/>
      <c r="F35" s="564" t="s">
        <v>51</v>
      </c>
      <c r="G35" s="150" t="s">
        <v>47</v>
      </c>
      <c r="H35" s="564" t="s">
        <v>1176</v>
      </c>
      <c r="I35" s="565">
        <v>795</v>
      </c>
      <c r="J35" s="566">
        <v>881</v>
      </c>
      <c r="K35" s="566">
        <v>881</v>
      </c>
      <c r="L35" s="565">
        <v>1120</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64" t="s">
        <v>1147</v>
      </c>
      <c r="D36" s="564" t="s">
        <v>923</v>
      </c>
      <c r="E36" s="564" t="s">
        <v>1191</v>
      </c>
      <c r="F36" s="564" t="s">
        <v>53</v>
      </c>
      <c r="G36" s="150" t="s">
        <v>47</v>
      </c>
      <c r="H36" s="564" t="s">
        <v>1176</v>
      </c>
      <c r="I36" s="565">
        <v>4485</v>
      </c>
      <c r="J36" s="566">
        <v>4981</v>
      </c>
      <c r="K36" s="566">
        <v>4981</v>
      </c>
      <c r="L36" s="565">
        <v>6310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64" t="s">
        <v>1147</v>
      </c>
      <c r="D37" s="564" t="s">
        <v>923</v>
      </c>
      <c r="E37" s="564" t="s">
        <v>1192</v>
      </c>
      <c r="F37" s="564" t="s">
        <v>53</v>
      </c>
      <c r="G37" s="150" t="s">
        <v>47</v>
      </c>
      <c r="H37" s="564" t="s">
        <v>1176</v>
      </c>
      <c r="I37" s="565">
        <v>4485</v>
      </c>
      <c r="J37" s="566">
        <v>4981</v>
      </c>
      <c r="K37" s="566">
        <v>4981</v>
      </c>
      <c r="L37" s="565">
        <v>6310</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1147</v>
      </c>
      <c r="D38" s="564" t="s">
        <v>923</v>
      </c>
      <c r="E38" s="564" t="s">
        <v>1178</v>
      </c>
      <c r="F38" s="564" t="s">
        <v>53</v>
      </c>
      <c r="G38" s="150" t="s">
        <v>47</v>
      </c>
      <c r="H38" s="564" t="s">
        <v>1176</v>
      </c>
      <c r="I38" s="565">
        <v>2775</v>
      </c>
      <c r="J38" s="566">
        <v>3081</v>
      </c>
      <c r="K38" s="566">
        <v>3081</v>
      </c>
      <c r="L38" s="565">
        <v>3905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1148</v>
      </c>
      <c r="D39" s="564" t="s">
        <v>924</v>
      </c>
      <c r="E39" s="564" t="s">
        <v>1178</v>
      </c>
      <c r="F39" s="564" t="s">
        <v>53</v>
      </c>
      <c r="G39" s="150" t="s">
        <v>47</v>
      </c>
      <c r="H39" s="564" t="s">
        <v>1176</v>
      </c>
      <c r="I39" s="565">
        <v>2775</v>
      </c>
      <c r="J39" s="566">
        <v>3081</v>
      </c>
      <c r="K39" s="566">
        <v>3081</v>
      </c>
      <c r="L39" s="565">
        <v>3905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1149</v>
      </c>
      <c r="D40" s="564" t="s">
        <v>925</v>
      </c>
      <c r="E40" s="564" t="s">
        <v>1178</v>
      </c>
      <c r="F40" s="564" t="s">
        <v>53</v>
      </c>
      <c r="G40" s="150" t="s">
        <v>47</v>
      </c>
      <c r="H40" s="564" t="s">
        <v>1176</v>
      </c>
      <c r="I40" s="565">
        <v>2775</v>
      </c>
      <c r="J40" s="566">
        <v>3081</v>
      </c>
      <c r="K40" s="566">
        <v>3081</v>
      </c>
      <c r="L40" s="565">
        <v>3905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1147</v>
      </c>
      <c r="D41" s="564" t="s">
        <v>923</v>
      </c>
      <c r="E41" s="564" t="s">
        <v>1193</v>
      </c>
      <c r="F41" s="564" t="s">
        <v>53</v>
      </c>
      <c r="G41" s="150" t="s">
        <v>47</v>
      </c>
      <c r="H41" s="564" t="s">
        <v>1176</v>
      </c>
      <c r="I41" s="565">
        <v>3135</v>
      </c>
      <c r="J41" s="566">
        <v>3481</v>
      </c>
      <c r="K41" s="566">
        <v>3481</v>
      </c>
      <c r="L41" s="565">
        <v>4410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1148</v>
      </c>
      <c r="D42" s="564" t="s">
        <v>924</v>
      </c>
      <c r="E42" s="564" t="s">
        <v>1193</v>
      </c>
      <c r="F42" s="564" t="s">
        <v>53</v>
      </c>
      <c r="G42" s="150" t="s">
        <v>47</v>
      </c>
      <c r="H42" s="564" t="s">
        <v>1176</v>
      </c>
      <c r="I42" s="565">
        <v>3135</v>
      </c>
      <c r="J42" s="566">
        <v>3481</v>
      </c>
      <c r="K42" s="566">
        <v>3481</v>
      </c>
      <c r="L42" s="565">
        <v>4410</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1149</v>
      </c>
      <c r="D43" s="564" t="s">
        <v>925</v>
      </c>
      <c r="E43" s="564" t="s">
        <v>1193</v>
      </c>
      <c r="F43" s="564" t="s">
        <v>53</v>
      </c>
      <c r="G43" s="150" t="s">
        <v>47</v>
      </c>
      <c r="H43" s="564" t="s">
        <v>1176</v>
      </c>
      <c r="I43" s="565">
        <v>3135</v>
      </c>
      <c r="J43" s="566">
        <v>3481</v>
      </c>
      <c r="K43" s="566">
        <v>3481</v>
      </c>
      <c r="L43" s="565">
        <v>4410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1147</v>
      </c>
      <c r="D44" s="564" t="s">
        <v>923</v>
      </c>
      <c r="E44" s="564" t="s">
        <v>1194</v>
      </c>
      <c r="F44" s="564" t="s">
        <v>53</v>
      </c>
      <c r="G44" s="150" t="s">
        <v>47</v>
      </c>
      <c r="H44" s="564" t="s">
        <v>1176</v>
      </c>
      <c r="I44" s="565">
        <v>3135</v>
      </c>
      <c r="J44" s="566">
        <v>3481</v>
      </c>
      <c r="K44" s="566">
        <v>3481</v>
      </c>
      <c r="L44" s="565">
        <v>4410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1148</v>
      </c>
      <c r="D45" s="564" t="s">
        <v>924</v>
      </c>
      <c r="E45" s="564" t="s">
        <v>1194</v>
      </c>
      <c r="F45" s="564" t="s">
        <v>53</v>
      </c>
      <c r="G45" s="150" t="s">
        <v>47</v>
      </c>
      <c r="H45" s="564" t="s">
        <v>1176</v>
      </c>
      <c r="I45" s="565">
        <v>3135</v>
      </c>
      <c r="J45" s="566">
        <v>3481</v>
      </c>
      <c r="K45" s="566">
        <v>3481</v>
      </c>
      <c r="L45" s="565">
        <v>4410</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1149</v>
      </c>
      <c r="D46" s="564" t="s">
        <v>925</v>
      </c>
      <c r="E46" s="564" t="s">
        <v>1194</v>
      </c>
      <c r="F46" s="564" t="s">
        <v>53</v>
      </c>
      <c r="G46" s="150" t="s">
        <v>47</v>
      </c>
      <c r="H46" s="564" t="s">
        <v>1176</v>
      </c>
      <c r="I46" s="565">
        <v>3135</v>
      </c>
      <c r="J46" s="566">
        <v>3481</v>
      </c>
      <c r="K46" s="566">
        <v>3481</v>
      </c>
      <c r="L46" s="565">
        <v>4410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1147</v>
      </c>
      <c r="D47" s="564" t="s">
        <v>923</v>
      </c>
      <c r="E47" s="564" t="s">
        <v>1179</v>
      </c>
      <c r="F47" s="564" t="s">
        <v>53</v>
      </c>
      <c r="G47" s="150" t="s">
        <v>47</v>
      </c>
      <c r="H47" s="564" t="s">
        <v>1176</v>
      </c>
      <c r="I47" s="565">
        <v>3135</v>
      </c>
      <c r="J47" s="566">
        <v>3481</v>
      </c>
      <c r="K47" s="566">
        <v>3481</v>
      </c>
      <c r="L47" s="565">
        <v>4410</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146"/>
      <c r="C48" s="564" t="s">
        <v>1148</v>
      </c>
      <c r="D48" s="564" t="s">
        <v>924</v>
      </c>
      <c r="E48" s="564" t="s">
        <v>1179</v>
      </c>
      <c r="F48" s="564" t="s">
        <v>53</v>
      </c>
      <c r="G48" s="150" t="s">
        <v>47</v>
      </c>
      <c r="H48" s="564" t="s">
        <v>1176</v>
      </c>
      <c r="I48" s="565">
        <v>3135</v>
      </c>
      <c r="J48" s="566">
        <v>3481</v>
      </c>
      <c r="K48" s="566">
        <v>3481</v>
      </c>
      <c r="L48" s="565">
        <v>4410</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146"/>
      <c r="C49" s="564" t="s">
        <v>1149</v>
      </c>
      <c r="D49" s="564" t="s">
        <v>925</v>
      </c>
      <c r="E49" s="564" t="s">
        <v>1179</v>
      </c>
      <c r="F49" s="564" t="s">
        <v>53</v>
      </c>
      <c r="G49" s="150" t="s">
        <v>47</v>
      </c>
      <c r="H49" s="564" t="s">
        <v>1176</v>
      </c>
      <c r="I49" s="565">
        <v>3135</v>
      </c>
      <c r="J49" s="566">
        <v>3481</v>
      </c>
      <c r="K49" s="566">
        <v>3481</v>
      </c>
      <c r="L49" s="565">
        <v>4410</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146"/>
      <c r="C50" s="564" t="s">
        <v>1147</v>
      </c>
      <c r="D50" s="564" t="s">
        <v>1180</v>
      </c>
      <c r="E50" s="564" t="s">
        <v>1181</v>
      </c>
      <c r="F50" s="564" t="s">
        <v>53</v>
      </c>
      <c r="G50" s="150" t="s">
        <v>47</v>
      </c>
      <c r="H50" s="564" t="s">
        <v>1176</v>
      </c>
      <c r="I50" s="565">
        <v>2775</v>
      </c>
      <c r="J50" s="566">
        <v>3081</v>
      </c>
      <c r="K50" s="566">
        <v>3081</v>
      </c>
      <c r="L50" s="565">
        <v>3905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146"/>
      <c r="C51" s="564" t="s">
        <v>1147</v>
      </c>
      <c r="D51" s="564" t="s">
        <v>923</v>
      </c>
      <c r="E51" s="564" t="s">
        <v>1183</v>
      </c>
      <c r="F51" s="564" t="s">
        <v>53</v>
      </c>
      <c r="G51" s="150" t="s">
        <v>47</v>
      </c>
      <c r="H51" s="564" t="s">
        <v>1176</v>
      </c>
      <c r="I51" s="565">
        <v>2775</v>
      </c>
      <c r="J51" s="566">
        <v>3081</v>
      </c>
      <c r="K51" s="566">
        <v>3081</v>
      </c>
      <c r="L51" s="565">
        <v>3905</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146"/>
      <c r="C52" s="564" t="s">
        <v>1147</v>
      </c>
      <c r="D52" s="564" t="s">
        <v>1119</v>
      </c>
      <c r="E52" s="564" t="s">
        <v>1195</v>
      </c>
      <c r="F52" s="564" t="s">
        <v>53</v>
      </c>
      <c r="G52" s="150" t="s">
        <v>47</v>
      </c>
      <c r="H52" s="564" t="s">
        <v>1176</v>
      </c>
      <c r="I52" s="565">
        <v>3225</v>
      </c>
      <c r="J52" s="566">
        <v>3581</v>
      </c>
      <c r="K52" s="566">
        <v>3581</v>
      </c>
      <c r="L52" s="565">
        <v>4535</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146"/>
      <c r="C53" s="564" t="s">
        <v>1148</v>
      </c>
      <c r="D53" s="564" t="s">
        <v>1199</v>
      </c>
      <c r="E53" s="564" t="s">
        <v>1195</v>
      </c>
      <c r="F53" s="564" t="s">
        <v>53</v>
      </c>
      <c r="G53" s="150" t="s">
        <v>47</v>
      </c>
      <c r="H53" s="564" t="s">
        <v>1176</v>
      </c>
      <c r="I53" s="565">
        <v>3225</v>
      </c>
      <c r="J53" s="566">
        <v>3581</v>
      </c>
      <c r="K53" s="566">
        <v>3581</v>
      </c>
      <c r="L53" s="565">
        <v>4535</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146"/>
      <c r="C54" s="564" t="s">
        <v>1149</v>
      </c>
      <c r="D54" s="564" t="s">
        <v>925</v>
      </c>
      <c r="E54" s="564" t="s">
        <v>1195</v>
      </c>
      <c r="F54" s="564" t="s">
        <v>53</v>
      </c>
      <c r="G54" s="150" t="s">
        <v>47</v>
      </c>
      <c r="H54" s="564" t="s">
        <v>1176</v>
      </c>
      <c r="I54" s="565">
        <v>3225</v>
      </c>
      <c r="J54" s="566">
        <v>3581</v>
      </c>
      <c r="K54" s="566">
        <v>3581</v>
      </c>
      <c r="L54" s="565">
        <v>4535</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146"/>
      <c r="C55" s="564" t="s">
        <v>1147</v>
      </c>
      <c r="D55" s="564" t="s">
        <v>1180</v>
      </c>
      <c r="E55" s="564" t="s">
        <v>1196</v>
      </c>
      <c r="F55" s="564" t="s">
        <v>53</v>
      </c>
      <c r="G55" s="150" t="s">
        <v>47</v>
      </c>
      <c r="H55" s="564" t="s">
        <v>1176</v>
      </c>
      <c r="I55" s="565">
        <v>2775</v>
      </c>
      <c r="J55" s="566">
        <v>3081</v>
      </c>
      <c r="K55" s="566">
        <v>3081</v>
      </c>
      <c r="L55" s="565">
        <v>3905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146"/>
      <c r="C56" s="564" t="s">
        <v>1149</v>
      </c>
      <c r="D56" s="564" t="s">
        <v>1198</v>
      </c>
      <c r="E56" s="564" t="s">
        <v>1197</v>
      </c>
      <c r="F56" s="564" t="s">
        <v>53</v>
      </c>
      <c r="G56" s="150" t="s">
        <v>47</v>
      </c>
      <c r="H56" s="564" t="s">
        <v>1176</v>
      </c>
      <c r="I56" s="565">
        <v>3585</v>
      </c>
      <c r="J56" s="566">
        <v>3981</v>
      </c>
      <c r="K56" s="566">
        <v>3981</v>
      </c>
      <c r="L56" s="565">
        <v>5040</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146"/>
      <c r="C57" s="564" t="s">
        <v>1147</v>
      </c>
      <c r="D57" s="564" t="s">
        <v>1180</v>
      </c>
      <c r="E57" s="564" t="s">
        <v>1184</v>
      </c>
      <c r="F57" s="564" t="s">
        <v>53</v>
      </c>
      <c r="G57" s="150" t="s">
        <v>47</v>
      </c>
      <c r="H57" s="564" t="s">
        <v>1176</v>
      </c>
      <c r="I57" s="565">
        <v>2775</v>
      </c>
      <c r="J57" s="566">
        <v>3081</v>
      </c>
      <c r="K57" s="566">
        <v>3081</v>
      </c>
      <c r="L57" s="565">
        <v>3905</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146"/>
      <c r="C58" s="564" t="s">
        <v>1147</v>
      </c>
      <c r="D58" s="564" t="s">
        <v>1119</v>
      </c>
      <c r="E58" s="564" t="s">
        <v>1186</v>
      </c>
      <c r="F58" s="564" t="s">
        <v>53</v>
      </c>
      <c r="G58" s="150" t="s">
        <v>47</v>
      </c>
      <c r="H58" s="564" t="s">
        <v>1176</v>
      </c>
      <c r="I58" s="565">
        <v>3405</v>
      </c>
      <c r="J58" s="566">
        <v>3781</v>
      </c>
      <c r="K58" s="566">
        <v>3781</v>
      </c>
      <c r="L58" s="565">
        <v>4790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146"/>
      <c r="C59" s="564" t="s">
        <v>1148</v>
      </c>
      <c r="D59" s="564" t="s">
        <v>1199</v>
      </c>
      <c r="E59" s="564" t="s">
        <v>1186</v>
      </c>
      <c r="F59" s="564" t="s">
        <v>53</v>
      </c>
      <c r="G59" s="150" t="s">
        <v>47</v>
      </c>
      <c r="H59" s="564" t="s">
        <v>1176</v>
      </c>
      <c r="I59" s="565">
        <v>3405</v>
      </c>
      <c r="J59" s="566">
        <v>3781</v>
      </c>
      <c r="K59" s="566">
        <v>3781</v>
      </c>
      <c r="L59" s="565">
        <v>4790</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146"/>
      <c r="C60" s="564" t="s">
        <v>1147</v>
      </c>
      <c r="D60" s="564" t="s">
        <v>1180</v>
      </c>
      <c r="E60" s="564" t="s">
        <v>1182</v>
      </c>
      <c r="F60" s="564" t="s">
        <v>53</v>
      </c>
      <c r="G60" s="150" t="s">
        <v>47</v>
      </c>
      <c r="H60" s="564" t="s">
        <v>1176</v>
      </c>
      <c r="I60" s="565">
        <v>2775</v>
      </c>
      <c r="J60" s="566">
        <v>3081</v>
      </c>
      <c r="K60" s="566">
        <v>3081</v>
      </c>
      <c r="L60" s="565">
        <v>3905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146"/>
      <c r="C61" s="564" t="s">
        <v>1148</v>
      </c>
      <c r="D61" s="564" t="s">
        <v>1199</v>
      </c>
      <c r="E61" s="564" t="s">
        <v>1182</v>
      </c>
      <c r="F61" s="564" t="s">
        <v>53</v>
      </c>
      <c r="G61" s="150" t="s">
        <v>47</v>
      </c>
      <c r="H61" s="564" t="s">
        <v>1176</v>
      </c>
      <c r="I61" s="565">
        <v>2775</v>
      </c>
      <c r="J61" s="566">
        <v>3081</v>
      </c>
      <c r="K61" s="566">
        <v>3081</v>
      </c>
      <c r="L61" s="565">
        <v>3905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146"/>
      <c r="C62" s="564" t="s">
        <v>1147</v>
      </c>
      <c r="D62" s="564" t="s">
        <v>1119</v>
      </c>
      <c r="E62" s="564" t="s">
        <v>1185</v>
      </c>
      <c r="F62" s="564" t="s">
        <v>53</v>
      </c>
      <c r="G62" s="150" t="s">
        <v>47</v>
      </c>
      <c r="H62" s="564" t="s">
        <v>1176</v>
      </c>
      <c r="I62" s="565">
        <v>3405</v>
      </c>
      <c r="J62" s="566">
        <v>3781</v>
      </c>
      <c r="K62" s="566">
        <v>3781</v>
      </c>
      <c r="L62" s="565">
        <v>4790</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146"/>
      <c r="C63" s="564" t="s">
        <v>1148</v>
      </c>
      <c r="D63" s="564" t="s">
        <v>1199</v>
      </c>
      <c r="E63" s="564" t="s">
        <v>1185</v>
      </c>
      <c r="F63" s="564" t="s">
        <v>53</v>
      </c>
      <c r="G63" s="150" t="s">
        <v>47</v>
      </c>
      <c r="H63" s="564" t="s">
        <v>1176</v>
      </c>
      <c r="I63" s="565">
        <v>3405</v>
      </c>
      <c r="J63" s="566">
        <v>3781</v>
      </c>
      <c r="K63" s="566">
        <v>3781</v>
      </c>
      <c r="L63" s="565">
        <v>4790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146"/>
      <c r="C64" s="564" t="s">
        <v>1147</v>
      </c>
      <c r="D64" s="564" t="s">
        <v>1119</v>
      </c>
      <c r="E64" s="564" t="s">
        <v>1200</v>
      </c>
      <c r="F64" s="564" t="s">
        <v>53</v>
      </c>
      <c r="G64" s="150" t="s">
        <v>47</v>
      </c>
      <c r="H64" s="564" t="s">
        <v>1176</v>
      </c>
      <c r="I64" s="565">
        <v>5205</v>
      </c>
      <c r="J64" s="566">
        <v>5781</v>
      </c>
      <c r="K64" s="566">
        <v>5781</v>
      </c>
      <c r="L64" s="565">
        <v>7320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146"/>
      <c r="C65" s="564" t="s">
        <v>1148</v>
      </c>
      <c r="D65" s="564" t="s">
        <v>1199</v>
      </c>
      <c r="E65" s="564" t="s">
        <v>1187</v>
      </c>
      <c r="F65" s="564" t="s">
        <v>53</v>
      </c>
      <c r="G65" s="150" t="s">
        <v>47</v>
      </c>
      <c r="H65" s="564" t="s">
        <v>1176</v>
      </c>
      <c r="I65" s="565">
        <v>3225</v>
      </c>
      <c r="J65" s="566">
        <v>3581</v>
      </c>
      <c r="K65" s="566">
        <v>3581</v>
      </c>
      <c r="L65" s="565">
        <v>4535</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146"/>
      <c r="C66" s="564" t="s">
        <v>1147</v>
      </c>
      <c r="D66" s="564" t="s">
        <v>923</v>
      </c>
      <c r="E66" s="564" t="s">
        <v>1201</v>
      </c>
      <c r="F66" s="564" t="s">
        <v>53</v>
      </c>
      <c r="G66" s="150" t="s">
        <v>47</v>
      </c>
      <c r="H66" s="564" t="s">
        <v>1176</v>
      </c>
      <c r="I66" s="565">
        <v>2775</v>
      </c>
      <c r="J66" s="566">
        <v>3081</v>
      </c>
      <c r="K66" s="566">
        <v>3081</v>
      </c>
      <c r="L66" s="565">
        <v>3905</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146"/>
      <c r="C67" s="564" t="s">
        <v>1147</v>
      </c>
      <c r="D67" s="564" t="s">
        <v>923</v>
      </c>
      <c r="E67" s="564" t="s">
        <v>1202</v>
      </c>
      <c r="F67" s="564" t="s">
        <v>53</v>
      </c>
      <c r="G67" s="150" t="s">
        <v>47</v>
      </c>
      <c r="H67" s="564" t="s">
        <v>1176</v>
      </c>
      <c r="I67" s="565">
        <v>2775</v>
      </c>
      <c r="J67" s="566">
        <v>3081</v>
      </c>
      <c r="K67" s="566">
        <v>3081</v>
      </c>
      <c r="L67" s="565">
        <v>3905</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146"/>
      <c r="C68" s="564" t="s">
        <v>1147</v>
      </c>
      <c r="D68" s="564" t="s">
        <v>923</v>
      </c>
      <c r="E68" s="564" t="s">
        <v>1189</v>
      </c>
      <c r="F68" s="564" t="s">
        <v>53</v>
      </c>
      <c r="G68" s="150" t="s">
        <v>47</v>
      </c>
      <c r="H68" s="564" t="s">
        <v>1176</v>
      </c>
      <c r="I68" s="565">
        <v>2775</v>
      </c>
      <c r="J68" s="566">
        <v>3081</v>
      </c>
      <c r="K68" s="566">
        <v>3081</v>
      </c>
      <c r="L68" s="565">
        <v>3905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146"/>
      <c r="C69" s="564" t="s">
        <v>1148</v>
      </c>
      <c r="D69" s="564" t="s">
        <v>1199</v>
      </c>
      <c r="E69" s="564" t="s">
        <v>1188</v>
      </c>
      <c r="F69" s="564" t="s">
        <v>53</v>
      </c>
      <c r="G69" s="150" t="s">
        <v>47</v>
      </c>
      <c r="H69" s="564" t="s">
        <v>1176</v>
      </c>
      <c r="I69" s="565">
        <v>2775</v>
      </c>
      <c r="J69" s="566">
        <v>3081</v>
      </c>
      <c r="K69" s="566">
        <v>3081</v>
      </c>
      <c r="L69" s="565">
        <v>3905</v>
      </c>
      <c r="M69" s="150"/>
      <c r="N69" s="150"/>
      <c r="O69" s="150"/>
      <c r="P69" s="150"/>
      <c r="Q69" s="150"/>
      <c r="R69" s="150"/>
      <c r="S69" s="150"/>
      <c r="T69" s="150"/>
      <c r="U69" s="150"/>
      <c r="V69" s="150"/>
      <c r="W69" s="150"/>
      <c r="X69" s="567"/>
      <c r="Y69" s="567"/>
      <c r="Z69" s="150" t="s">
        <v>1177</v>
      </c>
      <c r="AA69" s="79" t="s">
        <v>395</v>
      </c>
    </row>
    <row r="70" spans="1:27" s="153" customFormat="1" ht="13" thickBot="1" x14ac:dyDescent="0.3">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ht="13" x14ac:dyDescent="0.25">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5" thickBot="1" x14ac:dyDescent="0.3">
      <c r="A72" s="161"/>
      <c r="B72" s="161"/>
      <c r="C72" s="161"/>
      <c r="D72" s="161"/>
      <c r="E72" s="161"/>
      <c r="F72" s="161"/>
      <c r="G72" s="141"/>
      <c r="H72" s="141"/>
      <c r="I72" s="141"/>
      <c r="J72" s="141"/>
      <c r="K72" s="141"/>
      <c r="N72" s="141"/>
      <c r="O72" s="163"/>
      <c r="P72" s="163"/>
      <c r="Q72" s="163"/>
      <c r="R72" s="163"/>
      <c r="S72" s="163"/>
      <c r="T72" s="163"/>
      <c r="U72" s="163"/>
      <c r="V72" s="163"/>
      <c r="W72" s="116"/>
    </row>
    <row r="73" spans="1:27" ht="13.5" thickBot="1" x14ac:dyDescent="0.3">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5" x14ac:dyDescent="0.25">
      <c r="A74" s="774" t="s">
        <v>581</v>
      </c>
      <c r="B74" s="713" t="s">
        <v>582</v>
      </c>
      <c r="C74" s="713" t="s">
        <v>11</v>
      </c>
      <c r="D74" s="713" t="s">
        <v>12</v>
      </c>
      <c r="E74" s="713" t="s">
        <v>13</v>
      </c>
      <c r="F74" s="713" t="s">
        <v>14</v>
      </c>
      <c r="G74" s="713" t="s">
        <v>15</v>
      </c>
      <c r="H74" s="713" t="s">
        <v>16</v>
      </c>
      <c r="I74" s="713" t="s">
        <v>26</v>
      </c>
      <c r="J74" s="713" t="s">
        <v>27</v>
      </c>
      <c r="K74" s="812" t="s">
        <v>281</v>
      </c>
      <c r="L74" s="516" t="s">
        <v>62</v>
      </c>
      <c r="M74" s="510" t="s">
        <v>63</v>
      </c>
      <c r="N74" s="522" t="s">
        <v>64</v>
      </c>
      <c r="O74" s="142" t="s">
        <v>224</v>
      </c>
      <c r="P74" s="142" t="s">
        <v>1048</v>
      </c>
      <c r="Q74" s="142" t="s">
        <v>796</v>
      </c>
      <c r="R74" s="142" t="s">
        <v>86</v>
      </c>
      <c r="S74" s="142" t="s">
        <v>86</v>
      </c>
      <c r="T74" s="142"/>
      <c r="U74" s="142"/>
      <c r="V74" s="142"/>
      <c r="W74" s="142"/>
      <c r="X74" s="713" t="s">
        <v>22</v>
      </c>
      <c r="Y74" s="713" t="s">
        <v>23</v>
      </c>
      <c r="Z74" s="713" t="s">
        <v>24</v>
      </c>
      <c r="AA74" s="805" t="s">
        <v>335</v>
      </c>
    </row>
    <row r="75" spans="1:27" ht="25.5" thickBot="1" x14ac:dyDescent="0.3">
      <c r="A75" s="775"/>
      <c r="B75" s="776"/>
      <c r="C75" s="776"/>
      <c r="D75" s="776"/>
      <c r="E75" s="776"/>
      <c r="F75" s="776"/>
      <c r="G75" s="777"/>
      <c r="H75" s="776"/>
      <c r="I75" s="776"/>
      <c r="J75" s="776"/>
      <c r="K75" s="813"/>
      <c r="L75" s="517" t="s">
        <v>65</v>
      </c>
      <c r="M75" s="518" t="s">
        <v>66</v>
      </c>
      <c r="N75" s="523" t="s">
        <v>67</v>
      </c>
      <c r="O75" s="165" t="s">
        <v>83</v>
      </c>
      <c r="P75" s="144" t="s">
        <v>83</v>
      </c>
      <c r="Q75" s="144" t="s">
        <v>83</v>
      </c>
      <c r="R75" s="144" t="s">
        <v>32</v>
      </c>
      <c r="S75" s="144" t="s">
        <v>83</v>
      </c>
      <c r="T75" s="144"/>
      <c r="U75" s="144"/>
      <c r="V75" s="144"/>
      <c r="W75" s="144"/>
      <c r="X75" s="776"/>
      <c r="Y75" s="776"/>
      <c r="Z75" s="776"/>
      <c r="AA75" s="806"/>
    </row>
    <row r="76" spans="1:27" s="153" customFormat="1" ht="14.9" customHeight="1" x14ac:dyDescent="0.25">
      <c r="A76" s="557" t="s">
        <v>1434</v>
      </c>
      <c r="B76" s="262"/>
      <c r="C76" s="262" t="s">
        <v>2862</v>
      </c>
      <c r="D76" s="262" t="s">
        <v>1501</v>
      </c>
      <c r="E76" s="262"/>
      <c r="F76" s="262" t="s">
        <v>51</v>
      </c>
      <c r="G76" s="173" t="s">
        <v>47</v>
      </c>
      <c r="H76" s="262" t="s">
        <v>1203</v>
      </c>
      <c r="I76" s="272"/>
      <c r="J76" s="272"/>
      <c r="K76" s="558" t="s">
        <v>2863</v>
      </c>
      <c r="L76" s="172" t="s">
        <v>55</v>
      </c>
      <c r="M76" s="173" t="s">
        <v>323</v>
      </c>
      <c r="N76" s="225" t="s">
        <v>55</v>
      </c>
      <c r="O76" s="172" t="s">
        <v>52</v>
      </c>
      <c r="P76" s="173" t="s">
        <v>52</v>
      </c>
      <c r="Q76" s="560" t="s">
        <v>52</v>
      </c>
      <c r="R76" s="173"/>
      <c r="S76" s="173"/>
      <c r="T76" s="173"/>
      <c r="U76" s="173"/>
      <c r="V76" s="173"/>
      <c r="W76" s="173"/>
      <c r="X76" s="547"/>
      <c r="Y76" s="547"/>
      <c r="Z76" s="173" t="s">
        <v>2835</v>
      </c>
      <c r="AA76" s="225" t="s">
        <v>309</v>
      </c>
    </row>
    <row r="77" spans="1:27" s="153" customFormat="1" x14ac:dyDescent="0.25">
      <c r="A77" s="175" t="s">
        <v>1434</v>
      </c>
      <c r="B77" s="263"/>
      <c r="C77" s="263" t="s">
        <v>2864</v>
      </c>
      <c r="D77" s="263" t="s">
        <v>2865</v>
      </c>
      <c r="E77" s="263"/>
      <c r="F77" s="263" t="s">
        <v>51</v>
      </c>
      <c r="G77" s="182" t="s">
        <v>47</v>
      </c>
      <c r="H77" s="263" t="s">
        <v>1203</v>
      </c>
      <c r="I77" s="213"/>
      <c r="J77" s="213"/>
      <c r="K77" s="561" t="s">
        <v>2863</v>
      </c>
      <c r="L77" s="80" t="s">
        <v>55</v>
      </c>
      <c r="M77" s="182" t="s">
        <v>323</v>
      </c>
      <c r="N77" s="82" t="s">
        <v>55</v>
      </c>
      <c r="O77" s="80" t="s">
        <v>52</v>
      </c>
      <c r="P77" s="182" t="s">
        <v>52</v>
      </c>
      <c r="Q77" s="182" t="s">
        <v>52</v>
      </c>
      <c r="R77" s="182">
        <v>200</v>
      </c>
      <c r="S77" s="182"/>
      <c r="T77" s="182"/>
      <c r="U77" s="182"/>
      <c r="V77" s="182"/>
      <c r="W77" s="182"/>
      <c r="X77" s="549">
        <v>45164</v>
      </c>
      <c r="Y77" s="549">
        <v>45183</v>
      </c>
      <c r="Z77" s="182" t="s">
        <v>2835</v>
      </c>
      <c r="AA77" s="82" t="s">
        <v>309</v>
      </c>
    </row>
    <row r="78" spans="1:27" s="153" customFormat="1" ht="13" thickBot="1" x14ac:dyDescent="0.3">
      <c r="A78" s="154" t="s">
        <v>1434</v>
      </c>
      <c r="B78" s="264"/>
      <c r="C78" s="264" t="s">
        <v>2864</v>
      </c>
      <c r="D78" s="264" t="s">
        <v>2865</v>
      </c>
      <c r="E78" s="264"/>
      <c r="F78" s="264" t="s">
        <v>51</v>
      </c>
      <c r="G78" s="158" t="s">
        <v>47</v>
      </c>
      <c r="H78" s="264" t="s">
        <v>1203</v>
      </c>
      <c r="I78" s="556"/>
      <c r="J78" s="556"/>
      <c r="K78" s="562" t="s">
        <v>2863</v>
      </c>
      <c r="L78" s="83" t="s">
        <v>55</v>
      </c>
      <c r="M78" s="158" t="s">
        <v>323</v>
      </c>
      <c r="N78" s="85" t="s">
        <v>55</v>
      </c>
      <c r="O78" s="83" t="s">
        <v>52</v>
      </c>
      <c r="P78" s="158" t="s">
        <v>52</v>
      </c>
      <c r="Q78" s="158" t="s">
        <v>52</v>
      </c>
      <c r="R78" s="158"/>
      <c r="S78" s="158" t="s">
        <v>52</v>
      </c>
      <c r="T78" s="158"/>
      <c r="U78" s="158"/>
      <c r="V78" s="158"/>
      <c r="W78" s="158"/>
      <c r="X78" s="563">
        <v>45184</v>
      </c>
      <c r="Y78" s="563"/>
      <c r="Z78" s="158" t="s">
        <v>2835</v>
      </c>
      <c r="AA78" s="85" t="s">
        <v>309</v>
      </c>
    </row>
    <row r="79" spans="1:27" x14ac:dyDescent="0.25">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 thickBot="1" x14ac:dyDescent="0.3">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5" thickBot="1" x14ac:dyDescent="0.3">
      <c r="A81" s="742" t="s">
        <v>293</v>
      </c>
      <c r="B81" s="832"/>
      <c r="C81" s="832"/>
      <c r="D81" s="833"/>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5">
      <c r="A82" s="774" t="s">
        <v>581</v>
      </c>
      <c r="B82" s="713" t="s">
        <v>582</v>
      </c>
      <c r="C82" s="713" t="s">
        <v>11</v>
      </c>
      <c r="D82" s="713" t="s">
        <v>12</v>
      </c>
      <c r="E82" s="713" t="s">
        <v>13</v>
      </c>
      <c r="F82" s="713" t="s">
        <v>14</v>
      </c>
      <c r="G82" s="713" t="s">
        <v>15</v>
      </c>
      <c r="H82" s="713" t="s">
        <v>16</v>
      </c>
      <c r="I82" s="713">
        <v>20</v>
      </c>
      <c r="J82" s="713">
        <v>40</v>
      </c>
      <c r="K82" s="713" t="s">
        <v>19</v>
      </c>
      <c r="L82" s="805" t="s">
        <v>20</v>
      </c>
      <c r="M82" s="800" t="s">
        <v>28</v>
      </c>
      <c r="N82" s="187" t="s">
        <v>68</v>
      </c>
      <c r="O82" s="510" t="s">
        <v>63</v>
      </c>
      <c r="P82" s="522" t="s">
        <v>64</v>
      </c>
      <c r="Q82" s="142" t="s">
        <v>143</v>
      </c>
      <c r="R82" s="142" t="s">
        <v>70</v>
      </c>
      <c r="S82" s="142"/>
      <c r="T82" s="142"/>
      <c r="U82" s="142"/>
      <c r="V82" s="142"/>
      <c r="W82" s="142"/>
      <c r="X82" s="142"/>
      <c r="Y82" s="142"/>
      <c r="Z82" s="713" t="s">
        <v>22</v>
      </c>
      <c r="AA82" s="713" t="s">
        <v>23</v>
      </c>
      <c r="AB82" s="713" t="s">
        <v>24</v>
      </c>
      <c r="AC82" s="805" t="s">
        <v>335</v>
      </c>
    </row>
    <row r="83" spans="1:29" ht="38" thickBot="1" x14ac:dyDescent="0.3">
      <c r="A83" s="775"/>
      <c r="B83" s="776"/>
      <c r="C83" s="776"/>
      <c r="D83" s="776"/>
      <c r="E83" s="776"/>
      <c r="F83" s="776"/>
      <c r="G83" s="777"/>
      <c r="H83" s="776"/>
      <c r="I83" s="776"/>
      <c r="J83" s="776"/>
      <c r="K83" s="776"/>
      <c r="L83" s="806"/>
      <c r="M83" s="801"/>
      <c r="N83" s="188" t="s">
        <v>69</v>
      </c>
      <c r="O83" s="518" t="s">
        <v>66</v>
      </c>
      <c r="P83" s="523" t="s">
        <v>67</v>
      </c>
      <c r="Q83" s="165" t="s">
        <v>83</v>
      </c>
      <c r="R83" s="144" t="s">
        <v>83</v>
      </c>
      <c r="S83" s="144"/>
      <c r="T83" s="144"/>
      <c r="U83" s="144"/>
      <c r="V83" s="144"/>
      <c r="W83" s="144"/>
      <c r="X83" s="144"/>
      <c r="Y83" s="144"/>
      <c r="Z83" s="777"/>
      <c r="AA83" s="777"/>
      <c r="AB83" s="777"/>
      <c r="AC83" s="806"/>
    </row>
    <row r="84" spans="1:29" s="153" customFormat="1" x14ac:dyDescent="0.25">
      <c r="A84" s="557"/>
      <c r="B84" s="262"/>
      <c r="C84" s="262"/>
      <c r="D84" s="262"/>
      <c r="E84" s="262"/>
      <c r="F84" s="262"/>
      <c r="G84" s="173"/>
      <c r="H84" s="262"/>
      <c r="I84" s="272"/>
      <c r="J84" s="272"/>
      <c r="K84" s="272"/>
      <c r="L84" s="558"/>
      <c r="M84" s="559"/>
      <c r="N84" s="172"/>
      <c r="O84" s="173"/>
      <c r="P84" s="225"/>
      <c r="Q84" s="172"/>
      <c r="R84" s="173"/>
      <c r="S84" s="173"/>
      <c r="T84" s="173"/>
      <c r="U84" s="173"/>
      <c r="V84" s="173"/>
      <c r="W84" s="173"/>
      <c r="X84" s="173"/>
      <c r="Y84" s="173"/>
      <c r="Z84" s="547"/>
      <c r="AA84" s="547"/>
      <c r="AB84" s="173"/>
      <c r="AC84" s="225"/>
    </row>
    <row r="85" spans="1:29" s="153" customFormat="1" x14ac:dyDescent="0.25">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5">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 thickBot="1" x14ac:dyDescent="0.3">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5">
      <c r="A88" s="161"/>
      <c r="B88" s="161"/>
      <c r="C88" s="161"/>
      <c r="D88" s="161"/>
      <c r="E88" s="161"/>
      <c r="F88" s="161"/>
      <c r="G88" s="141"/>
      <c r="H88" s="141"/>
      <c r="I88" s="141"/>
      <c r="J88" s="141"/>
      <c r="K88" s="141"/>
      <c r="M88" s="141"/>
      <c r="V88" s="141"/>
      <c r="W88" s="141"/>
    </row>
    <row r="89" spans="1:29" x14ac:dyDescent="0.25">
      <c r="A89" s="161"/>
      <c r="B89" s="161"/>
      <c r="C89" s="161"/>
      <c r="D89" s="161"/>
      <c r="E89" s="161"/>
      <c r="F89" s="141"/>
      <c r="G89" s="141"/>
      <c r="H89" s="141"/>
      <c r="I89" s="141"/>
      <c r="J89" s="141"/>
      <c r="K89" s="162"/>
      <c r="L89" s="141"/>
      <c r="M89" s="141"/>
      <c r="N89" s="141"/>
      <c r="S89" s="141"/>
      <c r="T89" s="141"/>
      <c r="U89" s="141"/>
    </row>
    <row r="90" spans="1:29" ht="13" thickBot="1" x14ac:dyDescent="0.3">
      <c r="A90" s="161"/>
      <c r="B90" s="161"/>
      <c r="C90" s="161"/>
      <c r="D90" s="161"/>
      <c r="E90" s="141"/>
      <c r="F90" s="141"/>
      <c r="G90" s="141"/>
      <c r="H90" s="141"/>
      <c r="I90" s="141"/>
      <c r="J90" s="162"/>
      <c r="K90" s="162"/>
      <c r="L90" s="162"/>
      <c r="M90" s="162"/>
      <c r="R90" s="162"/>
    </row>
    <row r="91" spans="1:29" ht="13" thickBot="1" x14ac:dyDescent="0.3">
      <c r="A91" s="742" t="s">
        <v>29</v>
      </c>
      <c r="B91" s="832"/>
      <c r="C91" s="833"/>
      <c r="D91" s="161"/>
      <c r="E91" s="161"/>
      <c r="F91" s="141"/>
      <c r="G91" s="141"/>
      <c r="H91" s="141"/>
      <c r="I91" s="141"/>
      <c r="J91" s="141"/>
      <c r="K91" s="162"/>
      <c r="L91" s="162"/>
      <c r="M91" s="162"/>
      <c r="N91" s="162"/>
      <c r="S91" s="162"/>
      <c r="T91" s="162"/>
      <c r="U91" s="162"/>
    </row>
    <row r="92" spans="1:29" ht="13" thickBot="1" x14ac:dyDescent="0.3">
      <c r="A92" s="733" t="s">
        <v>579</v>
      </c>
      <c r="B92" s="734"/>
      <c r="C92" s="735"/>
      <c r="D92" s="161"/>
      <c r="E92" s="161"/>
      <c r="F92" s="161"/>
      <c r="G92" s="141"/>
      <c r="H92" s="141"/>
      <c r="I92" s="141"/>
      <c r="J92" s="141"/>
      <c r="K92" s="141"/>
      <c r="L92" s="162"/>
      <c r="N92" s="162"/>
      <c r="O92" s="162"/>
      <c r="V92" s="162"/>
    </row>
    <row r="93" spans="1:29" x14ac:dyDescent="0.25">
      <c r="A93" s="192" t="s">
        <v>30</v>
      </c>
      <c r="B93" s="193"/>
      <c r="C93" s="194" t="s">
        <v>151</v>
      </c>
      <c r="D93" s="195"/>
      <c r="E93" s="195"/>
      <c r="F93" s="196"/>
      <c r="G93" s="196"/>
      <c r="H93" s="195"/>
      <c r="I93" s="196"/>
      <c r="J93" s="195"/>
      <c r="K93" s="197"/>
      <c r="L93" s="198"/>
      <c r="N93" s="162"/>
      <c r="O93" s="162"/>
      <c r="P93" s="162"/>
    </row>
    <row r="94" spans="1:29" x14ac:dyDescent="0.25">
      <c r="A94" s="127" t="s">
        <v>580</v>
      </c>
      <c r="B94" s="199"/>
      <c r="C94" s="199"/>
      <c r="D94" s="200"/>
      <c r="E94" s="200"/>
      <c r="F94" s="201"/>
      <c r="G94" s="201"/>
      <c r="H94" s="200"/>
      <c r="I94" s="201"/>
      <c r="J94" s="200"/>
      <c r="K94" s="202"/>
      <c r="L94" s="203"/>
      <c r="N94" s="162"/>
      <c r="O94" s="162"/>
      <c r="P94" s="162"/>
    </row>
    <row r="95" spans="1:29" x14ac:dyDescent="0.25">
      <c r="A95" s="127" t="s">
        <v>167</v>
      </c>
      <c r="B95" s="199"/>
      <c r="C95" s="199"/>
      <c r="D95" s="200"/>
      <c r="E95" s="200"/>
      <c r="F95" s="201"/>
      <c r="G95" s="201"/>
      <c r="H95" s="200"/>
      <c r="I95" s="201"/>
      <c r="J95" s="200"/>
      <c r="K95" s="202"/>
      <c r="L95" s="203"/>
      <c r="N95" s="162"/>
      <c r="O95" s="162"/>
      <c r="P95" s="162"/>
    </row>
    <row r="96" spans="1:29" x14ac:dyDescent="0.25">
      <c r="A96" s="127" t="s">
        <v>904</v>
      </c>
      <c r="B96" s="199"/>
      <c r="C96" s="199"/>
      <c r="D96" s="200"/>
      <c r="E96" s="200"/>
      <c r="F96" s="201"/>
      <c r="G96" s="201"/>
      <c r="H96" s="200"/>
      <c r="I96" s="201"/>
      <c r="J96" s="200"/>
      <c r="K96" s="202"/>
      <c r="L96" s="203"/>
      <c r="N96" s="162"/>
      <c r="O96" s="162"/>
      <c r="P96" s="162"/>
    </row>
    <row r="97" spans="1:24" ht="13" thickBot="1" x14ac:dyDescent="0.3">
      <c r="A97" s="526" t="s">
        <v>905</v>
      </c>
      <c r="B97" s="204"/>
      <c r="C97" s="204"/>
      <c r="D97" s="205"/>
      <c r="E97" s="205"/>
      <c r="F97" s="206"/>
      <c r="G97" s="206"/>
      <c r="H97" s="205"/>
      <c r="I97" s="206"/>
      <c r="J97" s="205"/>
      <c r="K97" s="207"/>
      <c r="L97" s="208"/>
      <c r="N97" s="162"/>
      <c r="O97" s="162"/>
      <c r="P97" s="162"/>
    </row>
    <row r="98" spans="1:24" ht="13" thickBot="1" x14ac:dyDescent="0.3">
      <c r="A98" s="209"/>
      <c r="B98" s="96"/>
      <c r="C98" s="162"/>
      <c r="D98" s="161"/>
      <c r="E98" s="161"/>
      <c r="F98" s="161"/>
      <c r="G98" s="161"/>
      <c r="H98" s="141"/>
      <c r="I98" s="141"/>
      <c r="J98" s="141"/>
      <c r="K98" s="141"/>
      <c r="L98" s="141"/>
      <c r="M98" s="162"/>
      <c r="O98" s="162"/>
      <c r="P98" s="162"/>
      <c r="Q98" s="141"/>
    </row>
    <row r="99" spans="1:24" s="143" customFormat="1" ht="25.5" thickBot="1" x14ac:dyDescent="0.3">
      <c r="A99" s="511" t="s">
        <v>31</v>
      </c>
      <c r="B99" s="710" t="s">
        <v>582</v>
      </c>
      <c r="C99" s="710"/>
      <c r="D99" s="836"/>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153" customFormat="1" x14ac:dyDescent="0.25">
      <c r="A100" s="172" t="s">
        <v>1223</v>
      </c>
      <c r="B100" s="708" t="s">
        <v>1222</v>
      </c>
      <c r="C100" s="708" t="s">
        <v>1223</v>
      </c>
      <c r="D100" s="708" t="s">
        <v>1224</v>
      </c>
      <c r="E100" s="173" t="s">
        <v>1439</v>
      </c>
      <c r="F100" s="173" t="s">
        <v>54</v>
      </c>
      <c r="G100" s="173" t="s">
        <v>55</v>
      </c>
      <c r="H100" s="173">
        <v>230</v>
      </c>
      <c r="I100" s="173" t="s">
        <v>1203</v>
      </c>
      <c r="J100" s="272"/>
      <c r="K100" s="272"/>
      <c r="L100" s="272"/>
      <c r="M100" s="273"/>
      <c r="N100" s="224" t="s">
        <v>1434</v>
      </c>
      <c r="O100" s="173" t="s">
        <v>52</v>
      </c>
      <c r="P100" s="225" t="s">
        <v>52</v>
      </c>
      <c r="Q100" s="163"/>
      <c r="R100" s="163"/>
      <c r="S100" s="163"/>
      <c r="T100" s="163"/>
      <c r="U100" s="163"/>
      <c r="V100" s="186"/>
      <c r="W100" s="186"/>
      <c r="X100" s="186"/>
    </row>
    <row r="101" spans="1:24" s="153" customFormat="1" x14ac:dyDescent="0.25">
      <c r="A101" s="80" t="s">
        <v>950</v>
      </c>
      <c r="B101" s="703" t="s">
        <v>1225</v>
      </c>
      <c r="C101" s="703" t="s">
        <v>950</v>
      </c>
      <c r="D101" s="703" t="s">
        <v>1226</v>
      </c>
      <c r="E101" s="182" t="s">
        <v>1438</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1228</v>
      </c>
      <c r="B102" s="703" t="s">
        <v>1227</v>
      </c>
      <c r="C102" s="703" t="s">
        <v>1228</v>
      </c>
      <c r="D102" s="703" t="s">
        <v>1229</v>
      </c>
      <c r="E102" s="182" t="s">
        <v>1438</v>
      </c>
      <c r="F102" s="182" t="s">
        <v>54</v>
      </c>
      <c r="G102" s="182" t="s">
        <v>55</v>
      </c>
      <c r="H102" s="182">
        <v>500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1228</v>
      </c>
      <c r="B103" s="703" t="s">
        <v>1232</v>
      </c>
      <c r="C103" s="703" t="s">
        <v>1228</v>
      </c>
      <c r="D103" s="703" t="s">
        <v>1233</v>
      </c>
      <c r="E103" s="182" t="s">
        <v>1438</v>
      </c>
      <c r="F103" s="182" t="s">
        <v>54</v>
      </c>
      <c r="G103" s="182" t="s">
        <v>55</v>
      </c>
      <c r="H103" s="182">
        <v>625</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1436</v>
      </c>
      <c r="B104" s="703" t="s">
        <v>1235</v>
      </c>
      <c r="C104" s="703" t="s">
        <v>1236</v>
      </c>
      <c r="D104" s="703" t="s">
        <v>1237</v>
      </c>
      <c r="E104" s="182" t="s">
        <v>1438</v>
      </c>
      <c r="F104" s="182" t="s">
        <v>54</v>
      </c>
      <c r="G104" s="182" t="s">
        <v>55</v>
      </c>
      <c r="H104" s="182">
        <v>600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1436</v>
      </c>
      <c r="B105" s="703" t="s">
        <v>1239</v>
      </c>
      <c r="C105" s="703" t="s">
        <v>1236</v>
      </c>
      <c r="D105" s="703" t="s">
        <v>1240</v>
      </c>
      <c r="E105" s="182" t="s">
        <v>1438</v>
      </c>
      <c r="F105" s="182" t="s">
        <v>54</v>
      </c>
      <c r="G105" s="182" t="s">
        <v>55</v>
      </c>
      <c r="H105" s="182">
        <v>350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1223</v>
      </c>
      <c r="B106" s="703" t="s">
        <v>1241</v>
      </c>
      <c r="C106" s="703" t="s">
        <v>1223</v>
      </c>
      <c r="D106" s="703" t="s">
        <v>1242</v>
      </c>
      <c r="E106" s="182" t="s">
        <v>1439</v>
      </c>
      <c r="F106" s="182" t="s">
        <v>54</v>
      </c>
      <c r="G106" s="182" t="s">
        <v>55</v>
      </c>
      <c r="H106" s="182">
        <v>550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703" t="s">
        <v>1243</v>
      </c>
      <c r="C107" s="703" t="s">
        <v>1223</v>
      </c>
      <c r="D107" s="703" t="s">
        <v>1244</v>
      </c>
      <c r="E107" s="182" t="s">
        <v>1439</v>
      </c>
      <c r="F107" s="182" t="s">
        <v>54</v>
      </c>
      <c r="G107" s="182" t="s">
        <v>55</v>
      </c>
      <c r="H107" s="182">
        <v>565</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703" t="s">
        <v>1245</v>
      </c>
      <c r="C108" s="703" t="s">
        <v>1223</v>
      </c>
      <c r="D108" s="703" t="s">
        <v>1246</v>
      </c>
      <c r="E108" s="182" t="s">
        <v>1439</v>
      </c>
      <c r="F108" s="182" t="s">
        <v>54</v>
      </c>
      <c r="G108" s="182" t="s">
        <v>55</v>
      </c>
      <c r="H108" s="182">
        <v>250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703" t="s">
        <v>1247</v>
      </c>
      <c r="C109" s="703" t="s">
        <v>1223</v>
      </c>
      <c r="D109" s="703" t="s">
        <v>1248</v>
      </c>
      <c r="E109" s="182" t="s">
        <v>1439</v>
      </c>
      <c r="F109" s="182" t="s">
        <v>54</v>
      </c>
      <c r="G109" s="182" t="s">
        <v>55</v>
      </c>
      <c r="H109" s="182">
        <v>180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703" t="s">
        <v>1249</v>
      </c>
      <c r="C110" s="703" t="s">
        <v>1223</v>
      </c>
      <c r="D110" s="703" t="s">
        <v>1250</v>
      </c>
      <c r="E110" s="182" t="s">
        <v>1439</v>
      </c>
      <c r="F110" s="182" t="s">
        <v>56</v>
      </c>
      <c r="G110" s="182" t="s">
        <v>55</v>
      </c>
      <c r="H110" s="182">
        <v>2150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1437</v>
      </c>
      <c r="B111" s="703" t="s">
        <v>1251</v>
      </c>
      <c r="C111" s="703" t="s">
        <v>1252</v>
      </c>
      <c r="D111" s="703" t="s">
        <v>1253</v>
      </c>
      <c r="E111" s="182" t="s">
        <v>1438</v>
      </c>
      <c r="F111" s="182" t="s">
        <v>54</v>
      </c>
      <c r="G111" s="182" t="s">
        <v>55</v>
      </c>
      <c r="H111" s="182">
        <v>700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1223</v>
      </c>
      <c r="B112" s="703" t="s">
        <v>1254</v>
      </c>
      <c r="C112" s="703" t="s">
        <v>1223</v>
      </c>
      <c r="D112" s="703" t="s">
        <v>1255</v>
      </c>
      <c r="E112" s="182" t="s">
        <v>1439</v>
      </c>
      <c r="F112" s="182" t="s">
        <v>54</v>
      </c>
      <c r="G112" s="182" t="s">
        <v>55</v>
      </c>
      <c r="H112" s="182">
        <v>700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703" t="s">
        <v>1256</v>
      </c>
      <c r="C113" s="703" t="s">
        <v>1238</v>
      </c>
      <c r="D113" s="703" t="s">
        <v>1257</v>
      </c>
      <c r="E113" s="182" t="s">
        <v>1438</v>
      </c>
      <c r="F113" s="182" t="s">
        <v>54</v>
      </c>
      <c r="G113" s="182" t="s">
        <v>55</v>
      </c>
      <c r="H113" s="182">
        <v>500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1441</v>
      </c>
      <c r="B114" s="703" t="s">
        <v>1258</v>
      </c>
      <c r="C114" s="703" t="s">
        <v>1223</v>
      </c>
      <c r="D114" s="703" t="s">
        <v>1259</v>
      </c>
      <c r="E114" s="182" t="s">
        <v>1442</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1436</v>
      </c>
      <c r="B115" s="703" t="s">
        <v>1260</v>
      </c>
      <c r="C115" s="703" t="s">
        <v>1236</v>
      </c>
      <c r="D115" s="703" t="s">
        <v>1261</v>
      </c>
      <c r="E115" s="182" t="s">
        <v>1438</v>
      </c>
      <c r="F115" s="182" t="s">
        <v>54</v>
      </c>
      <c r="G115" s="182" t="s">
        <v>55</v>
      </c>
      <c r="H115" s="182">
        <v>500</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1223</v>
      </c>
      <c r="B116" s="703" t="s">
        <v>1262</v>
      </c>
      <c r="C116" s="703" t="s">
        <v>1223</v>
      </c>
      <c r="D116" s="703" t="s">
        <v>1263</v>
      </c>
      <c r="E116" s="182" t="s">
        <v>1446</v>
      </c>
      <c r="F116" s="182" t="s">
        <v>54</v>
      </c>
      <c r="G116" s="182" t="s">
        <v>55</v>
      </c>
      <c r="H116" s="182">
        <v>200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703" t="s">
        <v>1266</v>
      </c>
      <c r="C117" s="703" t="s">
        <v>1223</v>
      </c>
      <c r="D117" s="703" t="s">
        <v>1267</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703" t="s">
        <v>1268</v>
      </c>
      <c r="C118" s="703" t="s">
        <v>1223</v>
      </c>
      <c r="D118" s="703" t="s">
        <v>1269</v>
      </c>
      <c r="E118" s="182" t="s">
        <v>1446</v>
      </c>
      <c r="F118" s="182" t="s">
        <v>54</v>
      </c>
      <c r="G118" s="182" t="s">
        <v>55</v>
      </c>
      <c r="H118" s="182">
        <v>150</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703" t="s">
        <v>1270</v>
      </c>
      <c r="C119" s="703" t="s">
        <v>1223</v>
      </c>
      <c r="D119" s="703" t="s">
        <v>1271</v>
      </c>
      <c r="E119" s="182" t="s">
        <v>1446</v>
      </c>
      <c r="F119" s="182" t="s">
        <v>54</v>
      </c>
      <c r="G119" s="182" t="s">
        <v>55</v>
      </c>
      <c r="H119" s="182">
        <v>250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1223</v>
      </c>
      <c r="B120" s="703" t="s">
        <v>1272</v>
      </c>
      <c r="C120" s="703" t="s">
        <v>1223</v>
      </c>
      <c r="D120" s="703" t="s">
        <v>1273</v>
      </c>
      <c r="E120" s="182" t="s">
        <v>1445</v>
      </c>
      <c r="F120" s="182" t="s">
        <v>54</v>
      </c>
      <c r="G120" s="182" t="s">
        <v>55</v>
      </c>
      <c r="H120" s="182">
        <v>350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1440</v>
      </c>
      <c r="B121" s="703" t="s">
        <v>1279</v>
      </c>
      <c r="C121" s="703" t="s">
        <v>1238</v>
      </c>
      <c r="D121" s="703" t="s">
        <v>1280</v>
      </c>
      <c r="E121" s="182" t="s">
        <v>1433</v>
      </c>
      <c r="F121" s="182" t="s">
        <v>395</v>
      </c>
      <c r="G121" s="182" t="s">
        <v>55</v>
      </c>
      <c r="H121" s="182">
        <v>100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703" t="s">
        <v>1281</v>
      </c>
      <c r="C122" s="703" t="s">
        <v>1223</v>
      </c>
      <c r="D122" s="703" t="s">
        <v>1282</v>
      </c>
      <c r="E122" s="182" t="s">
        <v>1446</v>
      </c>
      <c r="F122" s="182" t="s">
        <v>54</v>
      </c>
      <c r="G122" s="182" t="s">
        <v>55</v>
      </c>
      <c r="H122" s="182">
        <v>150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703" t="s">
        <v>1283</v>
      </c>
      <c r="C123" s="703" t="s">
        <v>1223</v>
      </c>
      <c r="D123" s="703" t="s">
        <v>1284</v>
      </c>
      <c r="E123" s="182" t="s">
        <v>1446</v>
      </c>
      <c r="F123" s="182" t="s">
        <v>54</v>
      </c>
      <c r="G123" s="182" t="s">
        <v>55</v>
      </c>
      <c r="H123" s="182">
        <v>100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703" t="s">
        <v>1285</v>
      </c>
      <c r="C124" s="703" t="s">
        <v>1223</v>
      </c>
      <c r="D124" s="703" t="s">
        <v>1286</v>
      </c>
      <c r="E124" s="182" t="s">
        <v>1446</v>
      </c>
      <c r="F124" s="182" t="s">
        <v>54</v>
      </c>
      <c r="G124" s="182" t="s">
        <v>55</v>
      </c>
      <c r="H124" s="182">
        <v>500</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1275</v>
      </c>
      <c r="B125" s="703" t="s">
        <v>1287</v>
      </c>
      <c r="C125" s="703" t="s">
        <v>1275</v>
      </c>
      <c r="D125" s="703" t="s">
        <v>1288</v>
      </c>
      <c r="E125" s="182" t="s">
        <v>1442</v>
      </c>
      <c r="F125" s="182" t="s">
        <v>54</v>
      </c>
      <c r="G125" s="182" t="s">
        <v>55</v>
      </c>
      <c r="H125" s="182">
        <v>1200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1443</v>
      </c>
      <c r="B126" s="703" t="s">
        <v>1289</v>
      </c>
      <c r="C126" s="703" t="s">
        <v>1228</v>
      </c>
      <c r="D126" s="703" t="s">
        <v>1290</v>
      </c>
      <c r="E126" s="182" t="s">
        <v>1438</v>
      </c>
      <c r="F126" s="182" t="s">
        <v>54</v>
      </c>
      <c r="G126" s="182" t="s">
        <v>55</v>
      </c>
      <c r="H126" s="182">
        <v>250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1223</v>
      </c>
      <c r="B127" s="703" t="s">
        <v>1291</v>
      </c>
      <c r="C127" s="703" t="s">
        <v>1223</v>
      </c>
      <c r="D127" s="703" t="s">
        <v>1292</v>
      </c>
      <c r="E127" s="182" t="s">
        <v>1446</v>
      </c>
      <c r="F127" s="182" t="s">
        <v>54</v>
      </c>
      <c r="G127" s="182" t="s">
        <v>55</v>
      </c>
      <c r="H127" s="182">
        <v>150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703" t="s">
        <v>1293</v>
      </c>
      <c r="C128" s="703" t="s">
        <v>1223</v>
      </c>
      <c r="D128" s="703" t="s">
        <v>1294</v>
      </c>
      <c r="E128" s="182" t="s">
        <v>1439</v>
      </c>
      <c r="F128" s="182" t="s">
        <v>54</v>
      </c>
      <c r="G128" s="182" t="s">
        <v>55</v>
      </c>
      <c r="H128" s="182">
        <v>300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1223</v>
      </c>
      <c r="B129" s="703" t="s">
        <v>1295</v>
      </c>
      <c r="C129" s="703" t="s">
        <v>1223</v>
      </c>
      <c r="D129" s="703" t="s">
        <v>1296</v>
      </c>
      <c r="E129" s="182" t="s">
        <v>1439</v>
      </c>
      <c r="F129" s="182" t="s">
        <v>54</v>
      </c>
      <c r="G129" s="182" t="s">
        <v>55</v>
      </c>
      <c r="H129" s="182">
        <v>500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1223</v>
      </c>
      <c r="B130" s="703" t="s">
        <v>1297</v>
      </c>
      <c r="C130" s="703" t="s">
        <v>1223</v>
      </c>
      <c r="D130" s="703" t="s">
        <v>1298</v>
      </c>
      <c r="E130" s="182" t="s">
        <v>1439</v>
      </c>
      <c r="F130" s="182" t="s">
        <v>54</v>
      </c>
      <c r="G130" s="182" t="s">
        <v>55</v>
      </c>
      <c r="H130" s="182">
        <v>400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1234</v>
      </c>
      <c r="B131" s="703" t="s">
        <v>1302</v>
      </c>
      <c r="C131" s="703" t="s">
        <v>1234</v>
      </c>
      <c r="D131" s="703" t="s">
        <v>1303</v>
      </c>
      <c r="E131" s="182" t="s">
        <v>1438</v>
      </c>
      <c r="F131" s="182" t="s">
        <v>54</v>
      </c>
      <c r="G131" s="182" t="s">
        <v>55</v>
      </c>
      <c r="H131" s="182">
        <v>600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950</v>
      </c>
      <c r="B132" s="703" t="s">
        <v>1304</v>
      </c>
      <c r="C132" s="703" t="s">
        <v>950</v>
      </c>
      <c r="D132" s="703" t="s">
        <v>1305</v>
      </c>
      <c r="E132" s="182" t="s">
        <v>1431</v>
      </c>
      <c r="F132" s="182" t="s">
        <v>502</v>
      </c>
      <c r="G132" s="182" t="s">
        <v>55</v>
      </c>
      <c r="H132" s="182">
        <v>100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703" t="s">
        <v>1306</v>
      </c>
      <c r="C133" s="703" t="s">
        <v>1223</v>
      </c>
      <c r="D133" s="703" t="s">
        <v>1307</v>
      </c>
      <c r="E133" s="182" t="s">
        <v>1442</v>
      </c>
      <c r="F133" s="182" t="s">
        <v>54</v>
      </c>
      <c r="G133" s="182" t="s">
        <v>55</v>
      </c>
      <c r="H133" s="182">
        <v>150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703" t="s">
        <v>1308</v>
      </c>
      <c r="C134" s="703" t="s">
        <v>1223</v>
      </c>
      <c r="D134" s="703" t="s">
        <v>1309</v>
      </c>
      <c r="E134" s="182" t="s">
        <v>1439</v>
      </c>
      <c r="F134" s="182" t="s">
        <v>54</v>
      </c>
      <c r="G134" s="182" t="s">
        <v>55</v>
      </c>
      <c r="H134" s="182">
        <v>1000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703" t="s">
        <v>1310</v>
      </c>
      <c r="C135" s="703" t="s">
        <v>1223</v>
      </c>
      <c r="D135" s="703" t="s">
        <v>1311</v>
      </c>
      <c r="E135" s="182" t="s">
        <v>1439</v>
      </c>
      <c r="F135" s="182" t="s">
        <v>54</v>
      </c>
      <c r="G135" s="182" t="s">
        <v>55</v>
      </c>
      <c r="H135" s="182">
        <v>215</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1444</v>
      </c>
      <c r="B136" s="703" t="s">
        <v>1312</v>
      </c>
      <c r="C136" s="703" t="s">
        <v>1223</v>
      </c>
      <c r="D136" s="703" t="s">
        <v>1313</v>
      </c>
      <c r="E136" s="182" t="s">
        <v>1445</v>
      </c>
      <c r="F136" s="182" t="s">
        <v>54</v>
      </c>
      <c r="G136" s="182" t="s">
        <v>55</v>
      </c>
      <c r="H136" s="182">
        <v>430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1223</v>
      </c>
      <c r="B137" s="703" t="s">
        <v>1314</v>
      </c>
      <c r="C137" s="703" t="s">
        <v>1223</v>
      </c>
      <c r="D137" s="703" t="s">
        <v>1315</v>
      </c>
      <c r="E137" s="182" t="s">
        <v>1446</v>
      </c>
      <c r="F137" s="182" t="s">
        <v>54</v>
      </c>
      <c r="G137" s="182" t="s">
        <v>55</v>
      </c>
      <c r="H137" s="182">
        <v>300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1228</v>
      </c>
      <c r="B138" s="703" t="s">
        <v>1316</v>
      </c>
      <c r="C138" s="703" t="s">
        <v>1228</v>
      </c>
      <c r="D138" s="703" t="s">
        <v>1317</v>
      </c>
      <c r="E138" s="182" t="s">
        <v>1438</v>
      </c>
      <c r="F138" s="182" t="s">
        <v>54</v>
      </c>
      <c r="G138" s="182" t="s">
        <v>55</v>
      </c>
      <c r="H138" s="182">
        <v>1000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703" t="s">
        <v>1318</v>
      </c>
      <c r="C139" s="703" t="s">
        <v>1236</v>
      </c>
      <c r="D139" s="703" t="s">
        <v>1319</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1447</v>
      </c>
      <c r="B140" s="703" t="s">
        <v>1324</v>
      </c>
      <c r="C140" s="703" t="s">
        <v>1275</v>
      </c>
      <c r="D140" s="703" t="s">
        <v>1325</v>
      </c>
      <c r="E140" s="182" t="s">
        <v>1442</v>
      </c>
      <c r="F140" s="182" t="s">
        <v>54</v>
      </c>
      <c r="G140" s="182" t="s">
        <v>55</v>
      </c>
      <c r="H140" s="182">
        <v>850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1223</v>
      </c>
      <c r="B141" s="703" t="s">
        <v>1326</v>
      </c>
      <c r="C141" s="703" t="s">
        <v>1223</v>
      </c>
      <c r="D141" s="703" t="s">
        <v>1327</v>
      </c>
      <c r="E141" s="182" t="s">
        <v>1439</v>
      </c>
      <c r="F141" s="182" t="s">
        <v>54</v>
      </c>
      <c r="G141" s="182" t="s">
        <v>55</v>
      </c>
      <c r="H141" s="182">
        <v>500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703" t="s">
        <v>1330</v>
      </c>
      <c r="C142" s="703" t="s">
        <v>1223</v>
      </c>
      <c r="D142" s="703" t="s">
        <v>1331</v>
      </c>
      <c r="E142" s="182" t="s">
        <v>1439</v>
      </c>
      <c r="F142" s="182" t="s">
        <v>54</v>
      </c>
      <c r="G142" s="182" t="s">
        <v>55</v>
      </c>
      <c r="H142" s="182">
        <v>200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703" t="s">
        <v>1334</v>
      </c>
      <c r="C143" s="703" t="s">
        <v>1223</v>
      </c>
      <c r="D143" s="703" t="s">
        <v>1335</v>
      </c>
      <c r="E143" s="182" t="s">
        <v>1439</v>
      </c>
      <c r="F143" s="182" t="s">
        <v>54</v>
      </c>
      <c r="G143" s="182" t="s">
        <v>55</v>
      </c>
      <c r="H143" s="182">
        <v>250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1228</v>
      </c>
      <c r="B144" s="703" t="s">
        <v>1338</v>
      </c>
      <c r="C144" s="703" t="s">
        <v>1228</v>
      </c>
      <c r="D144" s="703" t="s">
        <v>1339</v>
      </c>
      <c r="E144" s="182" t="s">
        <v>1438</v>
      </c>
      <c r="F144" s="182" t="s">
        <v>54</v>
      </c>
      <c r="G144" s="182" t="s">
        <v>55</v>
      </c>
      <c r="H144" s="182">
        <v>800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1234</v>
      </c>
      <c r="B145" s="703" t="s">
        <v>1340</v>
      </c>
      <c r="C145" s="703" t="s">
        <v>1234</v>
      </c>
      <c r="D145" s="703" t="s">
        <v>1341</v>
      </c>
      <c r="E145" s="182" t="s">
        <v>1438</v>
      </c>
      <c r="F145" s="182" t="s">
        <v>54</v>
      </c>
      <c r="G145" s="182" t="s">
        <v>55</v>
      </c>
      <c r="H145" s="182">
        <v>300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1234</v>
      </c>
      <c r="B146" s="703" t="s">
        <v>1342</v>
      </c>
      <c r="C146" s="703" t="s">
        <v>1234</v>
      </c>
      <c r="D146" s="703" t="s">
        <v>1343</v>
      </c>
      <c r="E146" s="182" t="s">
        <v>1438</v>
      </c>
      <c r="F146" s="182" t="s">
        <v>54</v>
      </c>
      <c r="G146" s="182" t="s">
        <v>55</v>
      </c>
      <c r="H146" s="182">
        <v>400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1228</v>
      </c>
      <c r="B147" s="703" t="s">
        <v>1344</v>
      </c>
      <c r="C147" s="703" t="s">
        <v>1228</v>
      </c>
      <c r="D147" s="703" t="s">
        <v>1345</v>
      </c>
      <c r="E147" s="182" t="s">
        <v>1438</v>
      </c>
      <c r="F147" s="182" t="s">
        <v>54</v>
      </c>
      <c r="G147" s="182" t="s">
        <v>55</v>
      </c>
      <c r="H147" s="182">
        <v>400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1448</v>
      </c>
      <c r="B148" s="703" t="s">
        <v>1346</v>
      </c>
      <c r="C148" s="703" t="s">
        <v>1347</v>
      </c>
      <c r="D148" s="703" t="s">
        <v>1348</v>
      </c>
      <c r="E148" s="182" t="s">
        <v>1438</v>
      </c>
      <c r="F148" s="182" t="s">
        <v>54</v>
      </c>
      <c r="G148" s="182" t="s">
        <v>55</v>
      </c>
      <c r="H148" s="182">
        <v>200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1443</v>
      </c>
      <c r="B149" s="703" t="s">
        <v>1349</v>
      </c>
      <c r="C149" s="703" t="s">
        <v>1228</v>
      </c>
      <c r="D149" s="703" t="s">
        <v>1350</v>
      </c>
      <c r="E149" s="182" t="s">
        <v>1438</v>
      </c>
      <c r="F149" s="182" t="s">
        <v>54</v>
      </c>
      <c r="G149" s="182" t="s">
        <v>55</v>
      </c>
      <c r="H149" s="182">
        <v>900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1223</v>
      </c>
      <c r="B150" s="703" t="s">
        <v>1190</v>
      </c>
      <c r="C150" s="703" t="s">
        <v>1223</v>
      </c>
      <c r="D150" s="703" t="s">
        <v>1351</v>
      </c>
      <c r="E150" s="182" t="s">
        <v>1442</v>
      </c>
      <c r="F150" s="182" t="s">
        <v>54</v>
      </c>
      <c r="G150" s="182" t="s">
        <v>55</v>
      </c>
      <c r="H150" s="182">
        <v>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1223</v>
      </c>
      <c r="B151" s="703" t="s">
        <v>1352</v>
      </c>
      <c r="C151" s="703" t="s">
        <v>1223</v>
      </c>
      <c r="D151" s="703" t="s">
        <v>1353</v>
      </c>
      <c r="E151" s="182" t="s">
        <v>1446</v>
      </c>
      <c r="F151" s="182" t="s">
        <v>54</v>
      </c>
      <c r="G151" s="182" t="s">
        <v>55</v>
      </c>
      <c r="H151" s="182">
        <v>400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1440</v>
      </c>
      <c r="B152" s="703" t="s">
        <v>1354</v>
      </c>
      <c r="C152" s="703" t="s">
        <v>1238</v>
      </c>
      <c r="D152" s="703" t="s">
        <v>1355</v>
      </c>
      <c r="E152" s="182" t="s">
        <v>1438</v>
      </c>
      <c r="F152" s="182" t="s">
        <v>54</v>
      </c>
      <c r="G152" s="182" t="s">
        <v>55</v>
      </c>
      <c r="H152" s="182">
        <v>600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1223</v>
      </c>
      <c r="B153" s="703" t="s">
        <v>1356</v>
      </c>
      <c r="C153" s="703" t="s">
        <v>1223</v>
      </c>
      <c r="D153" s="703" t="s">
        <v>1357</v>
      </c>
      <c r="E153" s="182" t="s">
        <v>1446</v>
      </c>
      <c r="F153" s="182" t="s">
        <v>54</v>
      </c>
      <c r="G153" s="182" t="s">
        <v>55</v>
      </c>
      <c r="H153" s="182">
        <v>150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703" t="s">
        <v>1358</v>
      </c>
      <c r="C154" s="703" t="s">
        <v>1223</v>
      </c>
      <c r="D154" s="703" t="s">
        <v>1359</v>
      </c>
      <c r="E154" s="182" t="s">
        <v>1445</v>
      </c>
      <c r="F154" s="182" t="s">
        <v>54</v>
      </c>
      <c r="G154" s="182" t="s">
        <v>55</v>
      </c>
      <c r="H154" s="182">
        <v>300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1228</v>
      </c>
      <c r="B155" s="703" t="s">
        <v>1362</v>
      </c>
      <c r="C155" s="703" t="s">
        <v>1228</v>
      </c>
      <c r="D155" s="703" t="s">
        <v>1363</v>
      </c>
      <c r="E155" s="182" t="s">
        <v>1438</v>
      </c>
      <c r="F155" s="182" t="s">
        <v>54</v>
      </c>
      <c r="G155" s="182" t="s">
        <v>55</v>
      </c>
      <c r="H155" s="182">
        <v>300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703" t="s">
        <v>1364</v>
      </c>
      <c r="C156" s="703" t="s">
        <v>1223</v>
      </c>
      <c r="D156" s="703" t="s">
        <v>1365</v>
      </c>
      <c r="E156" s="182" t="s">
        <v>1446</v>
      </c>
      <c r="F156" s="182" t="s">
        <v>54</v>
      </c>
      <c r="G156" s="182" t="s">
        <v>55</v>
      </c>
      <c r="H156" s="182">
        <v>175</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1447</v>
      </c>
      <c r="B157" s="703" t="s">
        <v>1367</v>
      </c>
      <c r="C157" s="703" t="s">
        <v>1275</v>
      </c>
      <c r="D157" s="703" t="s">
        <v>1368</v>
      </c>
      <c r="E157" s="182" t="s">
        <v>1442</v>
      </c>
      <c r="F157" s="182" t="s">
        <v>54</v>
      </c>
      <c r="G157" s="182" t="s">
        <v>55</v>
      </c>
      <c r="H157" s="182">
        <v>1450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1223</v>
      </c>
      <c r="B158" s="703" t="s">
        <v>1369</v>
      </c>
      <c r="C158" s="703" t="s">
        <v>1223</v>
      </c>
      <c r="D158" s="703" t="s">
        <v>1370</v>
      </c>
      <c r="E158" s="182" t="s">
        <v>1446</v>
      </c>
      <c r="F158" s="182" t="s">
        <v>54</v>
      </c>
      <c r="G158" s="182" t="s">
        <v>55</v>
      </c>
      <c r="H158" s="182">
        <v>200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1448</v>
      </c>
      <c r="B159" s="703" t="s">
        <v>1371</v>
      </c>
      <c r="C159" s="703" t="s">
        <v>1347</v>
      </c>
      <c r="D159" s="703" t="s">
        <v>1372</v>
      </c>
      <c r="E159" s="182" t="s">
        <v>1438</v>
      </c>
      <c r="F159" s="182" t="s">
        <v>54</v>
      </c>
      <c r="G159" s="182" t="s">
        <v>55</v>
      </c>
      <c r="H159" s="182">
        <v>600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1436</v>
      </c>
      <c r="B160" s="703" t="s">
        <v>1375</v>
      </c>
      <c r="C160" s="703" t="s">
        <v>1236</v>
      </c>
      <c r="D160" s="703" t="s">
        <v>1376</v>
      </c>
      <c r="E160" s="182" t="s">
        <v>1438</v>
      </c>
      <c r="F160" s="182" t="s">
        <v>54</v>
      </c>
      <c r="G160" s="182" t="s">
        <v>55</v>
      </c>
      <c r="H160" s="182">
        <v>950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1443</v>
      </c>
      <c r="B161" s="703" t="s">
        <v>1377</v>
      </c>
      <c r="C161" s="703" t="s">
        <v>1228</v>
      </c>
      <c r="D161" s="703" t="s">
        <v>1378</v>
      </c>
      <c r="E161" s="182" t="s">
        <v>1438</v>
      </c>
      <c r="F161" s="182" t="s">
        <v>54</v>
      </c>
      <c r="G161" s="182" t="s">
        <v>55</v>
      </c>
      <c r="H161" s="182">
        <v>300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703" t="s">
        <v>1379</v>
      </c>
      <c r="C162" s="703" t="s">
        <v>1223</v>
      </c>
      <c r="D162" s="703" t="s">
        <v>1380</v>
      </c>
      <c r="E162" s="182" t="s">
        <v>1439</v>
      </c>
      <c r="F162" s="182" t="s">
        <v>54</v>
      </c>
      <c r="G162" s="182" t="s">
        <v>55</v>
      </c>
      <c r="H162" s="182">
        <v>300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1435</v>
      </c>
      <c r="B163" s="703" t="s">
        <v>1381</v>
      </c>
      <c r="C163" s="703" t="s">
        <v>1300</v>
      </c>
      <c r="D163" s="703" t="s">
        <v>1382</v>
      </c>
      <c r="E163" s="182" t="s">
        <v>1449</v>
      </c>
      <c r="F163" s="182" t="s">
        <v>502</v>
      </c>
      <c r="G163" s="182" t="s">
        <v>55</v>
      </c>
      <c r="H163" s="182">
        <v>50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703" t="s">
        <v>1383</v>
      </c>
      <c r="C164" s="703" t="s">
        <v>1223</v>
      </c>
      <c r="D164" s="703" t="s">
        <v>1384</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1234</v>
      </c>
      <c r="B165" s="703" t="s">
        <v>1385</v>
      </c>
      <c r="C165" s="703" t="s">
        <v>1234</v>
      </c>
      <c r="D165" s="703" t="s">
        <v>1386</v>
      </c>
      <c r="E165" s="182" t="s">
        <v>1438</v>
      </c>
      <c r="F165" s="182" t="s">
        <v>54</v>
      </c>
      <c r="G165" s="182" t="s">
        <v>55</v>
      </c>
      <c r="H165" s="182">
        <v>100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1435</v>
      </c>
      <c r="B166" s="703" t="s">
        <v>1387</v>
      </c>
      <c r="C166" s="703" t="s">
        <v>1300</v>
      </c>
      <c r="D166" s="703" t="s">
        <v>1388</v>
      </c>
      <c r="E166" s="182" t="s">
        <v>1449</v>
      </c>
      <c r="F166" s="182" t="s">
        <v>502</v>
      </c>
      <c r="G166" s="182" t="s">
        <v>55</v>
      </c>
      <c r="H166" s="182">
        <v>100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1223</v>
      </c>
      <c r="B167" s="703" t="s">
        <v>2803</v>
      </c>
      <c r="C167" s="703" t="s">
        <v>1223</v>
      </c>
      <c r="D167" s="703" t="s">
        <v>1389</v>
      </c>
      <c r="E167" s="182" t="s">
        <v>1442</v>
      </c>
      <c r="F167" s="182" t="s">
        <v>54</v>
      </c>
      <c r="G167" s="182" t="s">
        <v>55</v>
      </c>
      <c r="H167" s="182">
        <v>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1447</v>
      </c>
      <c r="B168" s="703" t="s">
        <v>1390</v>
      </c>
      <c r="C168" s="703" t="s">
        <v>1275</v>
      </c>
      <c r="D168" s="703" t="s">
        <v>1391</v>
      </c>
      <c r="E168" s="182" t="s">
        <v>1442</v>
      </c>
      <c r="F168" s="182" t="s">
        <v>54</v>
      </c>
      <c r="G168" s="182" t="s">
        <v>55</v>
      </c>
      <c r="H168" s="182">
        <v>750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1441</v>
      </c>
      <c r="B169" s="703" t="s">
        <v>1392</v>
      </c>
      <c r="C169" s="703" t="s">
        <v>1223</v>
      </c>
      <c r="D169" s="703" t="s">
        <v>1393</v>
      </c>
      <c r="E169" s="182" t="s">
        <v>1439</v>
      </c>
      <c r="F169" s="182" t="s">
        <v>54</v>
      </c>
      <c r="G169" s="182" t="s">
        <v>55</v>
      </c>
      <c r="H169" s="182">
        <v>250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1223</v>
      </c>
      <c r="B170" s="703" t="s">
        <v>1394</v>
      </c>
      <c r="C170" s="703" t="s">
        <v>1223</v>
      </c>
      <c r="D170" s="703" t="s">
        <v>1395</v>
      </c>
      <c r="E170" s="182" t="s">
        <v>1450</v>
      </c>
      <c r="F170" s="182" t="s">
        <v>54</v>
      </c>
      <c r="G170" s="182" t="s">
        <v>55</v>
      </c>
      <c r="H170" s="182">
        <v>400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703" t="s">
        <v>1396</v>
      </c>
      <c r="C171" s="703" t="s">
        <v>1223</v>
      </c>
      <c r="D171" s="703" t="s">
        <v>1397</v>
      </c>
      <c r="E171" s="182" t="s">
        <v>1439</v>
      </c>
      <c r="F171" s="182" t="s">
        <v>54</v>
      </c>
      <c r="G171" s="182" t="s">
        <v>55</v>
      </c>
      <c r="H171" s="182">
        <v>400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703" t="s">
        <v>1398</v>
      </c>
      <c r="C172" s="703" t="s">
        <v>1223</v>
      </c>
      <c r="D172" s="703" t="s">
        <v>1399</v>
      </c>
      <c r="E172" s="182" t="s">
        <v>1439</v>
      </c>
      <c r="F172" s="182" t="s">
        <v>54</v>
      </c>
      <c r="G172" s="182" t="s">
        <v>55</v>
      </c>
      <c r="H172" s="182">
        <v>350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703" t="s">
        <v>1400</v>
      </c>
      <c r="C173" s="703" t="s">
        <v>1223</v>
      </c>
      <c r="D173" s="703" t="s">
        <v>1401</v>
      </c>
      <c r="E173" s="182" t="s">
        <v>1446</v>
      </c>
      <c r="F173" s="182" t="s">
        <v>54</v>
      </c>
      <c r="G173" s="182" t="s">
        <v>55</v>
      </c>
      <c r="H173" s="182">
        <v>150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703" t="s">
        <v>1402</v>
      </c>
      <c r="C174" s="703" t="s">
        <v>1223</v>
      </c>
      <c r="D174" s="703" t="s">
        <v>1403</v>
      </c>
      <c r="E174" s="182" t="s">
        <v>1446</v>
      </c>
      <c r="F174" s="182" t="s">
        <v>54</v>
      </c>
      <c r="G174" s="182" t="s">
        <v>55</v>
      </c>
      <c r="H174" s="182">
        <v>150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1405</v>
      </c>
      <c r="B175" s="703" t="s">
        <v>1404</v>
      </c>
      <c r="C175" s="703" t="s">
        <v>1405</v>
      </c>
      <c r="D175" s="703" t="s">
        <v>1406</v>
      </c>
      <c r="E175" s="182" t="s">
        <v>1438</v>
      </c>
      <c r="F175" s="182" t="s">
        <v>54</v>
      </c>
      <c r="G175" s="182" t="s">
        <v>55</v>
      </c>
      <c r="H175" s="182">
        <v>900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703" t="s">
        <v>1407</v>
      </c>
      <c r="C176" s="703" t="s">
        <v>1223</v>
      </c>
      <c r="D176" s="703" t="s">
        <v>1408</v>
      </c>
      <c r="E176" s="182" t="s">
        <v>1439</v>
      </c>
      <c r="F176" s="182" t="s">
        <v>54</v>
      </c>
      <c r="G176" s="182" t="s">
        <v>55</v>
      </c>
      <c r="H176" s="182">
        <v>400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1223</v>
      </c>
      <c r="B177" s="703" t="s">
        <v>1409</v>
      </c>
      <c r="C177" s="703" t="s">
        <v>1223</v>
      </c>
      <c r="D177" s="703" t="s">
        <v>1410</v>
      </c>
      <c r="E177" s="182" t="s">
        <v>1442</v>
      </c>
      <c r="F177" s="182" t="s">
        <v>54</v>
      </c>
      <c r="G177" s="182" t="s">
        <v>55</v>
      </c>
      <c r="H177" s="182">
        <v>450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703" t="s">
        <v>1411</v>
      </c>
      <c r="C178" s="703" t="s">
        <v>1223</v>
      </c>
      <c r="D178" s="703" t="s">
        <v>1412</v>
      </c>
      <c r="E178" s="182" t="s">
        <v>1439</v>
      </c>
      <c r="F178" s="182" t="s">
        <v>54</v>
      </c>
      <c r="G178" s="182" t="s">
        <v>55</v>
      </c>
      <c r="H178" s="182">
        <v>500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x14ac:dyDescent="0.25">
      <c r="A179" s="80" t="s">
        <v>1275</v>
      </c>
      <c r="B179" s="703" t="s">
        <v>1413</v>
      </c>
      <c r="C179" s="703" t="s">
        <v>1275</v>
      </c>
      <c r="D179" s="703" t="s">
        <v>1414</v>
      </c>
      <c r="E179" s="182" t="s">
        <v>1442</v>
      </c>
      <c r="F179" s="182" t="s">
        <v>54</v>
      </c>
      <c r="G179" s="182" t="s">
        <v>55</v>
      </c>
      <c r="H179" s="182">
        <v>200</v>
      </c>
      <c r="I179" s="182" t="s">
        <v>1203</v>
      </c>
      <c r="J179" s="213"/>
      <c r="K179" s="213"/>
      <c r="L179" s="213"/>
      <c r="M179" s="214"/>
      <c r="N179" s="519" t="s">
        <v>1434</v>
      </c>
      <c r="O179" s="182" t="s">
        <v>52</v>
      </c>
      <c r="P179" s="82" t="s">
        <v>52</v>
      </c>
      <c r="Q179" s="163"/>
      <c r="R179" s="163"/>
      <c r="S179" s="163"/>
      <c r="T179" s="163"/>
      <c r="U179" s="163"/>
      <c r="V179" s="186"/>
      <c r="W179" s="186"/>
      <c r="X179" s="186"/>
    </row>
    <row r="180" spans="1:24" s="153" customFormat="1" x14ac:dyDescent="0.25">
      <c r="A180" s="80" t="s">
        <v>1223</v>
      </c>
      <c r="B180" s="703" t="s">
        <v>1415</v>
      </c>
      <c r="C180" s="703" t="s">
        <v>1223</v>
      </c>
      <c r="D180" s="703" t="s">
        <v>1416</v>
      </c>
      <c r="E180" s="182" t="s">
        <v>1439</v>
      </c>
      <c r="F180" s="182" t="s">
        <v>54</v>
      </c>
      <c r="G180" s="182" t="s">
        <v>55</v>
      </c>
      <c r="H180" s="182">
        <v>450</v>
      </c>
      <c r="I180" s="182" t="s">
        <v>1203</v>
      </c>
      <c r="J180" s="213"/>
      <c r="K180" s="213"/>
      <c r="L180" s="213"/>
      <c r="M180" s="214"/>
      <c r="N180" s="519" t="s">
        <v>1434</v>
      </c>
      <c r="O180" s="182" t="s">
        <v>52</v>
      </c>
      <c r="P180" s="82" t="s">
        <v>52</v>
      </c>
      <c r="Q180" s="163"/>
      <c r="R180" s="163"/>
      <c r="S180" s="163"/>
      <c r="T180" s="163"/>
      <c r="U180" s="163"/>
      <c r="V180" s="186"/>
      <c r="W180" s="186"/>
      <c r="X180" s="186"/>
    </row>
    <row r="181" spans="1:24" s="153" customFormat="1" x14ac:dyDescent="0.25">
      <c r="A181" s="80" t="s">
        <v>1223</v>
      </c>
      <c r="B181" s="703" t="s">
        <v>1417</v>
      </c>
      <c r="C181" s="703" t="s">
        <v>1223</v>
      </c>
      <c r="D181" s="703" t="s">
        <v>1418</v>
      </c>
      <c r="E181" s="182" t="s">
        <v>1439</v>
      </c>
      <c r="F181" s="182" t="s">
        <v>54</v>
      </c>
      <c r="G181" s="182" t="s">
        <v>55</v>
      </c>
      <c r="H181" s="182">
        <v>300</v>
      </c>
      <c r="I181" s="182" t="s">
        <v>1203</v>
      </c>
      <c r="J181" s="213"/>
      <c r="K181" s="213"/>
      <c r="L181" s="213"/>
      <c r="M181" s="214"/>
      <c r="N181" s="519" t="s">
        <v>1434</v>
      </c>
      <c r="O181" s="182" t="s">
        <v>52</v>
      </c>
      <c r="P181" s="82" t="s">
        <v>52</v>
      </c>
      <c r="Q181" s="163"/>
      <c r="R181" s="163"/>
      <c r="S181" s="163"/>
      <c r="T181" s="163"/>
      <c r="U181" s="163"/>
      <c r="V181" s="186"/>
      <c r="W181" s="186"/>
      <c r="X181" s="186"/>
    </row>
    <row r="182" spans="1:24" s="153" customFormat="1" x14ac:dyDescent="0.25">
      <c r="A182" s="80" t="s">
        <v>1223</v>
      </c>
      <c r="B182" s="703" t="s">
        <v>1419</v>
      </c>
      <c r="C182" s="703" t="s">
        <v>1223</v>
      </c>
      <c r="D182" s="703" t="s">
        <v>1420</v>
      </c>
      <c r="E182" s="182" t="s">
        <v>1446</v>
      </c>
      <c r="F182" s="182" t="s">
        <v>54</v>
      </c>
      <c r="G182" s="182" t="s">
        <v>55</v>
      </c>
      <c r="H182" s="182">
        <v>300</v>
      </c>
      <c r="I182" s="182" t="s">
        <v>1203</v>
      </c>
      <c r="J182" s="213"/>
      <c r="K182" s="213"/>
      <c r="L182" s="213"/>
      <c r="M182" s="214"/>
      <c r="N182" s="519" t="s">
        <v>1434</v>
      </c>
      <c r="O182" s="182" t="s">
        <v>52</v>
      </c>
      <c r="P182" s="82" t="s">
        <v>52</v>
      </c>
      <c r="Q182" s="163"/>
      <c r="R182" s="163"/>
      <c r="S182" s="163"/>
      <c r="T182" s="163"/>
      <c r="U182" s="163"/>
      <c r="V182" s="186"/>
      <c r="W182" s="186"/>
      <c r="X182" s="186"/>
    </row>
    <row r="183" spans="1:24" s="153" customFormat="1" x14ac:dyDescent="0.25">
      <c r="A183" s="80" t="s">
        <v>1223</v>
      </c>
      <c r="B183" s="703" t="s">
        <v>1421</v>
      </c>
      <c r="C183" s="703" t="s">
        <v>1223</v>
      </c>
      <c r="D183" s="703" t="s">
        <v>1422</v>
      </c>
      <c r="E183" s="182" t="s">
        <v>1446</v>
      </c>
      <c r="F183" s="182" t="s">
        <v>54</v>
      </c>
      <c r="G183" s="182" t="s">
        <v>55</v>
      </c>
      <c r="H183" s="182">
        <v>150</v>
      </c>
      <c r="I183" s="182" t="s">
        <v>1203</v>
      </c>
      <c r="J183" s="213"/>
      <c r="K183" s="213"/>
      <c r="L183" s="213"/>
      <c r="M183" s="214"/>
      <c r="N183" s="519" t="s">
        <v>1434</v>
      </c>
      <c r="O183" s="182" t="s">
        <v>52</v>
      </c>
      <c r="P183" s="82" t="s">
        <v>52</v>
      </c>
      <c r="Q183" s="163"/>
      <c r="R183" s="163"/>
      <c r="S183" s="163"/>
      <c r="T183" s="163"/>
      <c r="U183" s="163"/>
      <c r="V183" s="186"/>
      <c r="W183" s="186"/>
      <c r="X183" s="186"/>
    </row>
    <row r="184" spans="1:24" s="153" customFormat="1" x14ac:dyDescent="0.25">
      <c r="A184" s="80" t="s">
        <v>1223</v>
      </c>
      <c r="B184" s="703" t="s">
        <v>1423</v>
      </c>
      <c r="C184" s="703" t="s">
        <v>1223</v>
      </c>
      <c r="D184" s="703" t="s">
        <v>1424</v>
      </c>
      <c r="E184" s="182" t="s">
        <v>1450</v>
      </c>
      <c r="F184" s="182" t="s">
        <v>54</v>
      </c>
      <c r="G184" s="182" t="s">
        <v>55</v>
      </c>
      <c r="H184" s="182">
        <v>200</v>
      </c>
      <c r="I184" s="182" t="s">
        <v>1203</v>
      </c>
      <c r="J184" s="213"/>
      <c r="K184" s="213"/>
      <c r="L184" s="213"/>
      <c r="M184" s="214"/>
      <c r="N184" s="519" t="s">
        <v>1434</v>
      </c>
      <c r="O184" s="182" t="s">
        <v>52</v>
      </c>
      <c r="P184" s="82" t="s">
        <v>52</v>
      </c>
      <c r="Q184" s="163"/>
      <c r="R184" s="163"/>
      <c r="S184" s="163"/>
      <c r="T184" s="163"/>
      <c r="U184" s="163"/>
      <c r="V184" s="186"/>
      <c r="W184" s="186"/>
      <c r="X184" s="186"/>
    </row>
    <row r="185" spans="1:24" s="153" customFormat="1" x14ac:dyDescent="0.25">
      <c r="A185" s="80" t="s">
        <v>1223</v>
      </c>
      <c r="B185" s="703" t="s">
        <v>1425</v>
      </c>
      <c r="C185" s="703" t="s">
        <v>1223</v>
      </c>
      <c r="D185" s="703" t="s">
        <v>1426</v>
      </c>
      <c r="E185" s="182" t="s">
        <v>1439</v>
      </c>
      <c r="F185" s="182" t="s">
        <v>54</v>
      </c>
      <c r="G185" s="182" t="s">
        <v>55</v>
      </c>
      <c r="H185" s="182">
        <v>300</v>
      </c>
      <c r="I185" s="182" t="s">
        <v>1203</v>
      </c>
      <c r="J185" s="213"/>
      <c r="K185" s="213"/>
      <c r="L185" s="213"/>
      <c r="M185" s="214"/>
      <c r="N185" s="519" t="s">
        <v>1434</v>
      </c>
      <c r="O185" s="182" t="s">
        <v>52</v>
      </c>
      <c r="P185" s="82" t="s">
        <v>52</v>
      </c>
      <c r="Q185" s="163"/>
      <c r="R185" s="163"/>
      <c r="S185" s="163"/>
      <c r="T185" s="163"/>
      <c r="U185" s="163"/>
      <c r="V185" s="186"/>
      <c r="W185" s="186"/>
      <c r="X185" s="186"/>
    </row>
    <row r="186" spans="1:24" s="153" customFormat="1" x14ac:dyDescent="0.25">
      <c r="A186" s="80" t="s">
        <v>1223</v>
      </c>
      <c r="B186" s="703" t="s">
        <v>1427</v>
      </c>
      <c r="C186" s="703" t="s">
        <v>1223</v>
      </c>
      <c r="D186" s="703" t="s">
        <v>1428</v>
      </c>
      <c r="E186" s="182" t="s">
        <v>1446</v>
      </c>
      <c r="F186" s="182" t="s">
        <v>54</v>
      </c>
      <c r="G186" s="182" t="s">
        <v>55</v>
      </c>
      <c r="H186" s="182">
        <v>200</v>
      </c>
      <c r="I186" s="182" t="s">
        <v>1203</v>
      </c>
      <c r="J186" s="213"/>
      <c r="K186" s="213"/>
      <c r="L186" s="213"/>
      <c r="M186" s="214"/>
      <c r="N186" s="519" t="s">
        <v>1434</v>
      </c>
      <c r="O186" s="182" t="s">
        <v>52</v>
      </c>
      <c r="P186" s="82" t="s">
        <v>52</v>
      </c>
      <c r="Q186" s="163"/>
      <c r="R186" s="163"/>
      <c r="S186" s="163"/>
      <c r="T186" s="163"/>
      <c r="U186" s="163"/>
      <c r="V186" s="186"/>
      <c r="W186" s="186"/>
      <c r="X186" s="186"/>
    </row>
    <row r="187" spans="1:24" s="153" customFormat="1" x14ac:dyDescent="0.25">
      <c r="A187" s="80" t="s">
        <v>1223</v>
      </c>
      <c r="B187" s="703" t="s">
        <v>1429</v>
      </c>
      <c r="C187" s="703" t="s">
        <v>1223</v>
      </c>
      <c r="D187" s="703" t="s">
        <v>1430</v>
      </c>
      <c r="E187" s="182" t="s">
        <v>1446</v>
      </c>
      <c r="F187" s="182" t="s">
        <v>54</v>
      </c>
      <c r="G187" s="182" t="s">
        <v>55</v>
      </c>
      <c r="H187" s="182">
        <v>150</v>
      </c>
      <c r="I187" s="182" t="s">
        <v>1203</v>
      </c>
      <c r="J187" s="213"/>
      <c r="K187" s="213"/>
      <c r="L187" s="213"/>
      <c r="M187" s="214"/>
      <c r="N187" s="519" t="s">
        <v>1434</v>
      </c>
      <c r="O187" s="182" t="s">
        <v>52</v>
      </c>
      <c r="P187" s="82" t="s">
        <v>52</v>
      </c>
      <c r="Q187" s="163"/>
      <c r="R187" s="163"/>
      <c r="S187" s="163"/>
      <c r="T187" s="163"/>
      <c r="U187" s="163"/>
      <c r="V187" s="186"/>
      <c r="W187" s="186"/>
      <c r="X187" s="186"/>
    </row>
    <row r="188" spans="1:24" s="153" customFormat="1" x14ac:dyDescent="0.25">
      <c r="A188" s="80" t="s">
        <v>1223</v>
      </c>
      <c r="B188" s="703" t="s">
        <v>2823</v>
      </c>
      <c r="C188" s="703"/>
      <c r="D188" s="703"/>
      <c r="E188" s="182" t="s">
        <v>2824</v>
      </c>
      <c r="F188" s="182" t="s">
        <v>54</v>
      </c>
      <c r="G188" s="182" t="s">
        <v>55</v>
      </c>
      <c r="H188" s="182">
        <v>150</v>
      </c>
      <c r="I188" s="182" t="s">
        <v>1203</v>
      </c>
      <c r="J188" s="555"/>
      <c r="K188" s="213"/>
      <c r="L188" s="213"/>
      <c r="M188" s="214"/>
      <c r="N188" s="519" t="s">
        <v>1434</v>
      </c>
      <c r="O188" s="182" t="s">
        <v>52</v>
      </c>
      <c r="P188" s="82" t="s">
        <v>52</v>
      </c>
      <c r="Q188" s="163"/>
      <c r="R188" s="163"/>
      <c r="S188" s="163"/>
      <c r="T188" s="163"/>
      <c r="U188" s="163"/>
      <c r="V188" s="186"/>
      <c r="W188" s="186"/>
      <c r="X188" s="186"/>
    </row>
    <row r="189" spans="1:24" s="153" customFormat="1" x14ac:dyDescent="0.25">
      <c r="A189" s="80" t="s">
        <v>1435</v>
      </c>
      <c r="B189" s="703" t="s">
        <v>1299</v>
      </c>
      <c r="C189" s="703"/>
      <c r="D189" s="703"/>
      <c r="E189" s="182" t="s">
        <v>1449</v>
      </c>
      <c r="F189" s="182" t="s">
        <v>502</v>
      </c>
      <c r="G189" s="182" t="s">
        <v>55</v>
      </c>
      <c r="H189" s="182">
        <v>100</v>
      </c>
      <c r="I189" s="182" t="s">
        <v>1203</v>
      </c>
      <c r="J189" s="555"/>
      <c r="K189" s="213"/>
      <c r="L189" s="213"/>
      <c r="M189" s="214"/>
      <c r="N189" s="519" t="s">
        <v>1434</v>
      </c>
      <c r="O189" s="182" t="s">
        <v>52</v>
      </c>
      <c r="P189" s="82" t="s">
        <v>52</v>
      </c>
      <c r="Q189" s="163"/>
      <c r="R189" s="163"/>
      <c r="S189" s="163"/>
      <c r="T189" s="163"/>
      <c r="U189" s="163"/>
      <c r="V189" s="186"/>
      <c r="W189" s="186"/>
      <c r="X189" s="186"/>
    </row>
    <row r="190" spans="1:24" s="153" customFormat="1" ht="13" thickBot="1" x14ac:dyDescent="0.3">
      <c r="A190" s="83" t="s">
        <v>1435</v>
      </c>
      <c r="B190" s="834" t="s">
        <v>1381</v>
      </c>
      <c r="C190" s="834" t="s">
        <v>1300</v>
      </c>
      <c r="D190" s="834" t="s">
        <v>1382</v>
      </c>
      <c r="E190" s="158" t="s">
        <v>2882</v>
      </c>
      <c r="F190" s="158" t="s">
        <v>502</v>
      </c>
      <c r="G190" s="158" t="s">
        <v>55</v>
      </c>
      <c r="H190" s="158">
        <v>50</v>
      </c>
      <c r="I190" s="158" t="s">
        <v>1203</v>
      </c>
      <c r="J190" s="215"/>
      <c r="K190" s="556"/>
      <c r="L190" s="556"/>
      <c r="M190" s="216"/>
      <c r="N190" s="520" t="s">
        <v>1434</v>
      </c>
      <c r="O190" s="158" t="s">
        <v>52</v>
      </c>
      <c r="P190" s="85" t="s">
        <v>52</v>
      </c>
      <c r="Q190" s="163"/>
      <c r="R190" s="163"/>
      <c r="S190" s="163"/>
      <c r="T190" s="163"/>
      <c r="U190" s="163"/>
      <c r="V190" s="186"/>
      <c r="W190" s="186"/>
      <c r="X190" s="186"/>
    </row>
    <row r="191" spans="1:24" x14ac:dyDescent="0.25">
      <c r="A191" s="162"/>
      <c r="B191" s="162"/>
      <c r="E191" s="162"/>
      <c r="J191" s="162"/>
      <c r="K191" s="162"/>
      <c r="L191" s="162"/>
      <c r="M191" s="162"/>
      <c r="O191" s="141"/>
      <c r="P191" s="141"/>
      <c r="Q191" s="141"/>
      <c r="R191" s="141"/>
      <c r="S191" s="141"/>
      <c r="T191" s="141"/>
      <c r="U191" s="141"/>
      <c r="V191" s="162"/>
      <c r="W191" s="162"/>
      <c r="X191" s="162"/>
    </row>
    <row r="192" spans="1:24" ht="13" thickBot="1" x14ac:dyDescent="0.3">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 thickBot="1" x14ac:dyDescent="0.3">
      <c r="A193" s="742" t="s">
        <v>34</v>
      </c>
      <c r="B193" s="832"/>
      <c r="C193" s="833"/>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 thickBot="1" x14ac:dyDescent="0.3">
      <c r="A194" s="733" t="s">
        <v>579</v>
      </c>
      <c r="B194" s="734"/>
      <c r="C194" s="735"/>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5">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5">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5">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5">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 thickBot="1" x14ac:dyDescent="0.3">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 thickBot="1" x14ac:dyDescent="0.3">
      <c r="A200" s="221"/>
      <c r="E200" s="93"/>
      <c r="F200" s="93"/>
      <c r="G200" s="93"/>
      <c r="H200" s="94"/>
      <c r="I200" s="96"/>
      <c r="J200" s="93"/>
      <c r="K200" s="94"/>
      <c r="L200" s="93"/>
      <c r="M200" s="141"/>
      <c r="N200" s="162"/>
      <c r="O200" s="162"/>
      <c r="P200" s="162"/>
      <c r="Q200" s="162"/>
      <c r="R200" s="141"/>
      <c r="V200" s="222"/>
      <c r="W200" s="222"/>
    </row>
    <row r="201" spans="1:23" s="143" customFormat="1" ht="25.5" thickBot="1" x14ac:dyDescent="0.3">
      <c r="A201" s="210" t="s">
        <v>31</v>
      </c>
      <c r="B201" s="842" t="s">
        <v>13</v>
      </c>
      <c r="C201" s="842"/>
      <c r="D201" s="843"/>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153" customFormat="1" x14ac:dyDescent="0.25">
      <c r="A202" s="172"/>
      <c r="B202" s="708"/>
      <c r="C202" s="708"/>
      <c r="D202" s="708"/>
      <c r="E202" s="173"/>
      <c r="F202" s="173"/>
      <c r="G202" s="173"/>
      <c r="H202" s="173"/>
      <c r="I202" s="173"/>
      <c r="J202" s="272"/>
      <c r="K202" s="272"/>
      <c r="L202" s="272"/>
      <c r="M202" s="272"/>
      <c r="N202" s="224"/>
      <c r="O202" s="173"/>
      <c r="P202" s="225"/>
      <c r="Q202" s="186"/>
      <c r="R202" s="186"/>
      <c r="S202" s="186"/>
      <c r="T202" s="186"/>
      <c r="U202" s="186"/>
      <c r="V202" s="186"/>
      <c r="W202" s="163"/>
    </row>
    <row r="203" spans="1:23" s="153" customFormat="1" x14ac:dyDescent="0.25">
      <c r="A203" s="80"/>
      <c r="B203" s="703"/>
      <c r="C203" s="703"/>
      <c r="D203" s="703"/>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5">
      <c r="A204" s="80"/>
      <c r="B204" s="703"/>
      <c r="C204" s="703"/>
      <c r="D204" s="703"/>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 thickBot="1" x14ac:dyDescent="0.3">
      <c r="A205" s="83"/>
      <c r="B205" s="834"/>
      <c r="C205" s="834"/>
      <c r="D205" s="834"/>
      <c r="E205" s="158"/>
      <c r="F205" s="158"/>
      <c r="G205" s="158"/>
      <c r="H205" s="158"/>
      <c r="I205" s="158"/>
      <c r="J205" s="157"/>
      <c r="K205" s="157"/>
      <c r="L205" s="157"/>
      <c r="M205" s="157"/>
      <c r="N205" s="520"/>
      <c r="O205" s="156"/>
      <c r="P205" s="160"/>
      <c r="Q205" s="186"/>
      <c r="R205" s="186"/>
      <c r="S205" s="186"/>
      <c r="T205" s="186"/>
      <c r="U205" s="186"/>
      <c r="V205" s="186"/>
      <c r="W205" s="163"/>
    </row>
    <row r="206" spans="1:23" ht="13" thickBot="1" x14ac:dyDescent="0.3">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 thickBot="1" x14ac:dyDescent="0.3">
      <c r="A207" s="742" t="s">
        <v>36</v>
      </c>
      <c r="B207" s="743"/>
      <c r="C207" s="743"/>
      <c r="D207" s="743"/>
      <c r="E207" s="743"/>
      <c r="F207" s="743"/>
      <c r="G207" s="743"/>
      <c r="H207" s="743"/>
      <c r="I207" s="744"/>
      <c r="K207" s="141"/>
      <c r="L207" s="162"/>
      <c r="M207" s="162"/>
      <c r="N207" s="162"/>
      <c r="O207" s="162"/>
      <c r="P207" s="162"/>
      <c r="Q207" s="162"/>
      <c r="R207" s="162"/>
      <c r="S207" s="141"/>
      <c r="T207" s="141"/>
      <c r="U207" s="141"/>
    </row>
    <row r="208" spans="1:23" ht="13" thickBot="1" x14ac:dyDescent="0.3">
      <c r="A208" s="795" t="s">
        <v>37</v>
      </c>
      <c r="B208" s="796"/>
      <c r="C208" s="796"/>
      <c r="D208" s="796"/>
      <c r="E208" s="796"/>
      <c r="F208" s="796"/>
      <c r="G208" s="796"/>
      <c r="H208" s="796"/>
      <c r="I208" s="797"/>
      <c r="J208" s="94"/>
      <c r="K208" s="141"/>
      <c r="L208" s="162"/>
      <c r="M208" s="162"/>
      <c r="N208" s="162"/>
      <c r="O208" s="162"/>
      <c r="P208" s="162"/>
      <c r="Q208" s="162"/>
      <c r="R208" s="162"/>
      <c r="S208" s="141"/>
      <c r="T208" s="141"/>
      <c r="U208" s="141"/>
    </row>
    <row r="209" spans="1:21" s="525" customFormat="1" ht="15.75" customHeight="1" thickBot="1" x14ac:dyDescent="0.3">
      <c r="A209" s="226" t="s">
        <v>282</v>
      </c>
      <c r="B209" s="792" t="s">
        <v>1024</v>
      </c>
      <c r="C209" s="793"/>
      <c r="D209" s="793"/>
      <c r="E209" s="793"/>
      <c r="F209" s="793"/>
      <c r="G209" s="793"/>
      <c r="H209" s="793"/>
      <c r="I209" s="794"/>
      <c r="J209" s="227"/>
      <c r="K209" s="228"/>
      <c r="L209" s="20"/>
      <c r="M209" s="20"/>
      <c r="N209" s="20"/>
      <c r="O209" s="20"/>
      <c r="P209" s="20"/>
      <c r="Q209" s="20"/>
      <c r="R209" s="20"/>
      <c r="S209" s="228"/>
      <c r="T209" s="228"/>
      <c r="U209" s="228"/>
    </row>
    <row r="210" spans="1:21" ht="13" thickBot="1" x14ac:dyDescent="0.3">
      <c r="A210" s="221"/>
      <c r="J210" s="162"/>
      <c r="K210" s="141"/>
      <c r="L210" s="162"/>
      <c r="M210" s="162"/>
      <c r="N210" s="162"/>
      <c r="O210" s="162"/>
      <c r="P210" s="162"/>
      <c r="Q210" s="141"/>
    </row>
    <row r="211" spans="1:21" ht="16.5" customHeight="1" thickBot="1" x14ac:dyDescent="0.3">
      <c r="A211" s="840" t="s">
        <v>206</v>
      </c>
      <c r="B211" s="841"/>
      <c r="C211" s="841"/>
      <c r="D211" s="841"/>
      <c r="E211" s="841"/>
      <c r="F211" s="841"/>
      <c r="G211" s="841"/>
      <c r="H211" s="788" t="s">
        <v>218</v>
      </c>
      <c r="I211" s="710" t="s">
        <v>581</v>
      </c>
      <c r="J211" s="710" t="s">
        <v>207</v>
      </c>
      <c r="K211" s="710" t="s">
        <v>23</v>
      </c>
      <c r="L211" s="710" t="s">
        <v>288</v>
      </c>
      <c r="M211" s="730" t="s">
        <v>82</v>
      </c>
      <c r="N211" s="162"/>
      <c r="O211" s="141"/>
      <c r="Q211" s="222"/>
      <c r="R211" s="222"/>
    </row>
    <row r="212" spans="1:21" s="95" customFormat="1" ht="13" thickBot="1" x14ac:dyDescent="0.3">
      <c r="A212" s="705" t="s">
        <v>2815</v>
      </c>
      <c r="B212" s="706"/>
      <c r="C212" s="706"/>
      <c r="D212" s="706"/>
      <c r="E212" s="706"/>
      <c r="F212" s="706"/>
      <c r="G212" s="707"/>
      <c r="H212" s="789"/>
      <c r="I212" s="807"/>
      <c r="J212" s="807"/>
      <c r="K212" s="807"/>
      <c r="L212" s="807"/>
      <c r="M212" s="835"/>
      <c r="N212" s="229"/>
      <c r="O212" s="229"/>
      <c r="P212" s="229"/>
      <c r="Q212" s="229"/>
      <c r="R212" s="229"/>
    </row>
    <row r="213" spans="1:21" s="95" customFormat="1" ht="15.75" customHeight="1" thickBot="1" x14ac:dyDescent="0.3">
      <c r="A213" s="837" t="s">
        <v>336</v>
      </c>
      <c r="B213" s="838"/>
      <c r="C213" s="838"/>
      <c r="D213" s="838"/>
      <c r="E213" s="838"/>
      <c r="F213" s="838"/>
      <c r="G213" s="839"/>
      <c r="H213" s="789"/>
      <c r="I213" s="807"/>
      <c r="J213" s="807"/>
      <c r="K213" s="807"/>
      <c r="L213" s="807"/>
      <c r="M213" s="835"/>
      <c r="N213" s="229"/>
      <c r="O213" s="229"/>
      <c r="P213" s="229"/>
      <c r="Q213" s="229"/>
      <c r="R213" s="229"/>
    </row>
    <row r="214" spans="1:21" s="153" customFormat="1" ht="15.75" customHeight="1" x14ac:dyDescent="0.25">
      <c r="A214" s="230" t="s">
        <v>99</v>
      </c>
      <c r="B214" s="708" t="str">
        <f>IF($A214="","",VLOOKUP($A214,Listes!$A$4:$C$200,2,FALSE))</f>
        <v>Alameda Corridor Surcharge import</v>
      </c>
      <c r="C214" s="708"/>
      <c r="D214" s="708"/>
      <c r="E214" s="709" t="s">
        <v>52</v>
      </c>
      <c r="F214" s="709"/>
      <c r="G214" s="709"/>
      <c r="H214" s="508"/>
      <c r="I214" s="547"/>
      <c r="J214" s="547"/>
      <c r="K214" s="547"/>
      <c r="L214" s="547"/>
      <c r="M214" s="548"/>
      <c r="N214" s="186"/>
      <c r="O214" s="186"/>
      <c r="P214" s="186"/>
      <c r="Q214" s="186"/>
      <c r="R214" s="163"/>
    </row>
    <row r="215" spans="1:21" s="153" customFormat="1" ht="15.75" customHeight="1" x14ac:dyDescent="0.25">
      <c r="A215" s="231" t="s">
        <v>224</v>
      </c>
      <c r="B215" s="703" t="str">
        <f>IF($A215="","",VLOOKUP($A215,Listes!$A$4:$C$200,2,FALSE))</f>
        <v>Bunker Adjustment Factor</v>
      </c>
      <c r="C215" s="703"/>
      <c r="D215" s="703"/>
      <c r="E215" s="704" t="s">
        <v>50</v>
      </c>
      <c r="F215" s="704"/>
      <c r="G215" s="704"/>
      <c r="H215" s="506"/>
      <c r="I215" s="549"/>
      <c r="J215" s="549"/>
      <c r="K215" s="549"/>
      <c r="L215" s="549"/>
      <c r="M215" s="550"/>
      <c r="N215" s="186"/>
      <c r="O215" s="186"/>
      <c r="P215" s="186"/>
      <c r="Q215" s="186"/>
      <c r="R215" s="163"/>
    </row>
    <row r="216" spans="1:21" s="153" customFormat="1" ht="15.75" customHeight="1" x14ac:dyDescent="0.25">
      <c r="A216" s="231" t="s">
        <v>1004</v>
      </c>
      <c r="B216" s="703" t="str">
        <f>IF($A216="","",VLOOKUP($A216,Listes!$A$4:$C$200,2,FALSE))</f>
        <v>Chassis Administration Fee On-Carriage</v>
      </c>
      <c r="C216" s="703"/>
      <c r="D216" s="703"/>
      <c r="E216" s="704" t="s">
        <v>50</v>
      </c>
      <c r="F216" s="704"/>
      <c r="G216" s="704"/>
      <c r="H216" s="506"/>
      <c r="I216" s="549"/>
      <c r="J216" s="549"/>
      <c r="K216" s="549"/>
      <c r="L216" s="549"/>
      <c r="M216" s="550"/>
      <c r="N216" s="186"/>
      <c r="O216" s="186"/>
      <c r="P216" s="186"/>
      <c r="Q216" s="186"/>
      <c r="R216" s="163"/>
    </row>
    <row r="217" spans="1:21" s="153" customFormat="1" ht="15.75" customHeight="1" x14ac:dyDescent="0.25">
      <c r="A217" s="231" t="s">
        <v>514</v>
      </c>
      <c r="B217" s="703" t="str">
        <f>IF($A217="","",VLOOKUP($A217,Listes!$A$4:$C$200,2,FALSE))</f>
        <v>Chassis Provision Charge</v>
      </c>
      <c r="C217" s="703"/>
      <c r="D217" s="703"/>
      <c r="E217" s="704" t="s">
        <v>50</v>
      </c>
      <c r="F217" s="704"/>
      <c r="G217" s="704"/>
      <c r="H217" s="506"/>
      <c r="I217" s="549"/>
      <c r="J217" s="549"/>
      <c r="K217" s="549"/>
      <c r="L217" s="549"/>
      <c r="M217" s="550"/>
      <c r="N217" s="186"/>
      <c r="O217" s="186"/>
      <c r="P217" s="186"/>
      <c r="Q217" s="186"/>
      <c r="R217" s="163"/>
    </row>
    <row r="218" spans="1:21" s="153" customFormat="1" ht="15.75" customHeight="1" x14ac:dyDescent="0.25">
      <c r="A218" s="231" t="s">
        <v>251</v>
      </c>
      <c r="B218" s="703" t="str">
        <f>IF($A218="","",VLOOKUP($A218,Listes!$A$4:$C$200,2,FALSE))</f>
        <v>Carrier Security Charge</v>
      </c>
      <c r="C218" s="703"/>
      <c r="D218" s="703"/>
      <c r="E218" s="704" t="s">
        <v>52</v>
      </c>
      <c r="F218" s="704"/>
      <c r="G218" s="704"/>
      <c r="H218" s="506"/>
      <c r="I218" s="549"/>
      <c r="J218" s="549"/>
      <c r="K218" s="549"/>
      <c r="L218" s="549"/>
      <c r="M218" s="550"/>
      <c r="N218" s="186"/>
      <c r="O218" s="186"/>
      <c r="P218" s="186"/>
      <c r="Q218" s="186"/>
      <c r="R218" s="163"/>
    </row>
    <row r="219" spans="1:21" s="153" customFormat="1" ht="15.75" customHeight="1" x14ac:dyDescent="0.25">
      <c r="A219" s="231" t="s">
        <v>1048</v>
      </c>
      <c r="B219" s="703" t="str">
        <f>IF($A219="","",VLOOKUP($A219,Listes!$A$4:$C$200,2,FALSE))</f>
        <v>Container Maintenance Charge Destination</v>
      </c>
      <c r="C219" s="703"/>
      <c r="D219" s="703"/>
      <c r="E219" s="704" t="s">
        <v>50</v>
      </c>
      <c r="F219" s="704"/>
      <c r="G219" s="704"/>
      <c r="H219" s="506"/>
      <c r="I219" s="549"/>
      <c r="J219" s="549"/>
      <c r="K219" s="549"/>
      <c r="L219" s="549"/>
      <c r="M219" s="550"/>
      <c r="N219" s="186"/>
      <c r="O219" s="186"/>
      <c r="P219" s="186"/>
      <c r="Q219" s="186"/>
      <c r="R219" s="163"/>
    </row>
    <row r="220" spans="1:21" s="153" customFormat="1" ht="15.75" customHeight="1" x14ac:dyDescent="0.25">
      <c r="A220" s="231" t="s">
        <v>222</v>
      </c>
      <c r="B220" s="703" t="str">
        <f>IF($A220="","",VLOOKUP($A220,Listes!$A$4:$C$200,2,FALSE))</f>
        <v>Destination THC / Destination Receiving Charge</v>
      </c>
      <c r="C220" s="703"/>
      <c r="D220" s="703"/>
      <c r="E220" s="704" t="s">
        <v>52</v>
      </c>
      <c r="F220" s="704"/>
      <c r="G220" s="704"/>
      <c r="H220" s="506"/>
      <c r="I220" s="549"/>
      <c r="J220" s="549"/>
      <c r="K220" s="549"/>
      <c r="L220" s="549"/>
      <c r="M220" s="550"/>
      <c r="N220" s="186"/>
      <c r="O220" s="186"/>
      <c r="P220" s="186"/>
      <c r="Q220" s="186"/>
      <c r="R220" s="163"/>
    </row>
    <row r="221" spans="1:21" s="153" customFormat="1" ht="15.75" customHeight="1" x14ac:dyDescent="0.25">
      <c r="A221" s="231" t="s">
        <v>813</v>
      </c>
      <c r="B221" s="703" t="str">
        <f>IF($A221="","",VLOOKUP($A221,Listes!$A$4:$C$200,2,FALSE))</f>
        <v>Export Documentation Fees - Carrier</v>
      </c>
      <c r="C221" s="703"/>
      <c r="D221" s="703"/>
      <c r="E221" s="704" t="s">
        <v>50</v>
      </c>
      <c r="F221" s="704"/>
      <c r="G221" s="704"/>
      <c r="H221" s="506"/>
      <c r="I221" s="549"/>
      <c r="J221" s="549"/>
      <c r="K221" s="549"/>
      <c r="L221" s="549"/>
      <c r="M221" s="550"/>
      <c r="N221" s="186"/>
      <c r="O221" s="186"/>
      <c r="P221" s="186"/>
      <c r="Q221" s="186"/>
      <c r="R221" s="163"/>
    </row>
    <row r="222" spans="1:21" s="153" customFormat="1" ht="15.75" customHeight="1" x14ac:dyDescent="0.25">
      <c r="A222" s="231" t="s">
        <v>796</v>
      </c>
      <c r="B222" s="703" t="str">
        <f>IF($A222="","",VLOOKUP($A222,Listes!$A$4:$C$200,2,FALSE))</f>
        <v>Export Declaration Surcharge</v>
      </c>
      <c r="C222" s="703"/>
      <c r="D222" s="703"/>
      <c r="E222" s="704" t="s">
        <v>50</v>
      </c>
      <c r="F222" s="704"/>
      <c r="G222" s="704"/>
      <c r="H222" s="506"/>
      <c r="I222" s="549"/>
      <c r="J222" s="549"/>
      <c r="K222" s="549"/>
      <c r="L222" s="549"/>
      <c r="M222" s="550"/>
      <c r="N222" s="186"/>
      <c r="O222" s="186"/>
      <c r="P222" s="186"/>
      <c r="Q222" s="186"/>
      <c r="R222" s="163"/>
    </row>
    <row r="223" spans="1:21" s="153" customFormat="1" ht="15.75" customHeight="1" x14ac:dyDescent="0.25">
      <c r="A223" s="231" t="s">
        <v>1098</v>
      </c>
      <c r="B223" s="703" t="str">
        <f>IF($A223="","",VLOOKUP($A223,Listes!$A$4:$C$200,2,FALSE))</f>
        <v>Export Seal Fee</v>
      </c>
      <c r="C223" s="703"/>
      <c r="D223" s="703"/>
      <c r="E223" s="704" t="s">
        <v>50</v>
      </c>
      <c r="F223" s="704"/>
      <c r="G223" s="704"/>
      <c r="H223" s="506"/>
      <c r="I223" s="549"/>
      <c r="J223" s="549"/>
      <c r="K223" s="549"/>
      <c r="L223" s="549"/>
      <c r="M223" s="550"/>
      <c r="N223" s="186"/>
      <c r="O223" s="186"/>
      <c r="P223" s="186"/>
      <c r="Q223" s="186"/>
      <c r="R223" s="163"/>
    </row>
    <row r="224" spans="1:21" s="153" customFormat="1" ht="15.75" customHeight="1" x14ac:dyDescent="0.25">
      <c r="A224" s="231" t="s">
        <v>70</v>
      </c>
      <c r="B224" s="703" t="str">
        <f>IF($A224="","",VLOOKUP($A224,Listes!$A$4:$C$200,2,FALSE))</f>
        <v>Flat Rack</v>
      </c>
      <c r="C224" s="703"/>
      <c r="D224" s="703"/>
      <c r="E224" s="704" t="s">
        <v>50</v>
      </c>
      <c r="F224" s="704"/>
      <c r="G224" s="704"/>
      <c r="H224" s="506"/>
      <c r="I224" s="549"/>
      <c r="J224" s="549"/>
      <c r="K224" s="549"/>
      <c r="L224" s="549"/>
      <c r="M224" s="550"/>
      <c r="N224" s="186"/>
      <c r="O224" s="186"/>
      <c r="P224" s="186"/>
      <c r="Q224" s="186"/>
      <c r="R224" s="163"/>
    </row>
    <row r="225" spans="1:18" s="153" customFormat="1" ht="15.75" customHeight="1" x14ac:dyDescent="0.25">
      <c r="A225" s="231" t="s">
        <v>90</v>
      </c>
      <c r="B225" s="703" t="str">
        <f>IF($A225="","",VLOOKUP($A225,Listes!$A$4:$C$200,2,FALSE))</f>
        <v>Garments on Hanger Additional</v>
      </c>
      <c r="C225" s="703"/>
      <c r="D225" s="703"/>
      <c r="E225" s="704" t="s">
        <v>50</v>
      </c>
      <c r="F225" s="704"/>
      <c r="G225" s="704"/>
      <c r="H225" s="506"/>
      <c r="I225" s="549"/>
      <c r="J225" s="549"/>
      <c r="K225" s="549"/>
      <c r="L225" s="549"/>
      <c r="M225" s="550"/>
      <c r="N225" s="186"/>
      <c r="O225" s="186"/>
      <c r="P225" s="186"/>
      <c r="Q225" s="186"/>
      <c r="R225" s="163"/>
    </row>
    <row r="226" spans="1:18" s="153" customFormat="1" ht="15.75" customHeight="1" x14ac:dyDescent="0.25">
      <c r="A226" s="231" t="s">
        <v>81</v>
      </c>
      <c r="B226" s="703" t="str">
        <f>IF($A226="","",VLOOKUP($A226,Listes!$A$4:$C$200,2,FALSE))</f>
        <v>General Rate Increase</v>
      </c>
      <c r="C226" s="703"/>
      <c r="D226" s="703"/>
      <c r="E226" s="704" t="s">
        <v>52</v>
      </c>
      <c r="F226" s="704"/>
      <c r="G226" s="704"/>
      <c r="H226" s="506"/>
      <c r="I226" s="549"/>
      <c r="J226" s="549"/>
      <c r="K226" s="549"/>
      <c r="L226" s="549"/>
      <c r="M226" s="550"/>
      <c r="N226" s="186"/>
      <c r="O226" s="186"/>
      <c r="P226" s="186"/>
      <c r="Q226" s="186"/>
      <c r="R226" s="163"/>
    </row>
    <row r="227" spans="1:18" s="153" customFormat="1" ht="15.75" customHeight="1" x14ac:dyDescent="0.25">
      <c r="A227" s="231" t="s">
        <v>248</v>
      </c>
      <c r="B227" s="703" t="str">
        <f>IF($A227="","",VLOOKUP($A227,Listes!$A$4:$C$200,2,FALSE))</f>
        <v>Hazardous Fees (Ocean)</v>
      </c>
      <c r="C227" s="703"/>
      <c r="D227" s="703"/>
      <c r="E227" s="704" t="s">
        <v>50</v>
      </c>
      <c r="F227" s="704"/>
      <c r="G227" s="704"/>
      <c r="H227" s="506"/>
      <c r="I227" s="549"/>
      <c r="J227" s="549"/>
      <c r="K227" s="549"/>
      <c r="L227" s="549"/>
      <c r="M227" s="550"/>
      <c r="N227" s="186"/>
      <c r="O227" s="186"/>
      <c r="P227" s="186"/>
      <c r="Q227" s="186"/>
      <c r="R227" s="163"/>
    </row>
    <row r="228" spans="1:18" s="153" customFormat="1" ht="15.75" customHeight="1" x14ac:dyDescent="0.25">
      <c r="A228" s="231" t="s">
        <v>829</v>
      </c>
      <c r="B228" s="703" t="str">
        <f>IF($A228="","",VLOOKUP($A228,Listes!$A$4:$C$200,2,FALSE))</f>
        <v>Oncarriage Additional Intermodal Door Delivery Surcharge</v>
      </c>
      <c r="C228" s="703"/>
      <c r="D228" s="703"/>
      <c r="E228" s="704" t="s">
        <v>52</v>
      </c>
      <c r="F228" s="704"/>
      <c r="G228" s="704"/>
      <c r="H228" s="506"/>
      <c r="I228" s="549"/>
      <c r="J228" s="549"/>
      <c r="K228" s="549"/>
      <c r="L228" s="549"/>
      <c r="M228" s="550"/>
      <c r="N228" s="186"/>
      <c r="O228" s="186"/>
      <c r="P228" s="186"/>
      <c r="Q228" s="186"/>
      <c r="R228" s="163"/>
    </row>
    <row r="229" spans="1:18" s="153" customFormat="1" ht="15.75" customHeight="1" x14ac:dyDescent="0.25">
      <c r="A229" s="231" t="s">
        <v>91</v>
      </c>
      <c r="B229" s="703" t="str">
        <f>IF($A229="","",VLOOKUP($A229,Listes!$A$4:$C$200,2,FALSE))</f>
        <v>Oncarriage Inland Fuel Charge</v>
      </c>
      <c r="C229" s="703"/>
      <c r="D229" s="703"/>
      <c r="E229" s="704" t="s">
        <v>52</v>
      </c>
      <c r="F229" s="704"/>
      <c r="G229" s="704"/>
      <c r="H229" s="506"/>
      <c r="I229" s="549"/>
      <c r="J229" s="549"/>
      <c r="K229" s="549"/>
      <c r="L229" s="549"/>
      <c r="M229" s="550"/>
      <c r="N229" s="186"/>
      <c r="O229" s="186"/>
      <c r="P229" s="186"/>
      <c r="Q229" s="186"/>
      <c r="R229" s="163"/>
    </row>
    <row r="230" spans="1:18" s="153" customFormat="1" x14ac:dyDescent="0.25">
      <c r="A230" s="231" t="s">
        <v>965</v>
      </c>
      <c r="B230" s="703" t="str">
        <f>IF($A230="","",VLOOKUP($A230,Listes!$A$4:$C$200,2,FALSE))</f>
        <v>On-Carriage Emergency Inland Fuel Surcharge</v>
      </c>
      <c r="C230" s="703"/>
      <c r="D230" s="703"/>
      <c r="E230" s="704" t="s">
        <v>52</v>
      </c>
      <c r="F230" s="704"/>
      <c r="G230" s="704"/>
      <c r="H230" s="506"/>
      <c r="I230" s="549"/>
      <c r="J230" s="549"/>
      <c r="K230" s="549"/>
      <c r="L230" s="549"/>
      <c r="M230" s="550"/>
      <c r="N230" s="186"/>
      <c r="O230" s="186"/>
      <c r="P230" s="186"/>
      <c r="Q230" s="186"/>
      <c r="R230" s="163"/>
    </row>
    <row r="231" spans="1:18" s="153" customFormat="1" ht="25" x14ac:dyDescent="0.25">
      <c r="A231" s="231" t="s">
        <v>989</v>
      </c>
      <c r="B231" s="703" t="str">
        <f>IF($A231="","",VLOOKUP($A231,Listes!$A$4:$C$200,2,FALSE))</f>
        <v>On-Carriage Emergency Intermodal Surcharge</v>
      </c>
      <c r="C231" s="703"/>
      <c r="D231" s="703"/>
      <c r="E231" s="704" t="s">
        <v>52</v>
      </c>
      <c r="F231" s="704"/>
      <c r="G231" s="704"/>
      <c r="H231" s="506"/>
      <c r="I231" s="549"/>
      <c r="J231" s="549"/>
      <c r="K231" s="549"/>
      <c r="L231" s="549"/>
      <c r="M231" s="550"/>
      <c r="N231" s="186"/>
      <c r="O231" s="186"/>
      <c r="P231" s="186"/>
      <c r="Q231" s="186"/>
      <c r="R231" s="163"/>
    </row>
    <row r="232" spans="1:18" s="153" customFormat="1" ht="15.75" customHeight="1" x14ac:dyDescent="0.25">
      <c r="A232" s="231" t="s">
        <v>464</v>
      </c>
      <c r="B232" s="703" t="str">
        <f>IF($A232="","",VLOOKUP($A232,Listes!$A$4:$C$200,2,FALSE))</f>
        <v>Inland Hazardous Charge Oncarriage</v>
      </c>
      <c r="C232" s="703"/>
      <c r="D232" s="703"/>
      <c r="E232" s="704" t="s">
        <v>50</v>
      </c>
      <c r="F232" s="704"/>
      <c r="G232" s="704"/>
      <c r="H232" s="506"/>
      <c r="I232" s="549"/>
      <c r="J232" s="549"/>
      <c r="K232" s="549"/>
      <c r="L232" s="549"/>
      <c r="M232" s="550"/>
      <c r="N232" s="186"/>
      <c r="O232" s="186"/>
      <c r="P232" s="186"/>
      <c r="Q232" s="186"/>
      <c r="R232" s="163"/>
    </row>
    <row r="233" spans="1:18" s="153" customFormat="1" x14ac:dyDescent="0.25">
      <c r="A233" s="231" t="s">
        <v>143</v>
      </c>
      <c r="B233" s="703" t="str">
        <f>IF($A233="","",VLOOKUP($A233,Listes!$A$4:$C$200,2,FALSE))</f>
        <v>Open Top</v>
      </c>
      <c r="C233" s="703"/>
      <c r="D233" s="703"/>
      <c r="E233" s="704" t="s">
        <v>50</v>
      </c>
      <c r="F233" s="704"/>
      <c r="G233" s="704"/>
      <c r="H233" s="506"/>
      <c r="I233" s="549"/>
      <c r="J233" s="549"/>
      <c r="K233" s="549"/>
      <c r="L233" s="549"/>
      <c r="M233" s="550"/>
      <c r="N233" s="186"/>
      <c r="O233" s="186"/>
      <c r="P233" s="186"/>
      <c r="Q233" s="186"/>
      <c r="R233" s="163"/>
    </row>
    <row r="234" spans="1:18" s="153" customFormat="1" x14ac:dyDescent="0.25">
      <c r="A234" s="231" t="s">
        <v>88</v>
      </c>
      <c r="B234" s="703" t="str">
        <f>IF($A234="","",VLOOKUP($A234,Listes!$A$4:$C$200,2,FALSE))</f>
        <v>Origin THC / Origin Receiving Charge</v>
      </c>
      <c r="C234" s="703"/>
      <c r="D234" s="703"/>
      <c r="E234" s="704" t="s">
        <v>50</v>
      </c>
      <c r="F234" s="704"/>
      <c r="G234" s="704"/>
      <c r="H234" s="506"/>
      <c r="I234" s="549"/>
      <c r="J234" s="549"/>
      <c r="K234" s="549"/>
      <c r="L234" s="549"/>
      <c r="M234" s="550"/>
      <c r="N234" s="186"/>
      <c r="O234" s="186"/>
      <c r="P234" s="186"/>
      <c r="Q234" s="186"/>
      <c r="R234" s="163"/>
    </row>
    <row r="235" spans="1:18" s="153" customFormat="1" ht="15.75" customHeight="1" x14ac:dyDescent="0.25">
      <c r="A235" s="231" t="s">
        <v>467</v>
      </c>
      <c r="B235" s="703" t="str">
        <f>IF($A235="","",VLOOKUP($A235,Listes!$A$4:$C$200,2,FALSE))</f>
        <v>Inland Hazardous Charge Precarriage</v>
      </c>
      <c r="C235" s="703"/>
      <c r="D235" s="703"/>
      <c r="E235" s="704" t="s">
        <v>50</v>
      </c>
      <c r="F235" s="704"/>
      <c r="G235" s="704"/>
      <c r="H235" s="506"/>
      <c r="I235" s="549"/>
      <c r="J235" s="549"/>
      <c r="K235" s="549"/>
      <c r="L235" s="549"/>
      <c r="M235" s="550"/>
      <c r="N235" s="186"/>
      <c r="O235" s="186"/>
      <c r="P235" s="186"/>
      <c r="Q235" s="186"/>
      <c r="R235" s="163"/>
    </row>
    <row r="236" spans="1:18" s="153" customFormat="1" ht="15.75" customHeight="1" x14ac:dyDescent="0.25">
      <c r="A236" s="231" t="s">
        <v>86</v>
      </c>
      <c r="B236" s="703" t="str">
        <f>IF($A236="","",VLOOKUP($A236,Listes!$A$4:$C$200,2,FALSE))</f>
        <v>Peak Season</v>
      </c>
      <c r="C236" s="703"/>
      <c r="D236" s="703"/>
      <c r="E236" s="704" t="s">
        <v>52</v>
      </c>
      <c r="F236" s="704"/>
      <c r="G236" s="704"/>
      <c r="H236" s="506" t="s">
        <v>2039</v>
      </c>
      <c r="I236" s="549"/>
      <c r="J236" s="549">
        <v>45184</v>
      </c>
      <c r="K236" s="549"/>
      <c r="L236" s="549"/>
      <c r="M236" s="550"/>
      <c r="N236" s="186"/>
      <c r="O236" s="186"/>
      <c r="P236" s="186"/>
      <c r="Q236" s="186"/>
      <c r="R236" s="163"/>
    </row>
    <row r="237" spans="1:18" s="153" customFormat="1" ht="15.75" customHeight="1" x14ac:dyDescent="0.25">
      <c r="A237" s="231" t="s">
        <v>798</v>
      </c>
      <c r="B237" s="703" t="str">
        <f>IF($A237="","",VLOOKUP($A237,Listes!$A$4:$C$200,2,FALSE))</f>
        <v>Peak Season Surcharge 2</v>
      </c>
      <c r="C237" s="703"/>
      <c r="D237" s="703"/>
      <c r="E237" s="704" t="s">
        <v>52</v>
      </c>
      <c r="F237" s="704"/>
      <c r="G237" s="704"/>
      <c r="H237" s="506"/>
      <c r="I237" s="549"/>
      <c r="J237" s="549"/>
      <c r="K237" s="549"/>
      <c r="L237" s="549"/>
      <c r="M237" s="550"/>
      <c r="N237" s="186"/>
      <c r="O237" s="186"/>
      <c r="P237" s="186"/>
      <c r="Q237" s="186"/>
      <c r="R237" s="163"/>
    </row>
    <row r="238" spans="1:18" s="153" customFormat="1" ht="15.75" customHeight="1" x14ac:dyDescent="0.25">
      <c r="A238" s="231" t="s">
        <v>945</v>
      </c>
      <c r="B238" s="703" t="str">
        <f>IF($A238="","",VLOOKUP($A238,Listes!$A$4:$C$200,2,FALSE))</f>
        <v>Peak Season Surcharge 3</v>
      </c>
      <c r="C238" s="703"/>
      <c r="D238" s="703"/>
      <c r="E238" s="704" t="s">
        <v>52</v>
      </c>
      <c r="F238" s="704"/>
      <c r="G238" s="704"/>
      <c r="H238" s="506"/>
      <c r="I238" s="549"/>
      <c r="J238" s="549"/>
      <c r="K238" s="549"/>
      <c r="L238" s="549"/>
      <c r="M238" s="550"/>
      <c r="N238" s="186"/>
      <c r="O238" s="186"/>
      <c r="P238" s="186"/>
      <c r="Q238" s="186"/>
      <c r="R238" s="163"/>
    </row>
    <row r="239" spans="1:18" s="153" customFormat="1" x14ac:dyDescent="0.25">
      <c r="A239" s="231" t="s">
        <v>266</v>
      </c>
      <c r="B239" s="703" t="str">
        <f>IF($A239="","",VLOOKUP($A239,Listes!$A$4:$C$200,2,FALSE))</f>
        <v>Destination Terminal Security Charge</v>
      </c>
      <c r="C239" s="703"/>
      <c r="D239" s="703"/>
      <c r="E239" s="704" t="s">
        <v>52</v>
      </c>
      <c r="F239" s="704"/>
      <c r="G239" s="704"/>
      <c r="H239" s="506"/>
      <c r="I239" s="549"/>
      <c r="J239" s="549"/>
      <c r="K239" s="549"/>
      <c r="L239" s="549"/>
      <c r="M239" s="550"/>
      <c r="N239" s="186"/>
      <c r="O239" s="186"/>
      <c r="P239" s="186"/>
      <c r="Q239" s="186"/>
      <c r="R239" s="163"/>
    </row>
    <row r="240" spans="1:18" s="153" customFormat="1" ht="25.5" thickBot="1" x14ac:dyDescent="0.3">
      <c r="A240" s="551" t="s">
        <v>350</v>
      </c>
      <c r="B240" s="764" t="str">
        <f>IF($A240="","",VLOOKUP($A240,Listes!$A$4:$C$200,2,FALSE))</f>
        <v>Tri-Axle / Super Chassis Oncarriage Surcharge</v>
      </c>
      <c r="C240" s="764"/>
      <c r="D240" s="764"/>
      <c r="E240" s="712" t="s">
        <v>50</v>
      </c>
      <c r="F240" s="712"/>
      <c r="G240" s="712"/>
      <c r="H240" s="552"/>
      <c r="I240" s="553"/>
      <c r="J240" s="553"/>
      <c r="K240" s="553"/>
      <c r="L240" s="553"/>
      <c r="M240" s="554"/>
      <c r="N240" s="186"/>
      <c r="O240" s="186"/>
      <c r="P240" s="186"/>
      <c r="Q240" s="186"/>
      <c r="R240" s="163"/>
    </row>
    <row r="241" spans="1:23" ht="13" thickBot="1" x14ac:dyDescent="0.3">
      <c r="A241" s="771" t="s">
        <v>208</v>
      </c>
      <c r="B241" s="772"/>
      <c r="C241" s="772"/>
      <c r="D241" s="772"/>
      <c r="E241" s="772"/>
      <c r="F241" s="772"/>
      <c r="G241" s="772"/>
      <c r="H241" s="772"/>
      <c r="I241" s="773"/>
      <c r="K241" s="141"/>
      <c r="L241" s="162"/>
      <c r="M241" s="162"/>
      <c r="N241" s="162"/>
      <c r="O241" s="162"/>
      <c r="P241" s="162"/>
      <c r="Q241" s="141"/>
    </row>
    <row r="242" spans="1:23" ht="13" thickBot="1" x14ac:dyDescent="0.3">
      <c r="A242" s="765" t="s">
        <v>554</v>
      </c>
      <c r="B242" s="752"/>
      <c r="C242" s="752"/>
      <c r="D242" s="752"/>
      <c r="E242" s="752"/>
      <c r="F242" s="752"/>
      <c r="G242" s="752"/>
      <c r="H242" s="752"/>
      <c r="I242" s="753"/>
      <c r="K242" s="162"/>
      <c r="L242" s="162"/>
      <c r="M242" s="162"/>
      <c r="N242" s="162"/>
      <c r="O242" s="141"/>
    </row>
    <row r="243" spans="1:23" ht="13" thickBot="1" x14ac:dyDescent="0.3">
      <c r="A243" s="96"/>
      <c r="B243" s="96"/>
      <c r="C243" s="232"/>
      <c r="D243" s="93"/>
      <c r="E243" s="94"/>
      <c r="F243" s="94"/>
      <c r="G243" s="94"/>
      <c r="H243" s="94"/>
      <c r="I243" s="94"/>
      <c r="J243" s="93"/>
      <c r="L243" s="141"/>
      <c r="M243" s="162"/>
      <c r="N243" s="162"/>
      <c r="O243" s="162"/>
      <c r="P243" s="162"/>
      <c r="Q243" s="162"/>
      <c r="R243" s="141"/>
    </row>
    <row r="244" spans="1:23" ht="15.65" customHeight="1" x14ac:dyDescent="0.25">
      <c r="A244" s="762" t="s">
        <v>488</v>
      </c>
      <c r="B244" s="763"/>
      <c r="C244" s="763"/>
      <c r="D244" s="763"/>
      <c r="E244" s="713" t="s">
        <v>276</v>
      </c>
      <c r="F244" s="713">
        <v>20</v>
      </c>
      <c r="G244" s="713">
        <v>40</v>
      </c>
      <c r="H244" s="713" t="s">
        <v>19</v>
      </c>
      <c r="I244" s="713" t="s">
        <v>20</v>
      </c>
      <c r="J244" s="738" t="s">
        <v>283</v>
      </c>
      <c r="K244" s="738" t="s">
        <v>33</v>
      </c>
      <c r="L244" s="736" t="s">
        <v>209</v>
      </c>
      <c r="M244" s="93"/>
      <c r="N244" s="162"/>
      <c r="O244" s="162"/>
      <c r="P244" s="162"/>
      <c r="Q244" s="162"/>
      <c r="R244" s="162"/>
      <c r="S244" s="162"/>
      <c r="T244" s="162"/>
      <c r="U244" s="162"/>
    </row>
    <row r="245" spans="1:23" x14ac:dyDescent="0.25">
      <c r="A245" s="410" t="s">
        <v>210</v>
      </c>
      <c r="B245" s="530" t="s">
        <v>11</v>
      </c>
      <c r="C245" s="530" t="s">
        <v>12</v>
      </c>
      <c r="D245" s="530" t="s">
        <v>211</v>
      </c>
      <c r="E245" s="714"/>
      <c r="F245" s="714"/>
      <c r="G245" s="714"/>
      <c r="H245" s="714"/>
      <c r="I245" s="714"/>
      <c r="J245" s="714"/>
      <c r="K245" s="714"/>
      <c r="L245" s="737"/>
      <c r="M245" s="93"/>
      <c r="N245" s="162"/>
      <c r="O245" s="162"/>
      <c r="P245" s="162"/>
      <c r="Q245" s="162"/>
      <c r="R245" s="162"/>
      <c r="S245" s="162"/>
      <c r="T245" s="162"/>
      <c r="U245" s="162"/>
    </row>
    <row r="246" spans="1:23" s="153" customFormat="1" x14ac:dyDescent="0.25">
      <c r="A246" s="233"/>
      <c r="B246" s="505"/>
      <c r="C246" s="505"/>
      <c r="D246" s="505"/>
      <c r="E246" s="505"/>
      <c r="F246" s="213"/>
      <c r="G246" s="213"/>
      <c r="H246" s="213"/>
      <c r="I246" s="213"/>
      <c r="J246" s="505"/>
      <c r="K246" s="519"/>
      <c r="L246" s="19"/>
      <c r="M246" s="234"/>
      <c r="N246" s="186"/>
      <c r="O246" s="186"/>
      <c r="P246" s="186"/>
      <c r="Q246" s="186"/>
      <c r="R246" s="186"/>
      <c r="S246" s="186"/>
      <c r="T246" s="186"/>
      <c r="U246" s="186"/>
    </row>
    <row r="247" spans="1:23" s="153" customFormat="1" x14ac:dyDescent="0.25">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5">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 thickBot="1" x14ac:dyDescent="0.3">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5">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5" customHeight="1" x14ac:dyDescent="0.25">
      <c r="A251" s="741" t="s">
        <v>553</v>
      </c>
      <c r="B251" s="741"/>
      <c r="C251" s="741"/>
      <c r="D251" s="741"/>
      <c r="E251" s="741" t="s">
        <v>276</v>
      </c>
      <c r="F251" s="741">
        <v>20</v>
      </c>
      <c r="G251" s="741">
        <v>40</v>
      </c>
      <c r="H251" s="741" t="s">
        <v>19</v>
      </c>
      <c r="I251" s="741" t="s">
        <v>20</v>
      </c>
      <c r="J251" s="756" t="s">
        <v>283</v>
      </c>
      <c r="K251" s="756" t="s">
        <v>33</v>
      </c>
      <c r="L251" s="741" t="s">
        <v>209</v>
      </c>
      <c r="M251" s="741" t="s">
        <v>23</v>
      </c>
      <c r="O251" s="141"/>
      <c r="P251" s="162"/>
      <c r="Q251" s="162"/>
      <c r="R251" s="162"/>
      <c r="S251" s="162"/>
      <c r="T251" s="162"/>
      <c r="U251" s="162"/>
      <c r="V251" s="162"/>
      <c r="W251" s="162"/>
    </row>
    <row r="252" spans="1:23" x14ac:dyDescent="0.25">
      <c r="A252" s="513" t="s">
        <v>210</v>
      </c>
      <c r="B252" s="513" t="s">
        <v>11</v>
      </c>
      <c r="C252" s="513" t="s">
        <v>12</v>
      </c>
      <c r="D252" s="513" t="s">
        <v>211</v>
      </c>
      <c r="E252" s="741"/>
      <c r="F252" s="741"/>
      <c r="G252" s="741"/>
      <c r="H252" s="741"/>
      <c r="I252" s="741"/>
      <c r="J252" s="741"/>
      <c r="K252" s="741"/>
      <c r="L252" s="741"/>
      <c r="M252" s="741"/>
      <c r="O252" s="141"/>
      <c r="P252" s="162"/>
      <c r="Q252" s="162"/>
      <c r="R252" s="162"/>
      <c r="S252" s="162"/>
      <c r="T252" s="162"/>
      <c r="U252" s="162"/>
      <c r="V252" s="162"/>
      <c r="W252" s="162"/>
    </row>
    <row r="253" spans="1:23" s="153" customFormat="1" x14ac:dyDescent="0.25">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5">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5">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5">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5">
      <c r="F257" s="94"/>
      <c r="G257" s="18"/>
      <c r="H257" s="143"/>
      <c r="I257" s="143"/>
      <c r="J257" s="162"/>
      <c r="K257" s="141"/>
      <c r="L257" s="162"/>
      <c r="M257" s="162"/>
      <c r="N257" s="162"/>
      <c r="O257" s="162"/>
      <c r="P257" s="162"/>
      <c r="Q257" s="162"/>
    </row>
    <row r="258" spans="1:21" ht="13" thickBot="1" x14ac:dyDescent="0.3">
      <c r="A258" s="221"/>
      <c r="B258" s="238"/>
      <c r="C258" s="239"/>
      <c r="D258" s="239"/>
      <c r="J258" s="94"/>
      <c r="K258" s="141"/>
      <c r="L258" s="162"/>
      <c r="M258" s="162"/>
      <c r="N258" s="162"/>
      <c r="O258" s="162"/>
      <c r="P258" s="162"/>
      <c r="Q258" s="162"/>
      <c r="R258" s="162"/>
      <c r="S258" s="141"/>
      <c r="T258" s="141"/>
      <c r="U258" s="141"/>
    </row>
    <row r="259" spans="1:21" ht="13" thickBot="1" x14ac:dyDescent="0.3">
      <c r="A259" s="742" t="s">
        <v>212</v>
      </c>
      <c r="B259" s="743"/>
      <c r="C259" s="743"/>
      <c r="D259" s="743"/>
      <c r="E259" s="744"/>
      <c r="J259" s="94"/>
      <c r="K259" s="141"/>
      <c r="L259" s="162"/>
      <c r="M259" s="162"/>
      <c r="N259" s="162"/>
      <c r="O259" s="162"/>
      <c r="P259" s="162"/>
      <c r="Q259" s="162"/>
      <c r="R259" s="162"/>
      <c r="S259" s="141"/>
      <c r="T259" s="141"/>
      <c r="U259" s="141"/>
    </row>
    <row r="260" spans="1:21" ht="13" thickBot="1" x14ac:dyDescent="0.3">
      <c r="A260" s="232"/>
      <c r="F260" s="94"/>
      <c r="G260" s="18"/>
      <c r="H260" s="93"/>
      <c r="I260" s="94"/>
      <c r="J260" s="94"/>
      <c r="K260" s="141"/>
      <c r="L260" s="162"/>
      <c r="M260" s="162"/>
      <c r="N260" s="162"/>
      <c r="O260" s="162"/>
      <c r="P260" s="162"/>
      <c r="Q260" s="162"/>
      <c r="R260" s="162"/>
      <c r="S260" s="141"/>
      <c r="T260" s="141"/>
      <c r="U260" s="141"/>
    </row>
    <row r="261" spans="1:21" ht="13" thickBot="1" x14ac:dyDescent="0.3">
      <c r="A261" s="760" t="s">
        <v>213</v>
      </c>
      <c r="B261" s="769"/>
      <c r="C261" s="769"/>
      <c r="D261" s="769"/>
      <c r="E261" s="769"/>
      <c r="F261" s="770"/>
      <c r="G261" s="18"/>
      <c r="H261" s="93"/>
      <c r="I261" s="94"/>
      <c r="J261" s="94"/>
      <c r="K261" s="141"/>
      <c r="L261" s="162"/>
      <c r="M261" s="162"/>
      <c r="N261" s="162"/>
      <c r="O261" s="162"/>
      <c r="P261" s="162"/>
      <c r="Q261" s="162"/>
      <c r="R261" s="162"/>
      <c r="S261" s="141"/>
      <c r="T261" s="141"/>
      <c r="U261" s="141"/>
    </row>
    <row r="262" spans="1:21" ht="16.5" customHeight="1" x14ac:dyDescent="0.25">
      <c r="A262" s="748" t="s">
        <v>214</v>
      </c>
      <c r="B262" s="749"/>
      <c r="C262" s="749"/>
      <c r="D262" s="749"/>
      <c r="E262" s="749"/>
      <c r="F262" s="750"/>
      <c r="G262" s="18"/>
      <c r="H262" s="240"/>
      <c r="I262" s="94"/>
      <c r="J262" s="94"/>
      <c r="K262" s="141"/>
      <c r="L262" s="162"/>
      <c r="M262" s="162"/>
      <c r="N262" s="162"/>
      <c r="O262" s="162"/>
      <c r="P262" s="162"/>
      <c r="Q262" s="162"/>
      <c r="R262" s="162"/>
      <c r="S262" s="141"/>
      <c r="T262" s="141"/>
      <c r="U262" s="141"/>
    </row>
    <row r="263" spans="1:21" ht="13" thickBot="1" x14ac:dyDescent="0.3">
      <c r="A263" s="751" t="s">
        <v>215</v>
      </c>
      <c r="B263" s="752"/>
      <c r="C263" s="752"/>
      <c r="D263" s="752"/>
      <c r="E263" s="752"/>
      <c r="F263" s="753"/>
    </row>
    <row r="264" spans="1:21" x14ac:dyDescent="0.25">
      <c r="A264" s="241" t="s">
        <v>216</v>
      </c>
      <c r="B264" s="100" t="s">
        <v>217</v>
      </c>
      <c r="C264" s="521" t="s">
        <v>218</v>
      </c>
      <c r="D264" s="242" t="s">
        <v>219</v>
      </c>
      <c r="E264" s="162"/>
      <c r="H264" s="18"/>
      <c r="I264" s="18"/>
    </row>
    <row r="265" spans="1:21" s="153" customFormat="1" x14ac:dyDescent="0.25">
      <c r="A265" s="243"/>
      <c r="B265" s="244" t="s">
        <v>329</v>
      </c>
      <c r="C265" s="494" t="s">
        <v>61</v>
      </c>
      <c r="D265" s="408">
        <v>0.9</v>
      </c>
      <c r="E265" s="186"/>
      <c r="F265" s="186"/>
      <c r="G265" s="186"/>
    </row>
    <row r="266" spans="1:21" s="153" customFormat="1" x14ac:dyDescent="0.25">
      <c r="A266" s="243"/>
      <c r="B266" s="244" t="s">
        <v>329</v>
      </c>
      <c r="C266" s="494" t="s">
        <v>400</v>
      </c>
      <c r="D266" s="408">
        <v>1</v>
      </c>
      <c r="E266" s="186"/>
      <c r="F266" s="186"/>
      <c r="G266" s="186"/>
    </row>
    <row r="267" spans="1:21" s="153" customFormat="1" ht="13" thickBot="1" x14ac:dyDescent="0.3">
      <c r="A267" s="246"/>
      <c r="B267" s="247" t="s">
        <v>329</v>
      </c>
      <c r="C267" s="248" t="s">
        <v>401</v>
      </c>
      <c r="D267" s="409">
        <v>1.266</v>
      </c>
      <c r="E267" s="186"/>
      <c r="F267" s="186"/>
      <c r="G267" s="186"/>
    </row>
    <row r="268" spans="1:21" ht="13" thickBot="1" x14ac:dyDescent="0.3"/>
    <row r="269" spans="1:21" ht="13" thickBot="1" x14ac:dyDescent="0.3">
      <c r="A269" s="742" t="s">
        <v>220</v>
      </c>
      <c r="B269" s="743"/>
      <c r="C269" s="743"/>
      <c r="D269" s="743"/>
      <c r="E269" s="743"/>
      <c r="F269" s="743"/>
      <c r="G269" s="743"/>
      <c r="H269" s="743"/>
      <c r="I269" s="744"/>
      <c r="K269" s="141"/>
      <c r="L269" s="162"/>
      <c r="M269" s="162"/>
      <c r="N269" s="162"/>
      <c r="O269" s="162"/>
      <c r="P269" s="162"/>
      <c r="Q269" s="162"/>
      <c r="R269" s="162"/>
      <c r="S269" s="141"/>
      <c r="T269" s="141"/>
      <c r="U269" s="141"/>
    </row>
    <row r="270" spans="1:21" ht="13.5" thickBot="1" x14ac:dyDescent="0.3">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525" customFormat="1" x14ac:dyDescent="0.25">
      <c r="A271" s="253" t="s">
        <v>450</v>
      </c>
      <c r="B271" s="766" t="s">
        <v>2804</v>
      </c>
      <c r="C271" s="767"/>
      <c r="D271" s="767"/>
      <c r="E271" s="767"/>
      <c r="F271" s="767"/>
      <c r="G271" s="767"/>
      <c r="H271" s="767"/>
      <c r="I271" s="768"/>
      <c r="J271" s="227"/>
      <c r="K271" s="228"/>
      <c r="L271" s="20"/>
      <c r="M271" s="20"/>
      <c r="N271" s="20"/>
      <c r="O271" s="20"/>
      <c r="P271" s="20"/>
      <c r="Q271" s="20"/>
      <c r="R271" s="20"/>
      <c r="S271" s="228"/>
      <c r="T271" s="228"/>
      <c r="U271" s="228"/>
    </row>
    <row r="272" spans="1:21" s="153" customFormat="1" x14ac:dyDescent="0.25">
      <c r="A272" s="254"/>
      <c r="B272" s="745"/>
      <c r="C272" s="746"/>
      <c r="D272" s="746"/>
      <c r="E272" s="746"/>
      <c r="F272" s="746"/>
      <c r="G272" s="746"/>
      <c r="H272" s="746"/>
      <c r="I272" s="747"/>
    </row>
    <row r="273" spans="1:9" s="153" customFormat="1" x14ac:dyDescent="0.25">
      <c r="A273" s="254"/>
      <c r="B273" s="745"/>
      <c r="C273" s="746"/>
      <c r="D273" s="746"/>
      <c r="E273" s="746"/>
      <c r="F273" s="746"/>
      <c r="G273" s="746"/>
      <c r="H273" s="746"/>
      <c r="I273" s="747"/>
    </row>
    <row r="274" spans="1:9" s="153" customFormat="1" x14ac:dyDescent="0.25">
      <c r="A274" s="254"/>
      <c r="B274" s="745"/>
      <c r="C274" s="746"/>
      <c r="D274" s="746"/>
      <c r="E274" s="746"/>
      <c r="F274" s="746"/>
      <c r="G274" s="746"/>
      <c r="H274" s="746"/>
      <c r="I274" s="747"/>
    </row>
    <row r="275" spans="1:9" s="153" customFormat="1" x14ac:dyDescent="0.25">
      <c r="A275" s="254"/>
      <c r="B275" s="745"/>
      <c r="C275" s="746"/>
      <c r="D275" s="746"/>
      <c r="E275" s="746"/>
      <c r="F275" s="746"/>
      <c r="G275" s="746"/>
      <c r="H275" s="746"/>
      <c r="I275" s="747"/>
    </row>
    <row r="276" spans="1:9" s="153" customFormat="1" x14ac:dyDescent="0.25">
      <c r="A276" s="254"/>
      <c r="B276" s="745"/>
      <c r="C276" s="746"/>
      <c r="D276" s="746"/>
      <c r="E276" s="746"/>
      <c r="F276" s="746"/>
      <c r="G276" s="746"/>
      <c r="H276" s="746"/>
      <c r="I276" s="747"/>
    </row>
    <row r="277" spans="1:9" s="153" customFormat="1" x14ac:dyDescent="0.25">
      <c r="A277" s="254"/>
      <c r="B277" s="745"/>
      <c r="C277" s="746"/>
      <c r="D277" s="746"/>
      <c r="E277" s="746"/>
      <c r="F277" s="746"/>
      <c r="G277" s="746"/>
      <c r="H277" s="746"/>
      <c r="I277" s="747"/>
    </row>
    <row r="278" spans="1:9" s="153" customFormat="1" x14ac:dyDescent="0.25">
      <c r="A278" s="254"/>
      <c r="B278" s="745"/>
      <c r="C278" s="746"/>
      <c r="D278" s="746"/>
      <c r="E278" s="746"/>
      <c r="F278" s="746"/>
      <c r="G278" s="746"/>
      <c r="H278" s="746"/>
      <c r="I278" s="747"/>
    </row>
    <row r="279" spans="1:9" s="153" customFormat="1" x14ac:dyDescent="0.25">
      <c r="A279" s="254"/>
      <c r="B279" s="745"/>
      <c r="C279" s="746"/>
      <c r="D279" s="746"/>
      <c r="E279" s="746"/>
      <c r="F279" s="746"/>
      <c r="G279" s="746"/>
      <c r="H279" s="746"/>
      <c r="I279" s="747"/>
    </row>
    <row r="280" spans="1:9" s="153" customFormat="1" x14ac:dyDescent="0.25">
      <c r="A280" s="254"/>
      <c r="B280" s="745"/>
      <c r="C280" s="746"/>
      <c r="D280" s="746"/>
      <c r="E280" s="746"/>
      <c r="F280" s="746"/>
      <c r="G280" s="746"/>
      <c r="H280" s="746"/>
      <c r="I280" s="747"/>
    </row>
    <row r="281" spans="1:9" s="153" customFormat="1" x14ac:dyDescent="0.25">
      <c r="A281" s="254"/>
      <c r="B281" s="745"/>
      <c r="C281" s="746"/>
      <c r="D281" s="746"/>
      <c r="E281" s="746"/>
      <c r="F281" s="746"/>
      <c r="G281" s="746"/>
      <c r="H281" s="746"/>
      <c r="I281" s="747"/>
    </row>
    <row r="282" spans="1:9" s="153" customFormat="1" x14ac:dyDescent="0.25">
      <c r="A282" s="254"/>
      <c r="B282" s="745"/>
      <c r="C282" s="746"/>
      <c r="D282" s="746"/>
      <c r="E282" s="746"/>
      <c r="F282" s="746"/>
      <c r="G282" s="746"/>
      <c r="H282" s="746"/>
      <c r="I282" s="747"/>
    </row>
    <row r="283" spans="1:9" s="153" customFormat="1" x14ac:dyDescent="0.25">
      <c r="A283" s="254"/>
      <c r="B283" s="745"/>
      <c r="C283" s="746"/>
      <c r="D283" s="746"/>
      <c r="E283" s="746"/>
      <c r="F283" s="746"/>
      <c r="G283" s="746"/>
      <c r="H283" s="746"/>
      <c r="I283" s="747"/>
    </row>
    <row r="284" spans="1:9" s="153" customFormat="1" x14ac:dyDescent="0.25">
      <c r="A284" s="254"/>
      <c r="B284" s="745"/>
      <c r="C284" s="746"/>
      <c r="D284" s="746"/>
      <c r="E284" s="746"/>
      <c r="F284" s="746"/>
      <c r="G284" s="746"/>
      <c r="H284" s="746"/>
      <c r="I284" s="747"/>
    </row>
    <row r="285" spans="1:9" s="153" customFormat="1" ht="13" thickBot="1" x14ac:dyDescent="0.3">
      <c r="A285" s="255"/>
      <c r="B285" s="757"/>
      <c r="C285" s="758"/>
      <c r="D285" s="758"/>
      <c r="E285" s="758"/>
      <c r="F285" s="758"/>
      <c r="G285" s="758"/>
      <c r="H285" s="758"/>
      <c r="I285" s="759"/>
    </row>
    <row r="287" spans="1:9" s="153" customFormat="1" x14ac:dyDescent="0.25">
      <c r="F287" s="186"/>
      <c r="G287" s="186"/>
      <c r="H287" s="186"/>
      <c r="I287" s="186"/>
    </row>
    <row r="288" spans="1:9" s="153" customFormat="1" ht="13" thickBot="1" x14ac:dyDescent="0.3">
      <c r="F288" s="186"/>
      <c r="G288" s="186"/>
      <c r="H288" s="186"/>
      <c r="I288" s="186"/>
    </row>
    <row r="289" spans="1:14" s="153" customFormat="1" ht="13" thickBot="1" x14ac:dyDescent="0.3">
      <c r="A289" s="760" t="s">
        <v>3</v>
      </c>
      <c r="B289" s="761"/>
      <c r="F289" s="186"/>
      <c r="G289" s="186"/>
      <c r="H289" s="186"/>
      <c r="I289" s="186"/>
    </row>
    <row r="290" spans="1:14" s="257" customFormat="1" ht="13" thickBot="1" x14ac:dyDescent="0.3">
      <c r="A290" s="256"/>
      <c r="B290" s="256"/>
      <c r="F290" s="258"/>
      <c r="G290" s="258"/>
      <c r="H290" s="258"/>
      <c r="I290" s="258"/>
    </row>
    <row r="291" spans="1:14" s="153" customFormat="1" ht="15.75" customHeight="1" thickBot="1" x14ac:dyDescent="0.3">
      <c r="A291" s="733" t="s">
        <v>2</v>
      </c>
      <c r="B291" s="734"/>
      <c r="C291" s="734"/>
      <c r="D291" s="734"/>
      <c r="E291" s="734"/>
      <c r="F291" s="734"/>
      <c r="G291" s="735"/>
      <c r="H291" s="186"/>
      <c r="I291" s="186"/>
    </row>
    <row r="292" spans="1:14" s="257" customFormat="1" ht="15.75" customHeight="1" thickBot="1" x14ac:dyDescent="0.3">
      <c r="A292" s="256"/>
      <c r="B292" s="256"/>
      <c r="C292" s="256"/>
      <c r="D292" s="256"/>
      <c r="E292" s="256"/>
      <c r="F292" s="256"/>
      <c r="G292" s="256"/>
      <c r="H292" s="258"/>
      <c r="I292" s="258"/>
    </row>
    <row r="293" spans="1:14" s="153" customFormat="1" ht="15.75" customHeight="1" thickBot="1" x14ac:dyDescent="0.3">
      <c r="A293" s="715" t="s">
        <v>1</v>
      </c>
      <c r="B293" s="716"/>
      <c r="C293" s="716"/>
      <c r="D293" s="716"/>
      <c r="E293" s="717"/>
      <c r="F293" s="259"/>
      <c r="G293" s="259"/>
      <c r="H293" s="186"/>
      <c r="I293" s="186"/>
    </row>
    <row r="294" spans="1:14" s="153" customFormat="1" x14ac:dyDescent="0.25">
      <c r="A294" s="718" t="s">
        <v>581</v>
      </c>
      <c r="B294" s="720" t="s">
        <v>2816</v>
      </c>
      <c r="C294" s="710" t="s">
        <v>0</v>
      </c>
      <c r="D294" s="710" t="s">
        <v>564</v>
      </c>
      <c r="E294" s="720" t="s">
        <v>2817</v>
      </c>
      <c r="F294" s="710" t="s">
        <v>416</v>
      </c>
      <c r="G294" s="710" t="s">
        <v>403</v>
      </c>
      <c r="H294" s="710" t="s">
        <v>582</v>
      </c>
      <c r="I294" s="710" t="s">
        <v>11</v>
      </c>
      <c r="J294" s="710" t="s">
        <v>12</v>
      </c>
      <c r="K294" s="710" t="s">
        <v>13</v>
      </c>
      <c r="L294" s="710" t="s">
        <v>428</v>
      </c>
      <c r="M294" s="710" t="s">
        <v>565</v>
      </c>
      <c r="N294" s="730"/>
    </row>
    <row r="295" spans="1:14" s="153" customFormat="1" ht="32.25" customHeight="1" thickBot="1" x14ac:dyDescent="0.3">
      <c r="A295" s="719"/>
      <c r="B295" s="721"/>
      <c r="C295" s="711"/>
      <c r="D295" s="711"/>
      <c r="E295" s="721"/>
      <c r="F295" s="711"/>
      <c r="G295" s="711"/>
      <c r="H295" s="711"/>
      <c r="I295" s="711"/>
      <c r="J295" s="711"/>
      <c r="K295" s="711"/>
      <c r="L295" s="711"/>
      <c r="M295" s="711"/>
      <c r="N295" s="731"/>
    </row>
    <row r="296" spans="1:14" s="153" customFormat="1" x14ac:dyDescent="0.25">
      <c r="A296" s="172"/>
      <c r="B296" s="173"/>
      <c r="C296" s="507"/>
      <c r="D296" s="173"/>
      <c r="E296" s="173"/>
      <c r="F296" s="173"/>
      <c r="G296" s="173"/>
      <c r="H296" s="173"/>
      <c r="I296" s="173"/>
      <c r="J296" s="173"/>
      <c r="K296" s="173"/>
      <c r="L296" s="546"/>
      <c r="M296" s="754"/>
      <c r="N296" s="755"/>
    </row>
    <row r="297" spans="1:14" s="153" customFormat="1" x14ac:dyDescent="0.25">
      <c r="A297" s="80"/>
      <c r="B297" s="182"/>
      <c r="C297" s="505"/>
      <c r="D297" s="182"/>
      <c r="E297" s="182"/>
      <c r="F297" s="182"/>
      <c r="G297" s="182"/>
      <c r="H297" s="182"/>
      <c r="I297" s="182"/>
      <c r="J297" s="182"/>
      <c r="K297" s="182"/>
      <c r="L297" s="260"/>
      <c r="M297" s="739"/>
      <c r="N297" s="740"/>
    </row>
    <row r="298" spans="1:14" s="153" customFormat="1" x14ac:dyDescent="0.25">
      <c r="A298" s="80"/>
      <c r="B298" s="182"/>
      <c r="C298" s="505"/>
      <c r="D298" s="182"/>
      <c r="E298" s="182"/>
      <c r="F298" s="182"/>
      <c r="G298" s="182"/>
      <c r="H298" s="182"/>
      <c r="I298" s="182"/>
      <c r="J298" s="182"/>
      <c r="K298" s="182"/>
      <c r="L298" s="260"/>
      <c r="M298" s="739"/>
      <c r="N298" s="740"/>
    </row>
    <row r="299" spans="1:14" s="153" customFormat="1" x14ac:dyDescent="0.25">
      <c r="A299" s="80"/>
      <c r="B299" s="182"/>
      <c r="C299" s="505"/>
      <c r="D299" s="182"/>
      <c r="E299" s="182"/>
      <c r="F299" s="182"/>
      <c r="G299" s="182"/>
      <c r="H299" s="182"/>
      <c r="I299" s="182"/>
      <c r="J299" s="182"/>
      <c r="K299" s="182"/>
      <c r="L299" s="260"/>
      <c r="M299" s="739"/>
      <c r="N299" s="740"/>
    </row>
    <row r="300" spans="1:14" s="153" customFormat="1" x14ac:dyDescent="0.25">
      <c r="A300" s="80"/>
      <c r="B300" s="182"/>
      <c r="C300" s="505"/>
      <c r="D300" s="182"/>
      <c r="E300" s="182"/>
      <c r="F300" s="182"/>
      <c r="G300" s="182"/>
      <c r="H300" s="182"/>
      <c r="I300" s="182"/>
      <c r="J300" s="182"/>
      <c r="K300" s="182"/>
      <c r="L300" s="260"/>
      <c r="M300" s="739"/>
      <c r="N300" s="740"/>
    </row>
    <row r="301" spans="1:14" s="153" customFormat="1" ht="13" thickBot="1" x14ac:dyDescent="0.3">
      <c r="A301" s="83"/>
      <c r="B301" s="158"/>
      <c r="C301" s="527"/>
      <c r="D301" s="158"/>
      <c r="E301" s="158"/>
      <c r="F301" s="158"/>
      <c r="G301" s="158"/>
      <c r="H301" s="158"/>
      <c r="I301" s="158"/>
      <c r="J301" s="158"/>
      <c r="K301" s="158"/>
      <c r="L301" s="261"/>
      <c r="M301" s="724"/>
      <c r="N301" s="725"/>
    </row>
    <row r="302" spans="1:14" s="153" customFormat="1" x14ac:dyDescent="0.25">
      <c r="F302" s="186"/>
      <c r="G302" s="186"/>
      <c r="H302" s="186"/>
      <c r="I302" s="186"/>
    </row>
    <row r="303" spans="1:14" s="153" customFormat="1" ht="13" thickBot="1" x14ac:dyDescent="0.3">
      <c r="F303" s="186"/>
      <c r="G303" s="186"/>
      <c r="H303" s="186"/>
      <c r="I303" s="186"/>
    </row>
    <row r="304" spans="1:14" s="153" customFormat="1" ht="13" thickBot="1" x14ac:dyDescent="0.3">
      <c r="A304" s="733" t="s">
        <v>736</v>
      </c>
      <c r="B304" s="734"/>
      <c r="C304" s="734"/>
      <c r="D304" s="734"/>
      <c r="E304" s="734"/>
      <c r="F304" s="734"/>
      <c r="G304" s="735"/>
      <c r="H304" s="186"/>
      <c r="I304" s="186"/>
    </row>
    <row r="305" spans="1:23" s="153" customFormat="1" ht="13" thickBot="1" x14ac:dyDescent="0.3">
      <c r="F305" s="186"/>
      <c r="G305" s="186"/>
      <c r="H305" s="186"/>
      <c r="I305" s="186"/>
    </row>
    <row r="306" spans="1:23" s="153" customFormat="1" ht="13" thickBot="1" x14ac:dyDescent="0.3">
      <c r="A306" s="715" t="s">
        <v>1</v>
      </c>
      <c r="B306" s="716"/>
      <c r="C306" s="716"/>
      <c r="D306" s="716"/>
      <c r="E306" s="716"/>
      <c r="F306" s="716"/>
      <c r="G306" s="716"/>
      <c r="H306" s="717"/>
      <c r="I306" s="186"/>
    </row>
    <row r="307" spans="1:23" s="153" customFormat="1" ht="16.5" customHeight="1" thickBot="1" x14ac:dyDescent="0.3">
      <c r="A307" s="718" t="s">
        <v>581</v>
      </c>
      <c r="B307" s="720" t="s">
        <v>2816</v>
      </c>
      <c r="C307" s="710" t="s">
        <v>0</v>
      </c>
      <c r="D307" s="710" t="s">
        <v>564</v>
      </c>
      <c r="E307" s="720" t="s">
        <v>2817</v>
      </c>
      <c r="F307" s="710" t="s">
        <v>41</v>
      </c>
      <c r="G307" s="732" t="s">
        <v>735</v>
      </c>
      <c r="H307" s="732"/>
      <c r="I307" s="732"/>
      <c r="J307" s="732"/>
      <c r="K307" s="732"/>
      <c r="L307" s="732"/>
      <c r="M307" s="732"/>
      <c r="N307" s="732"/>
      <c r="O307" s="710" t="s">
        <v>416</v>
      </c>
      <c r="P307" s="710" t="s">
        <v>403</v>
      </c>
      <c r="Q307" s="710" t="s">
        <v>582</v>
      </c>
      <c r="R307" s="710" t="s">
        <v>11</v>
      </c>
      <c r="S307" s="710" t="s">
        <v>12</v>
      </c>
      <c r="T307" s="710" t="s">
        <v>13</v>
      </c>
      <c r="U307" s="710" t="s">
        <v>428</v>
      </c>
      <c r="V307" s="710" t="s">
        <v>565</v>
      </c>
      <c r="W307" s="730"/>
    </row>
    <row r="308" spans="1:23" s="153" customFormat="1" ht="13" thickBot="1" x14ac:dyDescent="0.3">
      <c r="A308" s="719"/>
      <c r="B308" s="721"/>
      <c r="C308" s="711"/>
      <c r="D308" s="711"/>
      <c r="E308" s="721"/>
      <c r="F308" s="711"/>
      <c r="G308" s="528" t="s">
        <v>412</v>
      </c>
      <c r="H308" s="528" t="s">
        <v>42</v>
      </c>
      <c r="I308" s="528" t="s">
        <v>413</v>
      </c>
      <c r="J308" s="528" t="s">
        <v>43</v>
      </c>
      <c r="K308" s="528" t="s">
        <v>414</v>
      </c>
      <c r="L308" s="528" t="s">
        <v>44</v>
      </c>
      <c r="M308" s="528" t="s">
        <v>415</v>
      </c>
      <c r="N308" s="528" t="s">
        <v>45</v>
      </c>
      <c r="O308" s="711"/>
      <c r="P308" s="711"/>
      <c r="Q308" s="711"/>
      <c r="R308" s="711"/>
      <c r="S308" s="711"/>
      <c r="T308" s="711"/>
      <c r="U308" s="711"/>
      <c r="V308" s="711"/>
      <c r="W308" s="731"/>
    </row>
    <row r="309" spans="1:23" s="153" customFormat="1" x14ac:dyDescent="0.25">
      <c r="A309" s="172" t="s">
        <v>4</v>
      </c>
      <c r="B309" s="173" t="s">
        <v>308</v>
      </c>
      <c r="C309" s="507" t="s">
        <v>6</v>
      </c>
      <c r="D309" s="173">
        <v>10</v>
      </c>
      <c r="E309" s="173" t="s">
        <v>406</v>
      </c>
      <c r="F309" s="262" t="s">
        <v>713</v>
      </c>
      <c r="G309" s="173">
        <v>11</v>
      </c>
      <c r="H309" s="173">
        <v>75</v>
      </c>
      <c r="I309" s="173">
        <v>16</v>
      </c>
      <c r="J309" s="173">
        <v>220</v>
      </c>
      <c r="K309" s="173"/>
      <c r="L309" s="173"/>
      <c r="M309" s="173"/>
      <c r="N309" s="173"/>
      <c r="O309" s="173" t="s">
        <v>409</v>
      </c>
      <c r="P309" s="173"/>
      <c r="Q309" s="173"/>
      <c r="R309" s="173"/>
      <c r="S309" s="173"/>
      <c r="T309" s="173"/>
      <c r="U309" s="546" t="s">
        <v>1221</v>
      </c>
      <c r="V309" s="726"/>
      <c r="W309" s="727"/>
    </row>
    <row r="310" spans="1:23" s="153" customFormat="1" x14ac:dyDescent="0.25">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728"/>
      <c r="W310" s="729"/>
    </row>
    <row r="311" spans="1:23" s="153" customFormat="1" x14ac:dyDescent="0.25">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728"/>
      <c r="W311" s="729"/>
    </row>
    <row r="312" spans="1:23" s="153" customFormat="1" x14ac:dyDescent="0.25">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728"/>
      <c r="W312" s="729"/>
    </row>
    <row r="313" spans="1:23" s="153" customFormat="1" x14ac:dyDescent="0.25">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728"/>
      <c r="W313" s="729"/>
    </row>
    <row r="314" spans="1:23" s="153" customFormat="1" ht="13" thickBot="1" x14ac:dyDescent="0.3">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722"/>
      <c r="W314" s="723"/>
    </row>
    <row r="315" spans="1:23" s="153" customFormat="1" x14ac:dyDescent="0.25">
      <c r="F315" s="186"/>
      <c r="G315" s="186"/>
      <c r="H315" s="186"/>
      <c r="I315" s="186"/>
    </row>
    <row r="316" spans="1:23" s="153" customFormat="1" x14ac:dyDescent="0.25">
      <c r="F316" s="186"/>
      <c r="G316" s="186"/>
      <c r="H316" s="186"/>
      <c r="I316" s="186"/>
    </row>
    <row r="317" spans="1:23" s="153" customFormat="1" ht="13" thickBot="1" x14ac:dyDescent="0.3">
      <c r="F317" s="186"/>
      <c r="G317" s="186"/>
      <c r="H317" s="186"/>
      <c r="I317" s="186"/>
    </row>
    <row r="318" spans="1:23" ht="13" thickBot="1" x14ac:dyDescent="0.3">
      <c r="A318" s="97" t="s">
        <v>432</v>
      </c>
      <c r="B318" s="265" t="s">
        <v>433</v>
      </c>
    </row>
    <row r="319" spans="1:23" x14ac:dyDescent="0.25">
      <c r="A319" s="100" t="s">
        <v>434</v>
      </c>
      <c r="B319" s="225" t="s">
        <v>50</v>
      </c>
    </row>
    <row r="320" spans="1:23" x14ac:dyDescent="0.25">
      <c r="A320" s="266" t="s">
        <v>64</v>
      </c>
      <c r="B320" s="82" t="s">
        <v>50</v>
      </c>
    </row>
    <row r="321" spans="1:9" x14ac:dyDescent="0.25">
      <c r="A321" s="266" t="s">
        <v>245</v>
      </c>
      <c r="B321" s="82" t="s">
        <v>50</v>
      </c>
    </row>
    <row r="322" spans="1:9" x14ac:dyDescent="0.25">
      <c r="A322" s="266" t="s">
        <v>246</v>
      </c>
      <c r="B322" s="82" t="s">
        <v>50</v>
      </c>
    </row>
    <row r="323" spans="1:9" x14ac:dyDescent="0.25">
      <c r="A323" s="266" t="s">
        <v>247</v>
      </c>
      <c r="B323" s="82" t="s">
        <v>52</v>
      </c>
    </row>
    <row r="324" spans="1:9" x14ac:dyDescent="0.25">
      <c r="A324" s="266" t="s">
        <v>269</v>
      </c>
      <c r="B324" s="82" t="s">
        <v>52</v>
      </c>
    </row>
    <row r="325" spans="1:9" x14ac:dyDescent="0.25">
      <c r="A325" s="267" t="s">
        <v>267</v>
      </c>
      <c r="B325" s="82" t="s">
        <v>52</v>
      </c>
    </row>
    <row r="326" spans="1:9" x14ac:dyDescent="0.25">
      <c r="A326" s="267" t="s">
        <v>435</v>
      </c>
      <c r="B326" s="82" t="s">
        <v>50</v>
      </c>
    </row>
    <row r="327" spans="1:9" ht="13" thickBot="1" x14ac:dyDescent="0.3">
      <c r="A327" s="268" t="s">
        <v>438</v>
      </c>
      <c r="B327" s="85"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A32:A33"/>
    <mergeCell ref="C74:C75"/>
    <mergeCell ref="D82:D83"/>
    <mergeCell ref="C82:C83"/>
    <mergeCell ref="D74:D75"/>
    <mergeCell ref="J82:J83"/>
    <mergeCell ref="G82:G83"/>
    <mergeCell ref="B82:B83"/>
    <mergeCell ref="F82:F83"/>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174:D174"/>
    <mergeCell ref="B175:D175"/>
    <mergeCell ref="B176:D176"/>
    <mergeCell ref="B177:D177"/>
    <mergeCell ref="B178:D178"/>
    <mergeCell ref="B179:D179"/>
    <mergeCell ref="B180:D180"/>
    <mergeCell ref="B170:D170"/>
    <mergeCell ref="B171:D171"/>
    <mergeCell ref="B172:D172"/>
    <mergeCell ref="B141:D141"/>
    <mergeCell ref="B142:D142"/>
    <mergeCell ref="B143:D143"/>
    <mergeCell ref="B144:D144"/>
    <mergeCell ref="B145:D145"/>
    <mergeCell ref="B146:D146"/>
    <mergeCell ref="B147:D147"/>
    <mergeCell ref="B148:D148"/>
    <mergeCell ref="B173:D173"/>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9.453125" style="18" customWidth="1"/>
    <col min="11"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91"/>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496</v>
      </c>
      <c r="D5" s="820"/>
      <c r="E5" s="820"/>
      <c r="F5" s="821"/>
      <c r="G5" s="18"/>
      <c r="H5" s="18"/>
      <c r="I5" s="18"/>
    </row>
    <row r="6" spans="1:54" ht="15.75" customHeight="1" x14ac:dyDescent="0.25">
      <c r="A6" s="817" t="s">
        <v>477</v>
      </c>
      <c r="B6" s="818"/>
      <c r="C6" s="819" t="s">
        <v>532</v>
      </c>
      <c r="D6" s="820"/>
      <c r="E6" s="820"/>
      <c r="F6" s="821"/>
      <c r="G6" s="18"/>
      <c r="H6" s="18"/>
      <c r="I6" s="18"/>
    </row>
    <row r="7" spans="1:54" ht="15.75" customHeight="1" x14ac:dyDescent="0.25">
      <c r="A7" s="817" t="s">
        <v>567</v>
      </c>
      <c r="B7" s="818"/>
      <c r="C7" s="819" t="s">
        <v>177</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5" thickBot="1" x14ac:dyDescent="0.3">
      <c r="A15" s="101"/>
      <c r="B15" s="787"/>
      <c r="C15" s="787"/>
      <c r="D15" s="787"/>
      <c r="E15" s="787"/>
      <c r="F15" s="787"/>
      <c r="G15" s="787"/>
      <c r="H15" s="787"/>
      <c r="I15" s="787"/>
      <c r="J15" s="811"/>
      <c r="K15" s="783"/>
      <c r="L15" s="809"/>
      <c r="M15" s="810"/>
      <c r="N15" s="102"/>
      <c r="BB15" s="525"/>
    </row>
    <row r="16" spans="1:54" s="110" customFormat="1" ht="13.5" thickBot="1" x14ac:dyDescent="0.3">
      <c r="A16" s="104"/>
      <c r="B16" s="18"/>
      <c r="C16" s="105"/>
      <c r="D16" s="106"/>
      <c r="E16" s="106"/>
      <c r="F16" s="107"/>
      <c r="G16" s="107"/>
      <c r="H16" s="108"/>
      <c r="I16" s="109"/>
      <c r="J16" s="109"/>
      <c r="K16" s="105"/>
      <c r="L16" s="105"/>
      <c r="M16" s="105"/>
      <c r="N16" s="102"/>
      <c r="O16" s="105"/>
      <c r="P16" s="105"/>
      <c r="Q16" s="105"/>
      <c r="BB16" s="525"/>
    </row>
    <row r="17" spans="1:22" s="110" customFormat="1" ht="13.5" thickBot="1" x14ac:dyDescent="0.3">
      <c r="A17" s="97" t="s">
        <v>402</v>
      </c>
      <c r="B17" s="111"/>
      <c r="I17" s="109"/>
      <c r="J17" s="109"/>
      <c r="K17" s="105"/>
      <c r="L17" s="105"/>
      <c r="M17" s="105"/>
      <c r="N17" s="105"/>
      <c r="O17" s="105"/>
      <c r="P17" s="105"/>
      <c r="Q17" s="105"/>
    </row>
    <row r="18" spans="1:22" s="110" customFormat="1" ht="13" x14ac:dyDescent="0.25">
      <c r="A18" s="112" t="s">
        <v>402</v>
      </c>
      <c r="B18" s="778" t="s">
        <v>572</v>
      </c>
      <c r="C18" s="778"/>
      <c r="D18" s="778"/>
      <c r="E18" s="778"/>
      <c r="F18" s="778"/>
      <c r="G18" s="778"/>
      <c r="H18" s="779"/>
      <c r="I18" s="109"/>
      <c r="J18" s="109"/>
      <c r="K18" s="105"/>
      <c r="L18" s="105"/>
      <c r="M18" s="105"/>
      <c r="N18" s="105"/>
      <c r="O18" s="105"/>
      <c r="P18" s="105"/>
      <c r="Q18" s="105"/>
    </row>
    <row r="19" spans="1:22" s="116" customFormat="1" ht="37.5" customHeight="1" x14ac:dyDescent="0.25">
      <c r="A19" s="568" t="s">
        <v>1151</v>
      </c>
      <c r="B19" s="790" t="s">
        <v>1158</v>
      </c>
      <c r="C19" s="790"/>
      <c r="D19" s="790"/>
      <c r="E19" s="790"/>
      <c r="F19" s="790"/>
      <c r="G19" s="790"/>
      <c r="H19" s="844"/>
      <c r="I19" s="113"/>
      <c r="J19" s="114"/>
      <c r="K19" s="115"/>
      <c r="L19" s="115"/>
      <c r="M19" s="115"/>
      <c r="N19" s="115"/>
      <c r="O19" s="115"/>
      <c r="P19" s="115"/>
      <c r="Q19" s="115"/>
    </row>
    <row r="20" spans="1:22" s="116" customFormat="1" ht="15.75" customHeight="1" x14ac:dyDescent="0.25">
      <c r="A20" s="1049" t="s">
        <v>926</v>
      </c>
      <c r="B20" s="790" t="s">
        <v>1159</v>
      </c>
      <c r="C20" s="790"/>
      <c r="D20" s="790"/>
      <c r="E20" s="790"/>
      <c r="F20" s="790"/>
      <c r="G20" s="790"/>
      <c r="H20" s="844"/>
      <c r="I20" s="114"/>
      <c r="J20" s="114"/>
      <c r="K20" s="115"/>
      <c r="L20" s="115"/>
      <c r="M20" s="115"/>
      <c r="N20" s="115"/>
      <c r="O20" s="115"/>
      <c r="P20" s="115"/>
      <c r="Q20" s="115"/>
    </row>
    <row r="21" spans="1:22" s="116" customFormat="1" ht="15.75" customHeight="1" x14ac:dyDescent="0.25">
      <c r="A21" s="1049" t="s">
        <v>1152</v>
      </c>
      <c r="B21" s="790" t="s">
        <v>1118</v>
      </c>
      <c r="C21" s="790"/>
      <c r="D21" s="790"/>
      <c r="E21" s="790"/>
      <c r="F21" s="790"/>
      <c r="G21" s="790"/>
      <c r="H21" s="844"/>
      <c r="I21" s="114"/>
      <c r="J21" s="114"/>
      <c r="K21" s="115"/>
      <c r="L21" s="115"/>
      <c r="M21" s="115"/>
      <c r="N21" s="115"/>
      <c r="O21" s="115"/>
      <c r="P21" s="115"/>
      <c r="Q21" s="115"/>
    </row>
    <row r="22" spans="1:22" s="116" customFormat="1" ht="13" x14ac:dyDescent="0.25">
      <c r="A22" s="1049" t="s">
        <v>1153</v>
      </c>
      <c r="B22" s="790" t="s">
        <v>1453</v>
      </c>
      <c r="C22" s="790"/>
      <c r="D22" s="790"/>
      <c r="E22" s="790"/>
      <c r="F22" s="790"/>
      <c r="G22" s="790"/>
      <c r="H22" s="844"/>
      <c r="I22" s="114"/>
      <c r="J22" s="114"/>
      <c r="K22" s="115"/>
      <c r="L22" s="115"/>
      <c r="M22" s="115"/>
      <c r="N22" s="115"/>
      <c r="O22" s="115"/>
      <c r="P22" s="115"/>
      <c r="Q22" s="115"/>
    </row>
    <row r="23" spans="1:22" s="116" customFormat="1" ht="13" x14ac:dyDescent="0.25">
      <c r="A23" s="1049" t="s">
        <v>927</v>
      </c>
      <c r="B23" s="1050" t="s">
        <v>928</v>
      </c>
      <c r="C23" s="780"/>
      <c r="D23" s="780"/>
      <c r="E23" s="780"/>
      <c r="F23" s="780"/>
      <c r="G23" s="780"/>
      <c r="H23" s="781"/>
      <c r="I23" s="114"/>
      <c r="J23" s="114"/>
      <c r="K23" s="115"/>
      <c r="L23" s="115"/>
      <c r="M23" s="115"/>
      <c r="N23" s="115"/>
      <c r="O23" s="115"/>
      <c r="P23" s="115"/>
      <c r="Q23" s="115"/>
    </row>
    <row r="24" spans="1:22" s="116" customFormat="1" ht="13" x14ac:dyDescent="0.25">
      <c r="A24" s="1049" t="s">
        <v>1154</v>
      </c>
      <c r="B24" s="1050" t="s">
        <v>929</v>
      </c>
      <c r="C24" s="780"/>
      <c r="D24" s="780"/>
      <c r="E24" s="780"/>
      <c r="F24" s="780"/>
      <c r="G24" s="780"/>
      <c r="H24" s="781"/>
      <c r="I24" s="114"/>
      <c r="J24" s="114"/>
      <c r="K24" s="115"/>
      <c r="L24" s="115"/>
      <c r="M24" s="115"/>
      <c r="N24" s="115"/>
      <c r="O24" s="115"/>
      <c r="P24" s="115"/>
      <c r="Q24" s="115"/>
    </row>
    <row r="25" spans="1:22" s="116" customFormat="1" ht="13" x14ac:dyDescent="0.25">
      <c r="A25" s="1049" t="s">
        <v>1155</v>
      </c>
      <c r="B25" s="1050" t="s">
        <v>1160</v>
      </c>
      <c r="C25" s="780"/>
      <c r="D25" s="780"/>
      <c r="E25" s="780"/>
      <c r="F25" s="780"/>
      <c r="G25" s="780"/>
      <c r="H25" s="781"/>
      <c r="I25" s="114"/>
      <c r="J25" s="114"/>
      <c r="K25" s="115"/>
      <c r="L25" s="115"/>
      <c r="M25" s="115"/>
      <c r="N25" s="115"/>
      <c r="O25" s="115"/>
      <c r="P25" s="115"/>
      <c r="Q25" s="115"/>
    </row>
    <row r="26" spans="1:22" s="116" customFormat="1" ht="13" x14ac:dyDescent="0.25">
      <c r="A26" s="1049" t="s">
        <v>1156</v>
      </c>
      <c r="B26" s="1050" t="s">
        <v>1161</v>
      </c>
      <c r="C26" s="780"/>
      <c r="D26" s="780"/>
      <c r="E26" s="780"/>
      <c r="F26" s="780"/>
      <c r="G26" s="780"/>
      <c r="H26" s="781"/>
      <c r="I26" s="114"/>
      <c r="J26" s="114"/>
      <c r="K26" s="115"/>
      <c r="L26" s="115"/>
      <c r="M26" s="115"/>
      <c r="N26" s="115"/>
      <c r="O26" s="115"/>
      <c r="P26" s="115"/>
      <c r="Q26" s="115"/>
    </row>
    <row r="27" spans="1:22" s="116" customFormat="1" ht="13" x14ac:dyDescent="0.25">
      <c r="A27" s="1049" t="s">
        <v>1157</v>
      </c>
      <c r="B27" s="1050" t="s">
        <v>1452</v>
      </c>
      <c r="C27" s="780"/>
      <c r="D27" s="780"/>
      <c r="E27" s="780"/>
      <c r="F27" s="780"/>
      <c r="G27" s="780"/>
      <c r="H27" s="781"/>
      <c r="I27" s="114"/>
      <c r="J27" s="114"/>
      <c r="K27" s="115"/>
      <c r="L27" s="115"/>
      <c r="M27" s="115"/>
      <c r="N27" s="115"/>
      <c r="O27" s="115"/>
      <c r="P27" s="115"/>
      <c r="Q27" s="115"/>
    </row>
    <row r="28" spans="1:22" s="116" customFormat="1" ht="13.5" thickBot="1" x14ac:dyDescent="0.3">
      <c r="A28" s="117" t="s">
        <v>1213</v>
      </c>
      <c r="B28" s="782" t="s">
        <v>1214</v>
      </c>
      <c r="C28" s="783"/>
      <c r="D28" s="783"/>
      <c r="E28" s="783"/>
      <c r="F28" s="783"/>
      <c r="G28" s="783"/>
      <c r="H28" s="784"/>
      <c r="I28" s="114"/>
      <c r="J28" s="114"/>
      <c r="K28" s="115"/>
      <c r="L28" s="115"/>
      <c r="M28" s="115"/>
      <c r="N28" s="115"/>
      <c r="O28" s="115"/>
      <c r="P28" s="115"/>
      <c r="Q28" s="115"/>
    </row>
    <row r="29" spans="1:22" s="110" customFormat="1" ht="13.5" thickBot="1" x14ac:dyDescent="0.3">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5" thickBot="1" x14ac:dyDescent="0.3">
      <c r="A30" s="97" t="s">
        <v>578</v>
      </c>
      <c r="B30" s="98"/>
      <c r="I30" s="109"/>
      <c r="J30" s="109"/>
      <c r="K30" s="105"/>
      <c r="L30" s="105"/>
      <c r="M30" s="105"/>
      <c r="N30" s="105"/>
      <c r="O30" s="105"/>
      <c r="P30" s="105"/>
      <c r="Q30" s="105"/>
      <c r="R30" s="105"/>
      <c r="S30" s="105"/>
      <c r="T30" s="105"/>
      <c r="U30" s="105"/>
    </row>
    <row r="31" spans="1:22" s="110" customFormat="1" ht="13" x14ac:dyDescent="0.25">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ht="13" x14ac:dyDescent="0.25">
      <c r="A32" s="127" t="s">
        <v>580</v>
      </c>
      <c r="B32" s="90"/>
      <c r="C32" s="128"/>
      <c r="D32" s="129"/>
      <c r="E32" s="129"/>
      <c r="F32" s="130"/>
      <c r="G32" s="130"/>
      <c r="H32" s="130"/>
      <c r="I32" s="131"/>
      <c r="J32" s="132"/>
      <c r="K32" s="133"/>
      <c r="L32" s="105"/>
      <c r="M32" s="105"/>
      <c r="N32" s="105"/>
      <c r="O32" s="105"/>
      <c r="P32" s="105"/>
      <c r="Q32" s="105"/>
      <c r="R32" s="105"/>
    </row>
    <row r="33" spans="1:27" s="110" customFormat="1" ht="13.5" thickBot="1" x14ac:dyDescent="0.3">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5">
      <c r="A34" s="774" t="s">
        <v>581</v>
      </c>
      <c r="B34" s="713" t="s">
        <v>582</v>
      </c>
      <c r="C34" s="713" t="s">
        <v>11</v>
      </c>
      <c r="D34" s="713" t="s">
        <v>12</v>
      </c>
      <c r="E34" s="713" t="s">
        <v>13</v>
      </c>
      <c r="F34" s="713" t="s">
        <v>14</v>
      </c>
      <c r="G34" s="713" t="s">
        <v>15</v>
      </c>
      <c r="H34" s="713" t="s">
        <v>16</v>
      </c>
      <c r="I34" s="713" t="s">
        <v>17</v>
      </c>
      <c r="J34" s="713" t="s">
        <v>18</v>
      </c>
      <c r="K34" s="713" t="s">
        <v>19</v>
      </c>
      <c r="L34" s="713" t="s">
        <v>20</v>
      </c>
      <c r="M34" s="142"/>
      <c r="N34" s="142"/>
      <c r="O34" s="142"/>
      <c r="P34" s="142"/>
      <c r="Q34" s="142"/>
      <c r="R34" s="142"/>
      <c r="S34" s="142"/>
      <c r="T34" s="142"/>
      <c r="U34" s="142"/>
      <c r="V34" s="142"/>
      <c r="W34" s="142"/>
      <c r="X34" s="713" t="s">
        <v>22</v>
      </c>
      <c r="Y34" s="713" t="s">
        <v>23</v>
      </c>
      <c r="Z34" s="713" t="s">
        <v>24</v>
      </c>
      <c r="AA34" s="805" t="s">
        <v>335</v>
      </c>
    </row>
    <row r="35" spans="1:27" s="143" customFormat="1" ht="13" thickBot="1" x14ac:dyDescent="0.3">
      <c r="A35" s="775"/>
      <c r="B35" s="776"/>
      <c r="C35" s="776"/>
      <c r="D35" s="776"/>
      <c r="E35" s="776"/>
      <c r="F35" s="776"/>
      <c r="G35" s="777"/>
      <c r="H35" s="776"/>
      <c r="I35" s="776"/>
      <c r="J35" s="776"/>
      <c r="K35" s="776"/>
      <c r="L35" s="776"/>
      <c r="M35" s="144"/>
      <c r="N35" s="144"/>
      <c r="O35" s="144"/>
      <c r="P35" s="144"/>
      <c r="Q35" s="144"/>
      <c r="R35" s="144"/>
      <c r="S35" s="144"/>
      <c r="T35" s="144"/>
      <c r="U35" s="144"/>
      <c r="V35" s="144"/>
      <c r="W35" s="144"/>
      <c r="X35" s="776"/>
      <c r="Y35" s="776"/>
      <c r="Z35" s="776"/>
      <c r="AA35" s="806"/>
    </row>
    <row r="36" spans="1:27" s="153" customFormat="1" x14ac:dyDescent="0.25">
      <c r="A36" s="175" t="s">
        <v>1434</v>
      </c>
      <c r="B36" s="263"/>
      <c r="C36" s="263" t="s">
        <v>1151</v>
      </c>
      <c r="D36" s="263" t="s">
        <v>1204</v>
      </c>
      <c r="E36" s="263"/>
      <c r="F36" s="263" t="s">
        <v>51</v>
      </c>
      <c r="G36" s="182" t="s">
        <v>47</v>
      </c>
      <c r="H36" s="263" t="s">
        <v>1176</v>
      </c>
      <c r="I36" s="12">
        <v>1350</v>
      </c>
      <c r="J36" s="213">
        <v>1499</v>
      </c>
      <c r="K36" s="213">
        <v>1499</v>
      </c>
      <c r="L36" s="12">
        <v>1900</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1152</v>
      </c>
      <c r="D37" s="263" t="s">
        <v>1212</v>
      </c>
      <c r="E37" s="263"/>
      <c r="F37" s="263" t="s">
        <v>51</v>
      </c>
      <c r="G37" s="182" t="s">
        <v>47</v>
      </c>
      <c r="H37" s="263" t="s">
        <v>1176</v>
      </c>
      <c r="I37" s="12">
        <v>1350</v>
      </c>
      <c r="J37" s="213">
        <v>1499</v>
      </c>
      <c r="K37" s="213">
        <v>1499</v>
      </c>
      <c r="L37" s="12">
        <v>1900</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2801</v>
      </c>
      <c r="D38" s="263" t="s">
        <v>1212</v>
      </c>
      <c r="E38" s="263"/>
      <c r="F38" s="263" t="s">
        <v>51</v>
      </c>
      <c r="G38" s="182" t="s">
        <v>47</v>
      </c>
      <c r="H38" s="263" t="s">
        <v>1176</v>
      </c>
      <c r="I38" s="12">
        <v>1530</v>
      </c>
      <c r="J38" s="213">
        <v>1699</v>
      </c>
      <c r="K38" s="213">
        <v>1699</v>
      </c>
      <c r="L38" s="12">
        <v>2155</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1156</v>
      </c>
      <c r="D39" s="263" t="s">
        <v>1205</v>
      </c>
      <c r="E39" s="263"/>
      <c r="F39" s="263" t="s">
        <v>51</v>
      </c>
      <c r="G39" s="182" t="s">
        <v>47</v>
      </c>
      <c r="H39" s="263" t="s">
        <v>1176</v>
      </c>
      <c r="I39" s="12">
        <v>1350</v>
      </c>
      <c r="J39" s="213">
        <v>1499</v>
      </c>
      <c r="K39" s="213">
        <v>1499</v>
      </c>
      <c r="L39" s="12">
        <v>1900</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1154</v>
      </c>
      <c r="D40" s="263" t="s">
        <v>1206</v>
      </c>
      <c r="E40" s="263"/>
      <c r="F40" s="263" t="s">
        <v>51</v>
      </c>
      <c r="G40" s="182" t="s">
        <v>47</v>
      </c>
      <c r="H40" s="263" t="s">
        <v>1176</v>
      </c>
      <c r="I40" s="12">
        <v>1350</v>
      </c>
      <c r="J40" s="213">
        <v>1499</v>
      </c>
      <c r="K40" s="213">
        <v>1499</v>
      </c>
      <c r="L40" s="12">
        <v>1900</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1155</v>
      </c>
      <c r="D41" s="263" t="s">
        <v>1207</v>
      </c>
      <c r="E41" s="263"/>
      <c r="F41" s="263" t="s">
        <v>51</v>
      </c>
      <c r="G41" s="182" t="s">
        <v>47</v>
      </c>
      <c r="H41" s="263" t="s">
        <v>1176</v>
      </c>
      <c r="I41" s="12">
        <v>1350</v>
      </c>
      <c r="J41" s="213">
        <v>1499</v>
      </c>
      <c r="K41" s="213">
        <v>1499</v>
      </c>
      <c r="L41" s="12">
        <v>1900</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1157</v>
      </c>
      <c r="D42" s="263" t="s">
        <v>1208</v>
      </c>
      <c r="E42" s="263"/>
      <c r="F42" s="263" t="s">
        <v>51</v>
      </c>
      <c r="G42" s="182" t="s">
        <v>47</v>
      </c>
      <c r="H42" s="263" t="s">
        <v>1176</v>
      </c>
      <c r="I42" s="12">
        <v>1350</v>
      </c>
      <c r="J42" s="213">
        <v>1499</v>
      </c>
      <c r="K42" s="213">
        <v>1499</v>
      </c>
      <c r="L42" s="12">
        <v>1900</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1153</v>
      </c>
      <c r="D43" s="263" t="s">
        <v>927</v>
      </c>
      <c r="E43" s="263"/>
      <c r="F43" s="263" t="s">
        <v>51</v>
      </c>
      <c r="G43" s="182" t="s">
        <v>47</v>
      </c>
      <c r="H43" s="263" t="s">
        <v>1176</v>
      </c>
      <c r="I43" s="12">
        <v>1440</v>
      </c>
      <c r="J43" s="213">
        <v>1599</v>
      </c>
      <c r="K43" s="213">
        <v>1599</v>
      </c>
      <c r="L43" s="12">
        <v>2025</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2801</v>
      </c>
      <c r="D44" s="263" t="s">
        <v>927</v>
      </c>
      <c r="E44" s="263"/>
      <c r="F44" s="263" t="s">
        <v>51</v>
      </c>
      <c r="G44" s="182" t="s">
        <v>47</v>
      </c>
      <c r="H44" s="263" t="s">
        <v>1176</v>
      </c>
      <c r="I44" s="12">
        <v>1620</v>
      </c>
      <c r="J44" s="213">
        <v>1799</v>
      </c>
      <c r="K44" s="213">
        <v>1799</v>
      </c>
      <c r="L44" s="12">
        <v>2280</v>
      </c>
      <c r="M44" s="182"/>
      <c r="N44" s="182"/>
      <c r="O44" s="182"/>
      <c r="P44" s="182"/>
      <c r="Q44" s="182"/>
      <c r="R44" s="182"/>
      <c r="S44" s="182"/>
      <c r="T44" s="182"/>
      <c r="U44" s="182"/>
      <c r="V44" s="182"/>
      <c r="W44" s="182"/>
      <c r="X44" s="549"/>
      <c r="Y44" s="549"/>
      <c r="Z44" s="182" t="s">
        <v>1177</v>
      </c>
      <c r="AA44" s="82" t="s">
        <v>395</v>
      </c>
    </row>
    <row r="45" spans="1:27" s="153" customFormat="1" x14ac:dyDescent="0.25">
      <c r="A45" s="175" t="s">
        <v>1434</v>
      </c>
      <c r="B45" s="263"/>
      <c r="C45" s="263" t="s">
        <v>1153</v>
      </c>
      <c r="D45" s="263" t="s">
        <v>1162</v>
      </c>
      <c r="E45" s="263"/>
      <c r="F45" s="263" t="s">
        <v>51</v>
      </c>
      <c r="G45" s="182" t="s">
        <v>47</v>
      </c>
      <c r="H45" s="263" t="s">
        <v>1176</v>
      </c>
      <c r="I45" s="12">
        <v>1440</v>
      </c>
      <c r="J45" s="213">
        <v>1599</v>
      </c>
      <c r="K45" s="213">
        <v>1599</v>
      </c>
      <c r="L45" s="12">
        <v>2025</v>
      </c>
      <c r="M45" s="182"/>
      <c r="N45" s="182"/>
      <c r="O45" s="182"/>
      <c r="P45" s="182"/>
      <c r="Q45" s="182"/>
      <c r="R45" s="182"/>
      <c r="S45" s="182"/>
      <c r="T45" s="182"/>
      <c r="U45" s="182"/>
      <c r="V45" s="182"/>
      <c r="W45" s="182"/>
      <c r="X45" s="549"/>
      <c r="Y45" s="549"/>
      <c r="Z45" s="182" t="s">
        <v>1177</v>
      </c>
      <c r="AA45" s="82" t="s">
        <v>395</v>
      </c>
    </row>
    <row r="46" spans="1:27" s="153" customFormat="1" x14ac:dyDescent="0.25">
      <c r="A46" s="175" t="s">
        <v>1434</v>
      </c>
      <c r="B46" s="263"/>
      <c r="C46" s="263" t="s">
        <v>1151</v>
      </c>
      <c r="D46" s="263" t="s">
        <v>1209</v>
      </c>
      <c r="E46" s="263" t="s">
        <v>1210</v>
      </c>
      <c r="F46" s="263" t="s">
        <v>53</v>
      </c>
      <c r="G46" s="182" t="s">
        <v>47</v>
      </c>
      <c r="H46" s="263" t="s">
        <v>1176</v>
      </c>
      <c r="I46" s="12">
        <v>2250</v>
      </c>
      <c r="J46" s="213">
        <v>2499</v>
      </c>
      <c r="K46" s="213">
        <v>2499</v>
      </c>
      <c r="L46" s="12">
        <v>3165</v>
      </c>
      <c r="M46" s="182"/>
      <c r="N46" s="182"/>
      <c r="O46" s="182"/>
      <c r="P46" s="182"/>
      <c r="Q46" s="182"/>
      <c r="R46" s="182"/>
      <c r="S46" s="182"/>
      <c r="T46" s="182"/>
      <c r="U46" s="182"/>
      <c r="V46" s="182"/>
      <c r="W46" s="182"/>
      <c r="X46" s="549"/>
      <c r="Y46" s="549"/>
      <c r="Z46" s="182" t="s">
        <v>1177</v>
      </c>
      <c r="AA46" s="82" t="s">
        <v>395</v>
      </c>
    </row>
    <row r="47" spans="1:27" s="153" customFormat="1" x14ac:dyDescent="0.25">
      <c r="A47" s="175" t="s">
        <v>1434</v>
      </c>
      <c r="B47" s="263"/>
      <c r="C47" s="263" t="s">
        <v>1151</v>
      </c>
      <c r="D47" s="263" t="s">
        <v>1209</v>
      </c>
      <c r="E47" s="263" t="s">
        <v>1211</v>
      </c>
      <c r="F47" s="263" t="s">
        <v>53</v>
      </c>
      <c r="G47" s="182" t="s">
        <v>47</v>
      </c>
      <c r="H47" s="263" t="s">
        <v>1176</v>
      </c>
      <c r="I47" s="12">
        <v>2250</v>
      </c>
      <c r="J47" s="213">
        <v>2499</v>
      </c>
      <c r="K47" s="213">
        <v>2499</v>
      </c>
      <c r="L47" s="12">
        <v>3165</v>
      </c>
      <c r="M47" s="182"/>
      <c r="N47" s="182"/>
      <c r="O47" s="182"/>
      <c r="P47" s="182"/>
      <c r="Q47" s="182"/>
      <c r="R47" s="182"/>
      <c r="S47" s="182"/>
      <c r="T47" s="182"/>
      <c r="U47" s="182"/>
      <c r="V47" s="182"/>
      <c r="W47" s="182"/>
      <c r="X47" s="549"/>
      <c r="Y47" s="549"/>
      <c r="Z47" s="182" t="s">
        <v>1177</v>
      </c>
      <c r="AA47" s="82" t="s">
        <v>395</v>
      </c>
    </row>
    <row r="48" spans="1:27" s="153" customFormat="1" x14ac:dyDescent="0.25">
      <c r="A48" s="175" t="s">
        <v>1434</v>
      </c>
      <c r="B48" s="263"/>
      <c r="C48" s="263" t="s">
        <v>1151</v>
      </c>
      <c r="D48" s="263" t="s">
        <v>1212</v>
      </c>
      <c r="E48" s="263" t="s">
        <v>1178</v>
      </c>
      <c r="F48" s="263" t="s">
        <v>53</v>
      </c>
      <c r="G48" s="182" t="s">
        <v>47</v>
      </c>
      <c r="H48" s="263" t="s">
        <v>1176</v>
      </c>
      <c r="I48" s="12">
        <v>2700</v>
      </c>
      <c r="J48" s="213">
        <v>2999</v>
      </c>
      <c r="K48" s="213">
        <v>2999</v>
      </c>
      <c r="L48" s="12">
        <v>3800</v>
      </c>
      <c r="M48" s="182"/>
      <c r="N48" s="182"/>
      <c r="O48" s="182"/>
      <c r="P48" s="182"/>
      <c r="Q48" s="182"/>
      <c r="R48" s="182"/>
      <c r="S48" s="182"/>
      <c r="T48" s="182"/>
      <c r="U48" s="182"/>
      <c r="V48" s="182"/>
      <c r="W48" s="182"/>
      <c r="X48" s="549"/>
      <c r="Y48" s="549"/>
      <c r="Z48" s="182" t="s">
        <v>1177</v>
      </c>
      <c r="AA48" s="82" t="s">
        <v>395</v>
      </c>
    </row>
    <row r="49" spans="1:27" s="153" customFormat="1" x14ac:dyDescent="0.25">
      <c r="A49" s="175" t="s">
        <v>1434</v>
      </c>
      <c r="B49" s="263"/>
      <c r="C49" s="263" t="s">
        <v>1151</v>
      </c>
      <c r="D49" s="263" t="s">
        <v>1215</v>
      </c>
      <c r="E49" s="263" t="s">
        <v>1178</v>
      </c>
      <c r="F49" s="263" t="s">
        <v>53</v>
      </c>
      <c r="G49" s="182" t="s">
        <v>47</v>
      </c>
      <c r="H49" s="263" t="s">
        <v>1176</v>
      </c>
      <c r="I49" s="12">
        <v>2700</v>
      </c>
      <c r="J49" s="213">
        <v>2999</v>
      </c>
      <c r="K49" s="213">
        <v>2999</v>
      </c>
      <c r="L49" s="12">
        <v>3800</v>
      </c>
      <c r="M49" s="182"/>
      <c r="N49" s="182"/>
      <c r="O49" s="182"/>
      <c r="P49" s="182"/>
      <c r="Q49" s="182"/>
      <c r="R49" s="182"/>
      <c r="S49" s="182"/>
      <c r="T49" s="182"/>
      <c r="U49" s="182"/>
      <c r="V49" s="182"/>
      <c r="W49" s="182"/>
      <c r="X49" s="549"/>
      <c r="Y49" s="549"/>
      <c r="Z49" s="182" t="s">
        <v>1177</v>
      </c>
      <c r="AA49" s="82" t="s">
        <v>395</v>
      </c>
    </row>
    <row r="50" spans="1:27" s="153" customFormat="1" x14ac:dyDescent="0.25">
      <c r="A50" s="175" t="s">
        <v>1434</v>
      </c>
      <c r="B50" s="263"/>
      <c r="C50" s="263" t="s">
        <v>1151</v>
      </c>
      <c r="D50" s="263" t="s">
        <v>1215</v>
      </c>
      <c r="E50" s="263" t="s">
        <v>1193</v>
      </c>
      <c r="F50" s="263" t="s">
        <v>53</v>
      </c>
      <c r="G50" s="182" t="s">
        <v>47</v>
      </c>
      <c r="H50" s="263" t="s">
        <v>1176</v>
      </c>
      <c r="I50" s="12">
        <v>2700</v>
      </c>
      <c r="J50" s="213">
        <v>2999</v>
      </c>
      <c r="K50" s="213">
        <v>2999</v>
      </c>
      <c r="L50" s="12">
        <v>3800</v>
      </c>
      <c r="M50" s="182"/>
      <c r="N50" s="182"/>
      <c r="O50" s="182"/>
      <c r="P50" s="182"/>
      <c r="Q50" s="182"/>
      <c r="R50" s="182"/>
      <c r="S50" s="182"/>
      <c r="T50" s="182"/>
      <c r="U50" s="182"/>
      <c r="V50" s="182"/>
      <c r="W50" s="182"/>
      <c r="X50" s="549"/>
      <c r="Y50" s="549"/>
      <c r="Z50" s="182" t="s">
        <v>1177</v>
      </c>
      <c r="AA50" s="82" t="s">
        <v>395</v>
      </c>
    </row>
    <row r="51" spans="1:27" s="153" customFormat="1" x14ac:dyDescent="0.25">
      <c r="A51" s="175" t="s">
        <v>1434</v>
      </c>
      <c r="B51" s="263"/>
      <c r="C51" s="263" t="s">
        <v>1151</v>
      </c>
      <c r="D51" s="263" t="s">
        <v>1215</v>
      </c>
      <c r="E51" s="263" t="s">
        <v>1194</v>
      </c>
      <c r="F51" s="263" t="s">
        <v>53</v>
      </c>
      <c r="G51" s="182" t="s">
        <v>47</v>
      </c>
      <c r="H51" s="263" t="s">
        <v>1176</v>
      </c>
      <c r="I51" s="12">
        <v>2700</v>
      </c>
      <c r="J51" s="213">
        <v>2999</v>
      </c>
      <c r="K51" s="213">
        <v>2999</v>
      </c>
      <c r="L51" s="12">
        <v>3800</v>
      </c>
      <c r="M51" s="182"/>
      <c r="N51" s="182"/>
      <c r="O51" s="182"/>
      <c r="P51" s="182"/>
      <c r="Q51" s="182"/>
      <c r="R51" s="182"/>
      <c r="S51" s="182"/>
      <c r="T51" s="182"/>
      <c r="U51" s="182"/>
      <c r="V51" s="182"/>
      <c r="W51" s="182"/>
      <c r="X51" s="549"/>
      <c r="Y51" s="549"/>
      <c r="Z51" s="182" t="s">
        <v>1177</v>
      </c>
      <c r="AA51" s="82" t="s">
        <v>395</v>
      </c>
    </row>
    <row r="52" spans="1:27" s="153" customFormat="1" x14ac:dyDescent="0.25">
      <c r="A52" s="175" t="s">
        <v>1434</v>
      </c>
      <c r="B52" s="263"/>
      <c r="C52" s="263" t="s">
        <v>1151</v>
      </c>
      <c r="D52" s="263" t="s">
        <v>1215</v>
      </c>
      <c r="E52" s="263" t="s">
        <v>1179</v>
      </c>
      <c r="F52" s="263" t="s">
        <v>53</v>
      </c>
      <c r="G52" s="182" t="s">
        <v>47</v>
      </c>
      <c r="H52" s="263" t="s">
        <v>1176</v>
      </c>
      <c r="I52" s="12">
        <v>2700</v>
      </c>
      <c r="J52" s="213">
        <v>2999</v>
      </c>
      <c r="K52" s="213">
        <v>2999</v>
      </c>
      <c r="L52" s="12">
        <v>3800</v>
      </c>
      <c r="M52" s="182"/>
      <c r="N52" s="182"/>
      <c r="O52" s="182"/>
      <c r="P52" s="182"/>
      <c r="Q52" s="182"/>
      <c r="R52" s="182"/>
      <c r="S52" s="182"/>
      <c r="T52" s="182"/>
      <c r="U52" s="182"/>
      <c r="V52" s="182"/>
      <c r="W52" s="182"/>
      <c r="X52" s="549"/>
      <c r="Y52" s="549"/>
      <c r="Z52" s="182" t="s">
        <v>1177</v>
      </c>
      <c r="AA52" s="82" t="s">
        <v>395</v>
      </c>
    </row>
    <row r="53" spans="1:27" s="153" customFormat="1" x14ac:dyDescent="0.25">
      <c r="A53" s="175" t="s">
        <v>1434</v>
      </c>
      <c r="B53" s="263"/>
      <c r="C53" s="263" t="s">
        <v>1156</v>
      </c>
      <c r="D53" s="263" t="s">
        <v>1205</v>
      </c>
      <c r="E53" s="263" t="s">
        <v>1216</v>
      </c>
      <c r="F53" s="263" t="s">
        <v>53</v>
      </c>
      <c r="G53" s="182" t="s">
        <v>47</v>
      </c>
      <c r="H53" s="263" t="s">
        <v>1176</v>
      </c>
      <c r="I53" s="12">
        <v>2610</v>
      </c>
      <c r="J53" s="213">
        <v>2899</v>
      </c>
      <c r="K53" s="213">
        <v>2899</v>
      </c>
      <c r="L53" s="12">
        <v>3675</v>
      </c>
      <c r="M53" s="182"/>
      <c r="N53" s="182"/>
      <c r="O53" s="182"/>
      <c r="P53" s="182"/>
      <c r="Q53" s="182"/>
      <c r="R53" s="182"/>
      <c r="S53" s="182"/>
      <c r="T53" s="182"/>
      <c r="U53" s="182"/>
      <c r="V53" s="182"/>
      <c r="W53" s="182"/>
      <c r="X53" s="549"/>
      <c r="Y53" s="549"/>
      <c r="Z53" s="182" t="s">
        <v>1177</v>
      </c>
      <c r="AA53" s="82" t="s">
        <v>395</v>
      </c>
    </row>
    <row r="54" spans="1:27" s="153" customFormat="1" x14ac:dyDescent="0.25">
      <c r="A54" s="175" t="s">
        <v>1434</v>
      </c>
      <c r="B54" s="263"/>
      <c r="C54" s="263" t="s">
        <v>1151</v>
      </c>
      <c r="D54" s="263" t="s">
        <v>1215</v>
      </c>
      <c r="E54" s="263" t="s">
        <v>1217</v>
      </c>
      <c r="F54" s="263" t="s">
        <v>53</v>
      </c>
      <c r="G54" s="182" t="s">
        <v>47</v>
      </c>
      <c r="H54" s="263" t="s">
        <v>1176</v>
      </c>
      <c r="I54" s="12">
        <v>2250</v>
      </c>
      <c r="J54" s="213">
        <v>2499</v>
      </c>
      <c r="K54" s="213">
        <v>2499</v>
      </c>
      <c r="L54" s="12">
        <v>3165</v>
      </c>
      <c r="M54" s="182"/>
      <c r="N54" s="182"/>
      <c r="O54" s="182"/>
      <c r="P54" s="182"/>
      <c r="Q54" s="182"/>
      <c r="R54" s="182"/>
      <c r="S54" s="182"/>
      <c r="T54" s="182"/>
      <c r="U54" s="182"/>
      <c r="V54" s="182"/>
      <c r="W54" s="182"/>
      <c r="X54" s="549"/>
      <c r="Y54" s="549"/>
      <c r="Z54" s="182" t="s">
        <v>1177</v>
      </c>
      <c r="AA54" s="82" t="s">
        <v>395</v>
      </c>
    </row>
    <row r="55" spans="1:27" s="153" customFormat="1" x14ac:dyDescent="0.25">
      <c r="A55" s="175" t="s">
        <v>1434</v>
      </c>
      <c r="B55" s="263"/>
      <c r="C55" s="263" t="s">
        <v>1156</v>
      </c>
      <c r="D55" s="263" t="s">
        <v>1205</v>
      </c>
      <c r="E55" s="263" t="s">
        <v>1218</v>
      </c>
      <c r="F55" s="263" t="s">
        <v>53</v>
      </c>
      <c r="G55" s="182" t="s">
        <v>47</v>
      </c>
      <c r="H55" s="263" t="s">
        <v>1176</v>
      </c>
      <c r="I55" s="12">
        <v>2430</v>
      </c>
      <c r="J55" s="213">
        <v>2699</v>
      </c>
      <c r="K55" s="213">
        <v>2699</v>
      </c>
      <c r="L55" s="12">
        <v>3420</v>
      </c>
      <c r="M55" s="182"/>
      <c r="N55" s="182"/>
      <c r="O55" s="182"/>
      <c r="P55" s="182"/>
      <c r="Q55" s="182"/>
      <c r="R55" s="182"/>
      <c r="S55" s="182"/>
      <c r="T55" s="182"/>
      <c r="U55" s="182"/>
      <c r="V55" s="182"/>
      <c r="W55" s="182"/>
      <c r="X55" s="549"/>
      <c r="Y55" s="549"/>
      <c r="Z55" s="182" t="s">
        <v>1177</v>
      </c>
      <c r="AA55" s="82" t="s">
        <v>395</v>
      </c>
    </row>
    <row r="56" spans="1:27" s="153" customFormat="1" x14ac:dyDescent="0.25">
      <c r="A56" s="175" t="s">
        <v>1434</v>
      </c>
      <c r="B56" s="263"/>
      <c r="C56" s="263" t="s">
        <v>1151</v>
      </c>
      <c r="D56" s="263" t="s">
        <v>1209</v>
      </c>
      <c r="E56" s="263" t="s">
        <v>1219</v>
      </c>
      <c r="F56" s="263" t="s">
        <v>53</v>
      </c>
      <c r="G56" s="182" t="s">
        <v>47</v>
      </c>
      <c r="H56" s="263" t="s">
        <v>1176</v>
      </c>
      <c r="I56" s="12">
        <v>2700</v>
      </c>
      <c r="J56" s="213">
        <v>2999</v>
      </c>
      <c r="K56" s="213">
        <v>2999</v>
      </c>
      <c r="L56" s="12">
        <v>3800</v>
      </c>
      <c r="M56" s="182"/>
      <c r="N56" s="182"/>
      <c r="O56" s="182"/>
      <c r="P56" s="182"/>
      <c r="Q56" s="182"/>
      <c r="R56" s="182"/>
      <c r="S56" s="182"/>
      <c r="T56" s="182"/>
      <c r="U56" s="182"/>
      <c r="V56" s="182"/>
      <c r="W56" s="182"/>
      <c r="X56" s="549"/>
      <c r="Y56" s="549"/>
      <c r="Z56" s="182" t="s">
        <v>1177</v>
      </c>
      <c r="AA56" s="82" t="s">
        <v>395</v>
      </c>
    </row>
    <row r="57" spans="1:27" s="153" customFormat="1" x14ac:dyDescent="0.25">
      <c r="A57" s="175" t="s">
        <v>1434</v>
      </c>
      <c r="B57" s="263"/>
      <c r="C57" s="263" t="s">
        <v>1151</v>
      </c>
      <c r="D57" s="263" t="s">
        <v>1209</v>
      </c>
      <c r="E57" s="263" t="s">
        <v>1182</v>
      </c>
      <c r="F57" s="263" t="s">
        <v>53</v>
      </c>
      <c r="G57" s="182" t="s">
        <v>47</v>
      </c>
      <c r="H57" s="263" t="s">
        <v>1176</v>
      </c>
      <c r="I57" s="12">
        <v>3240</v>
      </c>
      <c r="J57" s="213">
        <v>3599</v>
      </c>
      <c r="K57" s="213">
        <v>3599</v>
      </c>
      <c r="L57" s="12">
        <v>4560</v>
      </c>
      <c r="M57" s="182"/>
      <c r="N57" s="182"/>
      <c r="O57" s="182"/>
      <c r="P57" s="182"/>
      <c r="Q57" s="182"/>
      <c r="R57" s="182"/>
      <c r="S57" s="182"/>
      <c r="T57" s="182"/>
      <c r="U57" s="182"/>
      <c r="V57" s="182"/>
      <c r="W57" s="182"/>
      <c r="X57" s="549"/>
      <c r="Y57" s="549"/>
      <c r="Z57" s="182" t="s">
        <v>1177</v>
      </c>
      <c r="AA57" s="82" t="s">
        <v>395</v>
      </c>
    </row>
    <row r="58" spans="1:27" s="153" customFormat="1" x14ac:dyDescent="0.25">
      <c r="A58" s="175" t="s">
        <v>1434</v>
      </c>
      <c r="B58" s="263"/>
      <c r="C58" s="263" t="s">
        <v>1152</v>
      </c>
      <c r="D58" s="263" t="s">
        <v>1212</v>
      </c>
      <c r="E58" s="263" t="s">
        <v>1220</v>
      </c>
      <c r="F58" s="263" t="s">
        <v>53</v>
      </c>
      <c r="G58" s="182" t="s">
        <v>47</v>
      </c>
      <c r="H58" s="263" t="s">
        <v>1176</v>
      </c>
      <c r="I58" s="12">
        <v>3600</v>
      </c>
      <c r="J58" s="213">
        <v>3999</v>
      </c>
      <c r="K58" s="213">
        <v>3999</v>
      </c>
      <c r="L58" s="12">
        <v>5065</v>
      </c>
      <c r="M58" s="182"/>
      <c r="N58" s="182"/>
      <c r="O58" s="182"/>
      <c r="P58" s="182"/>
      <c r="Q58" s="182"/>
      <c r="R58" s="182"/>
      <c r="S58" s="182"/>
      <c r="T58" s="182"/>
      <c r="U58" s="182"/>
      <c r="V58" s="182"/>
      <c r="W58" s="182"/>
      <c r="X58" s="549"/>
      <c r="Y58" s="549"/>
      <c r="Z58" s="182" t="s">
        <v>1177</v>
      </c>
      <c r="AA58" s="82" t="s">
        <v>395</v>
      </c>
    </row>
    <row r="59" spans="1:27" s="153" customFormat="1" x14ac:dyDescent="0.25">
      <c r="A59" s="175" t="s">
        <v>1434</v>
      </c>
      <c r="B59" s="263"/>
      <c r="C59" s="263" t="s">
        <v>2866</v>
      </c>
      <c r="D59" s="263" t="s">
        <v>2867</v>
      </c>
      <c r="E59" s="263"/>
      <c r="F59" s="263" t="s">
        <v>51</v>
      </c>
      <c r="G59" s="182" t="s">
        <v>47</v>
      </c>
      <c r="H59" s="263" t="s">
        <v>1176</v>
      </c>
      <c r="I59" s="12">
        <v>1484</v>
      </c>
      <c r="J59" s="213">
        <v>1649</v>
      </c>
      <c r="K59" s="213">
        <v>1649</v>
      </c>
      <c r="L59" s="12">
        <v>2088</v>
      </c>
      <c r="M59" s="182"/>
      <c r="N59" s="182"/>
      <c r="O59" s="182"/>
      <c r="P59" s="182"/>
      <c r="Q59" s="182"/>
      <c r="R59" s="182"/>
      <c r="S59" s="182"/>
      <c r="T59" s="182"/>
      <c r="U59" s="182"/>
      <c r="V59" s="182"/>
      <c r="W59" s="182"/>
      <c r="X59" s="549"/>
      <c r="Y59" s="549"/>
      <c r="Z59" s="182" t="s">
        <v>1177</v>
      </c>
      <c r="AA59" s="82" t="s">
        <v>395</v>
      </c>
    </row>
    <row r="60" spans="1:27" s="153" customFormat="1" ht="13" thickBot="1" x14ac:dyDescent="0.3">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ht="13" x14ac:dyDescent="0.25">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5" thickBot="1" x14ac:dyDescent="0.3">
      <c r="A62" s="161"/>
      <c r="B62" s="161"/>
      <c r="C62" s="161"/>
      <c r="D62" s="161"/>
      <c r="E62" s="161"/>
      <c r="F62" s="161"/>
      <c r="G62" s="141"/>
      <c r="H62" s="141"/>
      <c r="I62" s="141"/>
      <c r="J62" s="141"/>
      <c r="K62" s="141"/>
      <c r="N62" s="141"/>
      <c r="O62" s="163"/>
      <c r="P62" s="163"/>
      <c r="Q62" s="163"/>
      <c r="R62" s="163"/>
      <c r="S62" s="163"/>
      <c r="T62" s="163"/>
      <c r="U62" s="163"/>
      <c r="V62" s="163"/>
      <c r="W62" s="116"/>
    </row>
    <row r="63" spans="1:27" ht="13.5" thickBot="1" x14ac:dyDescent="0.3">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5">
      <c r="A64" s="774" t="s">
        <v>581</v>
      </c>
      <c r="B64" s="713" t="s">
        <v>582</v>
      </c>
      <c r="C64" s="713" t="s">
        <v>11</v>
      </c>
      <c r="D64" s="713" t="s">
        <v>12</v>
      </c>
      <c r="E64" s="713" t="s">
        <v>13</v>
      </c>
      <c r="F64" s="713" t="s">
        <v>14</v>
      </c>
      <c r="G64" s="713" t="s">
        <v>15</v>
      </c>
      <c r="H64" s="713" t="s">
        <v>16</v>
      </c>
      <c r="I64" s="713" t="s">
        <v>26</v>
      </c>
      <c r="J64" s="713" t="s">
        <v>27</v>
      </c>
      <c r="K64" s="812" t="s">
        <v>281</v>
      </c>
      <c r="L64" s="516" t="s">
        <v>62</v>
      </c>
      <c r="M64" s="510" t="s">
        <v>63</v>
      </c>
      <c r="N64" s="522" t="s">
        <v>64</v>
      </c>
      <c r="O64" s="142"/>
      <c r="P64" s="142"/>
      <c r="Q64" s="142"/>
      <c r="R64" s="142"/>
      <c r="S64" s="142"/>
      <c r="T64" s="142"/>
      <c r="U64" s="142"/>
      <c r="V64" s="142"/>
      <c r="W64" s="142"/>
      <c r="X64" s="713" t="s">
        <v>22</v>
      </c>
      <c r="Y64" s="713" t="s">
        <v>23</v>
      </c>
      <c r="Z64" s="713" t="s">
        <v>24</v>
      </c>
      <c r="AA64" s="805" t="s">
        <v>335</v>
      </c>
    </row>
    <row r="65" spans="1:29" ht="32.15" customHeight="1" thickBot="1" x14ac:dyDescent="0.3">
      <c r="A65" s="775"/>
      <c r="B65" s="776"/>
      <c r="C65" s="776"/>
      <c r="D65" s="776"/>
      <c r="E65" s="776"/>
      <c r="F65" s="776"/>
      <c r="G65" s="777"/>
      <c r="H65" s="776"/>
      <c r="I65" s="776"/>
      <c r="J65" s="776"/>
      <c r="K65" s="813"/>
      <c r="L65" s="517" t="s">
        <v>65</v>
      </c>
      <c r="M65" s="518" t="s">
        <v>66</v>
      </c>
      <c r="N65" s="523" t="s">
        <v>67</v>
      </c>
      <c r="O65" s="165"/>
      <c r="P65" s="144"/>
      <c r="Q65" s="144"/>
      <c r="R65" s="144"/>
      <c r="S65" s="144"/>
      <c r="T65" s="144"/>
      <c r="U65" s="144"/>
      <c r="V65" s="144"/>
      <c r="W65" s="144"/>
      <c r="X65" s="776"/>
      <c r="Y65" s="776"/>
      <c r="Z65" s="776"/>
      <c r="AA65" s="806"/>
    </row>
    <row r="66" spans="1:29" s="153" customFormat="1" x14ac:dyDescent="0.25">
      <c r="A66" s="557"/>
      <c r="B66" s="262"/>
      <c r="C66" s="262"/>
      <c r="D66" s="262"/>
      <c r="E66" s="262"/>
      <c r="F66" s="262"/>
      <c r="G66" s="173"/>
      <c r="H66" s="262"/>
      <c r="I66" s="272"/>
      <c r="J66" s="272"/>
      <c r="K66" s="558"/>
      <c r="L66" s="172"/>
      <c r="M66" s="173"/>
      <c r="N66" s="225"/>
      <c r="O66" s="172"/>
      <c r="P66" s="173"/>
      <c r="Q66" s="173"/>
      <c r="R66" s="173"/>
      <c r="S66" s="173"/>
      <c r="T66" s="173"/>
      <c r="U66" s="173"/>
      <c r="V66" s="173"/>
      <c r="W66" s="173"/>
      <c r="X66" s="547"/>
      <c r="Y66" s="547"/>
      <c r="Z66" s="173"/>
      <c r="AA66" s="225"/>
    </row>
    <row r="67" spans="1:29" s="153" customFormat="1" x14ac:dyDescent="0.25">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5">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 thickBot="1" x14ac:dyDescent="0.3">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5">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 thickBot="1" x14ac:dyDescent="0.3">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5" thickBot="1" x14ac:dyDescent="0.3">
      <c r="A72" s="742" t="s">
        <v>293</v>
      </c>
      <c r="B72" s="832"/>
      <c r="C72" s="832"/>
      <c r="D72" s="833"/>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5">
      <c r="A73" s="774" t="s">
        <v>581</v>
      </c>
      <c r="B73" s="713" t="s">
        <v>582</v>
      </c>
      <c r="C73" s="713" t="s">
        <v>11</v>
      </c>
      <c r="D73" s="713" t="s">
        <v>12</v>
      </c>
      <c r="E73" s="713" t="s">
        <v>13</v>
      </c>
      <c r="F73" s="713" t="s">
        <v>14</v>
      </c>
      <c r="G73" s="713" t="s">
        <v>15</v>
      </c>
      <c r="H73" s="713" t="s">
        <v>16</v>
      </c>
      <c r="I73" s="713">
        <v>20</v>
      </c>
      <c r="J73" s="713">
        <v>40</v>
      </c>
      <c r="K73" s="713" t="s">
        <v>19</v>
      </c>
      <c r="L73" s="805" t="s">
        <v>20</v>
      </c>
      <c r="M73" s="800" t="s">
        <v>28</v>
      </c>
      <c r="N73" s="187" t="s">
        <v>68</v>
      </c>
      <c r="O73" s="510" t="s">
        <v>63</v>
      </c>
      <c r="P73" s="522" t="s">
        <v>64</v>
      </c>
      <c r="Q73" s="142" t="s">
        <v>143</v>
      </c>
      <c r="R73" s="142" t="s">
        <v>70</v>
      </c>
      <c r="S73" s="142"/>
      <c r="T73" s="142"/>
      <c r="U73" s="142"/>
      <c r="V73" s="142"/>
      <c r="W73" s="142"/>
      <c r="X73" s="142"/>
      <c r="Y73" s="142"/>
      <c r="Z73" s="713" t="s">
        <v>22</v>
      </c>
      <c r="AA73" s="713" t="s">
        <v>23</v>
      </c>
      <c r="AB73" s="713" t="s">
        <v>24</v>
      </c>
      <c r="AC73" s="805" t="s">
        <v>335</v>
      </c>
    </row>
    <row r="74" spans="1:29" ht="38" thickBot="1" x14ac:dyDescent="0.3">
      <c r="A74" s="775"/>
      <c r="B74" s="776"/>
      <c r="C74" s="776"/>
      <c r="D74" s="776"/>
      <c r="E74" s="776"/>
      <c r="F74" s="776"/>
      <c r="G74" s="777"/>
      <c r="H74" s="776"/>
      <c r="I74" s="776"/>
      <c r="J74" s="776"/>
      <c r="K74" s="776"/>
      <c r="L74" s="806"/>
      <c r="M74" s="801"/>
      <c r="N74" s="188" t="s">
        <v>69</v>
      </c>
      <c r="O74" s="518" t="s">
        <v>66</v>
      </c>
      <c r="P74" s="523" t="s">
        <v>67</v>
      </c>
      <c r="Q74" s="165" t="s">
        <v>83</v>
      </c>
      <c r="R74" s="144" t="s">
        <v>83</v>
      </c>
      <c r="S74" s="144"/>
      <c r="T74" s="144"/>
      <c r="U74" s="144"/>
      <c r="V74" s="144"/>
      <c r="W74" s="144"/>
      <c r="X74" s="144"/>
      <c r="Y74" s="144"/>
      <c r="Z74" s="777"/>
      <c r="AA74" s="777"/>
      <c r="AB74" s="777"/>
      <c r="AC74" s="806"/>
    </row>
    <row r="75" spans="1:29" s="153" customFormat="1" x14ac:dyDescent="0.25">
      <c r="A75" s="557"/>
      <c r="B75" s="262"/>
      <c r="C75" s="262"/>
      <c r="D75" s="262"/>
      <c r="E75" s="262"/>
      <c r="F75" s="262"/>
      <c r="G75" s="173"/>
      <c r="H75" s="262"/>
      <c r="I75" s="272"/>
      <c r="J75" s="272"/>
      <c r="K75" s="272"/>
      <c r="L75" s="558"/>
      <c r="M75" s="559"/>
      <c r="N75" s="172"/>
      <c r="O75" s="173"/>
      <c r="P75" s="225"/>
      <c r="Q75" s="172"/>
      <c r="R75" s="173"/>
      <c r="S75" s="173"/>
      <c r="T75" s="173"/>
      <c r="U75" s="173"/>
      <c r="V75" s="173"/>
      <c r="W75" s="173"/>
      <c r="X75" s="173"/>
      <c r="Y75" s="173"/>
      <c r="Z75" s="547"/>
      <c r="AA75" s="547"/>
      <c r="AB75" s="173"/>
      <c r="AC75" s="225"/>
    </row>
    <row r="76" spans="1:29" s="153" customFormat="1" x14ac:dyDescent="0.25">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5">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 thickBot="1" x14ac:dyDescent="0.3">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5">
      <c r="A79" s="161"/>
      <c r="B79" s="161"/>
      <c r="C79" s="161"/>
      <c r="D79" s="161"/>
      <c r="E79" s="161"/>
      <c r="F79" s="161"/>
      <c r="G79" s="141"/>
      <c r="H79" s="141"/>
      <c r="I79" s="141"/>
      <c r="J79" s="141"/>
      <c r="K79" s="141"/>
      <c r="M79" s="141"/>
      <c r="V79" s="141"/>
      <c r="W79" s="141"/>
    </row>
    <row r="80" spans="1:29" x14ac:dyDescent="0.25">
      <c r="A80" s="161"/>
      <c r="B80" s="161"/>
      <c r="C80" s="161"/>
      <c r="D80" s="161"/>
      <c r="E80" s="161"/>
      <c r="F80" s="141"/>
      <c r="G80" s="141"/>
      <c r="H80" s="141"/>
      <c r="I80" s="141"/>
      <c r="J80" s="141"/>
      <c r="K80" s="162"/>
      <c r="L80" s="141"/>
      <c r="M80" s="141"/>
      <c r="N80" s="141"/>
      <c r="S80" s="141"/>
      <c r="T80" s="141"/>
      <c r="U80" s="141"/>
    </row>
    <row r="81" spans="1:24" ht="13" thickBot="1" x14ac:dyDescent="0.3">
      <c r="A81" s="161"/>
      <c r="B81" s="161"/>
      <c r="C81" s="161"/>
      <c r="D81" s="161"/>
      <c r="E81" s="141"/>
      <c r="F81" s="141"/>
      <c r="G81" s="141"/>
      <c r="H81" s="141"/>
      <c r="I81" s="141"/>
      <c r="J81" s="162"/>
      <c r="K81" s="162"/>
      <c r="L81" s="162"/>
      <c r="M81" s="162"/>
      <c r="R81" s="162"/>
    </row>
    <row r="82" spans="1:24" ht="13" thickBot="1" x14ac:dyDescent="0.3">
      <c r="A82" s="742" t="s">
        <v>29</v>
      </c>
      <c r="B82" s="832"/>
      <c r="C82" s="833"/>
      <c r="D82" s="161"/>
      <c r="E82" s="161"/>
      <c r="F82" s="141"/>
      <c r="G82" s="141"/>
      <c r="H82" s="141"/>
      <c r="I82" s="141"/>
      <c r="J82" s="141"/>
      <c r="K82" s="162"/>
      <c r="L82" s="162"/>
      <c r="M82" s="162"/>
      <c r="N82" s="162"/>
      <c r="S82" s="162"/>
      <c r="T82" s="162"/>
      <c r="U82" s="162"/>
    </row>
    <row r="83" spans="1:24" ht="13" thickBot="1" x14ac:dyDescent="0.3">
      <c r="A83" s="733" t="s">
        <v>579</v>
      </c>
      <c r="B83" s="734"/>
      <c r="C83" s="735"/>
      <c r="D83" s="161"/>
      <c r="E83" s="161"/>
      <c r="F83" s="161"/>
      <c r="G83" s="141"/>
      <c r="H83" s="141"/>
      <c r="I83" s="141"/>
      <c r="J83" s="141"/>
      <c r="K83" s="141"/>
      <c r="L83" s="162"/>
      <c r="N83" s="162"/>
      <c r="O83" s="162"/>
      <c r="V83" s="162"/>
    </row>
    <row r="84" spans="1:24" x14ac:dyDescent="0.25">
      <c r="A84" s="192" t="s">
        <v>30</v>
      </c>
      <c r="B84" s="193"/>
      <c r="C84" s="194" t="s">
        <v>151</v>
      </c>
      <c r="D84" s="195"/>
      <c r="E84" s="195"/>
      <c r="F84" s="196"/>
      <c r="G84" s="196"/>
      <c r="H84" s="195"/>
      <c r="I84" s="196"/>
      <c r="J84" s="195"/>
      <c r="K84" s="197"/>
      <c r="L84" s="198"/>
      <c r="N84" s="162"/>
      <c r="O84" s="162"/>
      <c r="P84" s="162"/>
    </row>
    <row r="85" spans="1:24" x14ac:dyDescent="0.25">
      <c r="A85" s="127" t="s">
        <v>580</v>
      </c>
      <c r="B85" s="199"/>
      <c r="C85" s="199"/>
      <c r="D85" s="200"/>
      <c r="E85" s="200"/>
      <c r="F85" s="201"/>
      <c r="G85" s="201"/>
      <c r="H85" s="200"/>
      <c r="I85" s="201"/>
      <c r="J85" s="200"/>
      <c r="K85" s="202"/>
      <c r="L85" s="203"/>
      <c r="N85" s="162"/>
      <c r="O85" s="162"/>
      <c r="P85" s="162"/>
    </row>
    <row r="86" spans="1:24" x14ac:dyDescent="0.25">
      <c r="A86" s="127" t="s">
        <v>167</v>
      </c>
      <c r="B86" s="199"/>
      <c r="C86" s="199"/>
      <c r="D86" s="200"/>
      <c r="E86" s="200"/>
      <c r="F86" s="201"/>
      <c r="G86" s="201"/>
      <c r="H86" s="200"/>
      <c r="I86" s="201"/>
      <c r="J86" s="200"/>
      <c r="K86" s="202"/>
      <c r="L86" s="203"/>
      <c r="N86" s="162"/>
      <c r="O86" s="162"/>
      <c r="P86" s="162"/>
    </row>
    <row r="87" spans="1:24" x14ac:dyDescent="0.25">
      <c r="A87" s="127" t="s">
        <v>904</v>
      </c>
      <c r="B87" s="199"/>
      <c r="C87" s="199"/>
      <c r="D87" s="200"/>
      <c r="E87" s="200"/>
      <c r="F87" s="201"/>
      <c r="G87" s="201"/>
      <c r="H87" s="200"/>
      <c r="I87" s="201"/>
      <c r="J87" s="200"/>
      <c r="K87" s="202"/>
      <c r="L87" s="203"/>
      <c r="N87" s="162"/>
      <c r="O87" s="162"/>
      <c r="P87" s="162"/>
    </row>
    <row r="88" spans="1:24" ht="13" thickBot="1" x14ac:dyDescent="0.3">
      <c r="A88" s="526" t="s">
        <v>905</v>
      </c>
      <c r="B88" s="204"/>
      <c r="C88" s="204"/>
      <c r="D88" s="205"/>
      <c r="E88" s="205"/>
      <c r="F88" s="206"/>
      <c r="G88" s="206"/>
      <c r="H88" s="205"/>
      <c r="I88" s="206"/>
      <c r="J88" s="205"/>
      <c r="K88" s="207"/>
      <c r="L88" s="208"/>
      <c r="N88" s="162"/>
      <c r="O88" s="162"/>
      <c r="P88" s="162"/>
    </row>
    <row r="89" spans="1:24" ht="13" thickBot="1" x14ac:dyDescent="0.3">
      <c r="A89" s="209"/>
      <c r="B89" s="96"/>
      <c r="C89" s="162"/>
      <c r="D89" s="161"/>
      <c r="E89" s="161"/>
      <c r="F89" s="161"/>
      <c r="G89" s="161"/>
      <c r="H89" s="141"/>
      <c r="I89" s="141"/>
      <c r="J89" s="141"/>
      <c r="K89" s="141"/>
      <c r="L89" s="141"/>
      <c r="M89" s="162"/>
      <c r="O89" s="162"/>
      <c r="P89" s="162"/>
      <c r="Q89" s="141"/>
    </row>
    <row r="90" spans="1:24" s="143" customFormat="1" ht="25.5" thickBot="1" x14ac:dyDescent="0.3">
      <c r="A90" s="210" t="s">
        <v>31</v>
      </c>
      <c r="B90" s="842" t="s">
        <v>582</v>
      </c>
      <c r="C90" s="842"/>
      <c r="D90" s="843"/>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153" customFormat="1" x14ac:dyDescent="0.25">
      <c r="A91" s="80" t="s">
        <v>1223</v>
      </c>
      <c r="B91" s="703" t="s">
        <v>1222</v>
      </c>
      <c r="C91" s="703" t="s">
        <v>1223</v>
      </c>
      <c r="D91" s="703" t="s">
        <v>1224</v>
      </c>
      <c r="E91" s="182" t="s">
        <v>1439</v>
      </c>
      <c r="F91" s="182" t="s">
        <v>54</v>
      </c>
      <c r="G91" s="182" t="s">
        <v>55</v>
      </c>
      <c r="H91" s="182">
        <v>230</v>
      </c>
      <c r="I91" s="182" t="s">
        <v>1203</v>
      </c>
      <c r="J91" s="213"/>
      <c r="K91" s="213"/>
      <c r="L91" s="213"/>
      <c r="M91" s="214"/>
      <c r="N91" s="519" t="s">
        <v>1434</v>
      </c>
      <c r="O91" s="182" t="s">
        <v>52</v>
      </c>
      <c r="P91" s="82" t="s">
        <v>52</v>
      </c>
      <c r="Q91" s="163"/>
      <c r="R91" s="163"/>
      <c r="S91" s="163"/>
      <c r="T91" s="163"/>
      <c r="U91" s="163"/>
      <c r="V91" s="186"/>
      <c r="W91" s="186"/>
      <c r="X91" s="186"/>
    </row>
    <row r="92" spans="1:24" s="153" customFormat="1" x14ac:dyDescent="0.25">
      <c r="A92" s="80" t="s">
        <v>950</v>
      </c>
      <c r="B92" s="703" t="s">
        <v>1225</v>
      </c>
      <c r="C92" s="703" t="s">
        <v>950</v>
      </c>
      <c r="D92" s="703" t="s">
        <v>1226</v>
      </c>
      <c r="E92" s="182" t="s">
        <v>1438</v>
      </c>
      <c r="F92" s="182" t="s">
        <v>54</v>
      </c>
      <c r="G92" s="182" t="s">
        <v>55</v>
      </c>
      <c r="H92" s="182">
        <v>200</v>
      </c>
      <c r="I92" s="182" t="s">
        <v>1203</v>
      </c>
      <c r="J92" s="213"/>
      <c r="K92" s="213"/>
      <c r="L92" s="213"/>
      <c r="M92" s="214"/>
      <c r="N92" s="519" t="s">
        <v>1434</v>
      </c>
      <c r="O92" s="182" t="s">
        <v>52</v>
      </c>
      <c r="P92" s="82" t="s">
        <v>52</v>
      </c>
      <c r="Q92" s="163"/>
      <c r="R92" s="163"/>
      <c r="S92" s="163"/>
      <c r="T92" s="163"/>
      <c r="U92" s="163"/>
      <c r="V92" s="186"/>
      <c r="W92" s="186"/>
      <c r="X92" s="186"/>
    </row>
    <row r="93" spans="1:24" s="153" customFormat="1" x14ac:dyDescent="0.25">
      <c r="A93" s="80" t="s">
        <v>1228</v>
      </c>
      <c r="B93" s="703" t="s">
        <v>1227</v>
      </c>
      <c r="C93" s="703" t="s">
        <v>1228</v>
      </c>
      <c r="D93" s="703" t="s">
        <v>1229</v>
      </c>
      <c r="E93" s="182" t="s">
        <v>1438</v>
      </c>
      <c r="F93" s="182" t="s">
        <v>54</v>
      </c>
      <c r="G93" s="182" t="s">
        <v>55</v>
      </c>
      <c r="H93" s="182">
        <v>400</v>
      </c>
      <c r="I93" s="182" t="s">
        <v>1203</v>
      </c>
      <c r="J93" s="213"/>
      <c r="K93" s="213"/>
      <c r="L93" s="213"/>
      <c r="M93" s="214"/>
      <c r="N93" s="519" t="s">
        <v>1434</v>
      </c>
      <c r="O93" s="182" t="s">
        <v>52</v>
      </c>
      <c r="P93" s="82" t="s">
        <v>52</v>
      </c>
      <c r="Q93" s="163"/>
      <c r="R93" s="163"/>
      <c r="S93" s="163"/>
      <c r="T93" s="163"/>
      <c r="U93" s="163"/>
      <c r="V93" s="186"/>
      <c r="W93" s="186"/>
      <c r="X93" s="186"/>
    </row>
    <row r="94" spans="1:24" s="153" customFormat="1" x14ac:dyDescent="0.25">
      <c r="A94" s="80" t="s">
        <v>1223</v>
      </c>
      <c r="B94" s="703" t="s">
        <v>1230</v>
      </c>
      <c r="C94" s="703" t="s">
        <v>1223</v>
      </c>
      <c r="D94" s="703" t="s">
        <v>1231</v>
      </c>
      <c r="E94" s="182" t="s">
        <v>1445</v>
      </c>
      <c r="F94" s="182" t="s">
        <v>54</v>
      </c>
      <c r="G94" s="182" t="s">
        <v>55</v>
      </c>
      <c r="H94" s="182">
        <v>200</v>
      </c>
      <c r="I94" s="182" t="s">
        <v>1203</v>
      </c>
      <c r="J94" s="213"/>
      <c r="K94" s="213"/>
      <c r="L94" s="213"/>
      <c r="M94" s="214"/>
      <c r="N94" s="519" t="s">
        <v>1434</v>
      </c>
      <c r="O94" s="182" t="s">
        <v>52</v>
      </c>
      <c r="P94" s="82" t="s">
        <v>52</v>
      </c>
      <c r="Q94" s="163"/>
      <c r="R94" s="163"/>
      <c r="S94" s="163"/>
      <c r="T94" s="163"/>
      <c r="U94" s="163"/>
      <c r="V94" s="186"/>
      <c r="W94" s="186"/>
      <c r="X94" s="186"/>
    </row>
    <row r="95" spans="1:24" s="153" customFormat="1" x14ac:dyDescent="0.25">
      <c r="A95" s="80" t="s">
        <v>1228</v>
      </c>
      <c r="B95" s="703" t="s">
        <v>1232</v>
      </c>
      <c r="C95" s="703" t="s">
        <v>1228</v>
      </c>
      <c r="D95" s="703" t="s">
        <v>1233</v>
      </c>
      <c r="E95" s="182" t="s">
        <v>1438</v>
      </c>
      <c r="F95" s="182" t="s">
        <v>54</v>
      </c>
      <c r="G95" s="182" t="s">
        <v>55</v>
      </c>
      <c r="H95" s="182">
        <v>200</v>
      </c>
      <c r="I95" s="182" t="s">
        <v>1203</v>
      </c>
      <c r="J95" s="213"/>
      <c r="K95" s="213"/>
      <c r="L95" s="213"/>
      <c r="M95" s="214"/>
      <c r="N95" s="519" t="s">
        <v>1434</v>
      </c>
      <c r="O95" s="182" t="s">
        <v>52</v>
      </c>
      <c r="P95" s="82" t="s">
        <v>52</v>
      </c>
      <c r="Q95" s="163"/>
      <c r="R95" s="163"/>
      <c r="S95" s="163"/>
      <c r="T95" s="163"/>
      <c r="U95" s="163"/>
      <c r="V95" s="186"/>
      <c r="W95" s="186"/>
      <c r="X95" s="186"/>
    </row>
    <row r="96" spans="1:24" s="153" customFormat="1" x14ac:dyDescent="0.25">
      <c r="A96" s="80" t="s">
        <v>1236</v>
      </c>
      <c r="B96" s="703" t="s">
        <v>1235</v>
      </c>
      <c r="C96" s="703" t="s">
        <v>1236</v>
      </c>
      <c r="D96" s="703" t="s">
        <v>1237</v>
      </c>
      <c r="E96" s="182" t="s">
        <v>1438</v>
      </c>
      <c r="F96" s="182" t="s">
        <v>54</v>
      </c>
      <c r="G96" s="182" t="s">
        <v>55</v>
      </c>
      <c r="H96" s="182">
        <v>600</v>
      </c>
      <c r="I96" s="182" t="s">
        <v>1203</v>
      </c>
      <c r="J96" s="213"/>
      <c r="K96" s="213"/>
      <c r="L96" s="213"/>
      <c r="M96" s="214"/>
      <c r="N96" s="519" t="s">
        <v>1434</v>
      </c>
      <c r="O96" s="182" t="s">
        <v>52</v>
      </c>
      <c r="P96" s="82" t="s">
        <v>52</v>
      </c>
      <c r="Q96" s="163"/>
      <c r="R96" s="163"/>
      <c r="S96" s="163"/>
      <c r="T96" s="163"/>
      <c r="U96" s="163"/>
      <c r="V96" s="186"/>
      <c r="W96" s="186"/>
      <c r="X96" s="186"/>
    </row>
    <row r="97" spans="1:24" s="153" customFormat="1" x14ac:dyDescent="0.25">
      <c r="A97" s="80" t="s">
        <v>1236</v>
      </c>
      <c r="B97" s="703" t="s">
        <v>1239</v>
      </c>
      <c r="C97" s="703" t="s">
        <v>1236</v>
      </c>
      <c r="D97" s="703" t="s">
        <v>1240</v>
      </c>
      <c r="E97" s="182" t="s">
        <v>1438</v>
      </c>
      <c r="F97" s="182" t="s">
        <v>54</v>
      </c>
      <c r="G97" s="182" t="s">
        <v>55</v>
      </c>
      <c r="H97" s="182">
        <v>350</v>
      </c>
      <c r="I97" s="182" t="s">
        <v>1203</v>
      </c>
      <c r="J97" s="213"/>
      <c r="K97" s="213"/>
      <c r="L97" s="213"/>
      <c r="M97" s="214"/>
      <c r="N97" s="519" t="s">
        <v>1434</v>
      </c>
      <c r="O97" s="182" t="s">
        <v>52</v>
      </c>
      <c r="P97" s="82" t="s">
        <v>52</v>
      </c>
      <c r="Q97" s="163"/>
      <c r="R97" s="163"/>
      <c r="S97" s="163"/>
      <c r="T97" s="163"/>
      <c r="U97" s="163"/>
      <c r="V97" s="186"/>
      <c r="W97" s="186"/>
      <c r="X97" s="186"/>
    </row>
    <row r="98" spans="1:24" s="153" customFormat="1" x14ac:dyDescent="0.25">
      <c r="A98" s="80" t="s">
        <v>1223</v>
      </c>
      <c r="B98" s="703" t="s">
        <v>1241</v>
      </c>
      <c r="C98" s="703" t="s">
        <v>1223</v>
      </c>
      <c r="D98" s="703" t="s">
        <v>1242</v>
      </c>
      <c r="E98" s="182" t="s">
        <v>1439</v>
      </c>
      <c r="F98" s="182" t="s">
        <v>54</v>
      </c>
      <c r="G98" s="182" t="s">
        <v>55</v>
      </c>
      <c r="H98" s="182">
        <v>550</v>
      </c>
      <c r="I98" s="182" t="s">
        <v>1203</v>
      </c>
      <c r="J98" s="213"/>
      <c r="K98" s="213"/>
      <c r="L98" s="213"/>
      <c r="M98" s="214"/>
      <c r="N98" s="519" t="s">
        <v>1434</v>
      </c>
      <c r="O98" s="182" t="s">
        <v>52</v>
      </c>
      <c r="P98" s="82" t="s">
        <v>52</v>
      </c>
      <c r="Q98" s="163"/>
      <c r="R98" s="163"/>
      <c r="S98" s="163"/>
      <c r="T98" s="163"/>
      <c r="U98" s="163"/>
      <c r="V98" s="186"/>
      <c r="W98" s="186"/>
      <c r="X98" s="186"/>
    </row>
    <row r="99" spans="1:24" s="153" customFormat="1" x14ac:dyDescent="0.25">
      <c r="A99" s="80" t="s">
        <v>1223</v>
      </c>
      <c r="B99" s="703" t="s">
        <v>1243</v>
      </c>
      <c r="C99" s="703" t="s">
        <v>1223</v>
      </c>
      <c r="D99" s="703" t="s">
        <v>1244</v>
      </c>
      <c r="E99" s="182" t="s">
        <v>1439</v>
      </c>
      <c r="F99" s="182" t="s">
        <v>54</v>
      </c>
      <c r="G99" s="182" t="s">
        <v>55</v>
      </c>
      <c r="H99" s="182">
        <v>550</v>
      </c>
      <c r="I99" s="182" t="s">
        <v>1203</v>
      </c>
      <c r="J99" s="213"/>
      <c r="K99" s="213"/>
      <c r="L99" s="213"/>
      <c r="M99" s="214"/>
      <c r="N99" s="519" t="s">
        <v>1434</v>
      </c>
      <c r="O99" s="182" t="s">
        <v>52</v>
      </c>
      <c r="P99" s="82" t="s">
        <v>52</v>
      </c>
      <c r="Q99" s="163"/>
      <c r="R99" s="163"/>
      <c r="S99" s="163"/>
      <c r="T99" s="163"/>
      <c r="U99" s="163"/>
      <c r="V99" s="186"/>
      <c r="W99" s="186"/>
      <c r="X99" s="186"/>
    </row>
    <row r="100" spans="1:24" s="153" customFormat="1" x14ac:dyDescent="0.25">
      <c r="A100" s="80" t="s">
        <v>1223</v>
      </c>
      <c r="B100" s="703" t="s">
        <v>1245</v>
      </c>
      <c r="C100" s="703" t="s">
        <v>1223</v>
      </c>
      <c r="D100" s="703" t="s">
        <v>1246</v>
      </c>
      <c r="E100" s="182" t="s">
        <v>1439</v>
      </c>
      <c r="F100" s="182" t="s">
        <v>54</v>
      </c>
      <c r="G100" s="182" t="s">
        <v>55</v>
      </c>
      <c r="H100" s="182">
        <v>250</v>
      </c>
      <c r="I100" s="182" t="s">
        <v>1203</v>
      </c>
      <c r="J100" s="213"/>
      <c r="K100" s="213"/>
      <c r="L100" s="213"/>
      <c r="M100" s="214"/>
      <c r="N100" s="519" t="s">
        <v>1434</v>
      </c>
      <c r="O100" s="182" t="s">
        <v>52</v>
      </c>
      <c r="P100" s="82" t="s">
        <v>52</v>
      </c>
      <c r="Q100" s="163"/>
      <c r="R100" s="163"/>
      <c r="S100" s="163"/>
      <c r="T100" s="163"/>
      <c r="U100" s="163"/>
      <c r="V100" s="186"/>
      <c r="W100" s="186"/>
      <c r="X100" s="186"/>
    </row>
    <row r="101" spans="1:24" s="153" customFormat="1" x14ac:dyDescent="0.25">
      <c r="A101" s="80" t="s">
        <v>1223</v>
      </c>
      <c r="B101" s="703" t="s">
        <v>1247</v>
      </c>
      <c r="C101" s="703" t="s">
        <v>1223</v>
      </c>
      <c r="D101" s="703" t="s">
        <v>1248</v>
      </c>
      <c r="E101" s="182" t="s">
        <v>1439</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1223</v>
      </c>
      <c r="B102" s="703" t="s">
        <v>1249</v>
      </c>
      <c r="C102" s="703" t="s">
        <v>1223</v>
      </c>
      <c r="D102" s="703" t="s">
        <v>1250</v>
      </c>
      <c r="E102" s="182" t="s">
        <v>1439</v>
      </c>
      <c r="F102" s="182" t="s">
        <v>56</v>
      </c>
      <c r="G102" s="182" t="s">
        <v>55</v>
      </c>
      <c r="H102" s="182">
        <v>2150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1252</v>
      </c>
      <c r="B103" s="703" t="s">
        <v>1251</v>
      </c>
      <c r="C103" s="703" t="s">
        <v>1252</v>
      </c>
      <c r="D103" s="703" t="s">
        <v>1253</v>
      </c>
      <c r="E103" s="182" t="s">
        <v>1438</v>
      </c>
      <c r="F103" s="182" t="s">
        <v>54</v>
      </c>
      <c r="G103" s="182" t="s">
        <v>55</v>
      </c>
      <c r="H103" s="182">
        <v>350</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1223</v>
      </c>
      <c r="B104" s="703" t="s">
        <v>1254</v>
      </c>
      <c r="C104" s="703" t="s">
        <v>1223</v>
      </c>
      <c r="D104" s="703" t="s">
        <v>1255</v>
      </c>
      <c r="E104" s="182" t="s">
        <v>1439</v>
      </c>
      <c r="F104" s="182" t="s">
        <v>54</v>
      </c>
      <c r="G104" s="182" t="s">
        <v>55</v>
      </c>
      <c r="H104" s="182">
        <v>650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1223</v>
      </c>
      <c r="B105" s="703" t="s">
        <v>1258</v>
      </c>
      <c r="C105" s="703" t="s">
        <v>1223</v>
      </c>
      <c r="D105" s="703" t="s">
        <v>1259</v>
      </c>
      <c r="E105" s="182" t="s">
        <v>1451</v>
      </c>
      <c r="F105" s="182" t="s">
        <v>54</v>
      </c>
      <c r="G105" s="182" t="s">
        <v>55</v>
      </c>
      <c r="H105" s="182">
        <v>250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1236</v>
      </c>
      <c r="B106" s="703" t="s">
        <v>1260</v>
      </c>
      <c r="C106" s="703" t="s">
        <v>1236</v>
      </c>
      <c r="D106" s="703" t="s">
        <v>1261</v>
      </c>
      <c r="E106" s="182" t="s">
        <v>1438</v>
      </c>
      <c r="F106" s="182" t="s">
        <v>54</v>
      </c>
      <c r="G106" s="182" t="s">
        <v>55</v>
      </c>
      <c r="H106" s="182">
        <v>450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703" t="s">
        <v>1262</v>
      </c>
      <c r="C107" s="703" t="s">
        <v>1223</v>
      </c>
      <c r="D107" s="703" t="s">
        <v>1263</v>
      </c>
      <c r="E107" s="182" t="s">
        <v>1445</v>
      </c>
      <c r="F107" s="182" t="s">
        <v>54</v>
      </c>
      <c r="G107" s="182" t="s">
        <v>55</v>
      </c>
      <c r="H107" s="182">
        <v>250</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703" t="s">
        <v>1264</v>
      </c>
      <c r="C108" s="703" t="s">
        <v>1223</v>
      </c>
      <c r="D108" s="703" t="s">
        <v>1265</v>
      </c>
      <c r="E108" s="182" t="s">
        <v>1454</v>
      </c>
      <c r="F108" s="182" t="s">
        <v>54</v>
      </c>
      <c r="G108" s="182" t="s">
        <v>55</v>
      </c>
      <c r="H108" s="182">
        <v>200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703" t="s">
        <v>1268</v>
      </c>
      <c r="C109" s="703" t="s">
        <v>1223</v>
      </c>
      <c r="D109" s="703" t="s">
        <v>1269</v>
      </c>
      <c r="E109" s="182" t="s">
        <v>1445</v>
      </c>
      <c r="F109" s="182" t="s">
        <v>54</v>
      </c>
      <c r="G109" s="182" t="s">
        <v>55</v>
      </c>
      <c r="H109" s="182">
        <v>250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703" t="s">
        <v>1272</v>
      </c>
      <c r="C110" s="703" t="s">
        <v>1223</v>
      </c>
      <c r="D110" s="703" t="s">
        <v>1273</v>
      </c>
      <c r="E110" s="182" t="s">
        <v>1445</v>
      </c>
      <c r="F110" s="182" t="s">
        <v>54</v>
      </c>
      <c r="G110" s="182" t="s">
        <v>55</v>
      </c>
      <c r="H110" s="182">
        <v>350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1275</v>
      </c>
      <c r="B111" s="703" t="s">
        <v>1274</v>
      </c>
      <c r="C111" s="703" t="s">
        <v>1275</v>
      </c>
      <c r="D111" s="703" t="s">
        <v>1276</v>
      </c>
      <c r="E111" s="182" t="s">
        <v>1451</v>
      </c>
      <c r="F111" s="182" t="s">
        <v>54</v>
      </c>
      <c r="G111" s="182" t="s">
        <v>55</v>
      </c>
      <c r="H111" s="182">
        <v>150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1275</v>
      </c>
      <c r="B112" s="703" t="s">
        <v>1277</v>
      </c>
      <c r="C112" s="703" t="s">
        <v>1275</v>
      </c>
      <c r="D112" s="703" t="s">
        <v>1278</v>
      </c>
      <c r="E112" s="182" t="s">
        <v>1451</v>
      </c>
      <c r="F112" s="182" t="s">
        <v>54</v>
      </c>
      <c r="G112" s="182" t="s">
        <v>55</v>
      </c>
      <c r="H112" s="182">
        <v>450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703" t="s">
        <v>1432</v>
      </c>
      <c r="C113" s="703" t="s">
        <v>1275</v>
      </c>
      <c r="D113" s="703" t="s">
        <v>1278</v>
      </c>
      <c r="E113" s="182" t="s">
        <v>1433</v>
      </c>
      <c r="F113" s="182" t="s">
        <v>395</v>
      </c>
      <c r="G113" s="182" t="s">
        <v>55</v>
      </c>
      <c r="H113" s="182">
        <v>100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1223</v>
      </c>
      <c r="B114" s="703" t="s">
        <v>1283</v>
      </c>
      <c r="C114" s="703" t="s">
        <v>1223</v>
      </c>
      <c r="D114" s="703" t="s">
        <v>1284</v>
      </c>
      <c r="E114" s="182" t="s">
        <v>1446</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1223</v>
      </c>
      <c r="B115" s="703" t="s">
        <v>1285</v>
      </c>
      <c r="C115" s="703" t="s">
        <v>1223</v>
      </c>
      <c r="D115" s="703" t="s">
        <v>1286</v>
      </c>
      <c r="E115" s="182" t="s">
        <v>1446</v>
      </c>
      <c r="F115" s="182" t="s">
        <v>54</v>
      </c>
      <c r="G115" s="182" t="s">
        <v>55</v>
      </c>
      <c r="H115" s="182">
        <v>425</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1228</v>
      </c>
      <c r="B116" s="703" t="s">
        <v>1289</v>
      </c>
      <c r="C116" s="703" t="s">
        <v>1228</v>
      </c>
      <c r="D116" s="703" t="s">
        <v>1290</v>
      </c>
      <c r="E116" s="182" t="s">
        <v>1438</v>
      </c>
      <c r="F116" s="182" t="s">
        <v>54</v>
      </c>
      <c r="G116" s="182" t="s">
        <v>55</v>
      </c>
      <c r="H116" s="182">
        <v>450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703" t="s">
        <v>1291</v>
      </c>
      <c r="C117" s="703" t="s">
        <v>1223</v>
      </c>
      <c r="D117" s="703" t="s">
        <v>1292</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703" t="s">
        <v>1293</v>
      </c>
      <c r="C118" s="703" t="s">
        <v>1223</v>
      </c>
      <c r="D118" s="703" t="s">
        <v>1294</v>
      </c>
      <c r="E118" s="182" t="s">
        <v>1439</v>
      </c>
      <c r="F118" s="182" t="s">
        <v>54</v>
      </c>
      <c r="G118" s="182" t="s">
        <v>55</v>
      </c>
      <c r="H118" s="182">
        <v>175</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703" t="s">
        <v>1295</v>
      </c>
      <c r="C119" s="703" t="s">
        <v>1223</v>
      </c>
      <c r="D119" s="703" t="s">
        <v>1296</v>
      </c>
      <c r="E119" s="182" t="s">
        <v>1439</v>
      </c>
      <c r="F119" s="182" t="s">
        <v>54</v>
      </c>
      <c r="G119" s="182" t="s">
        <v>55</v>
      </c>
      <c r="H119" s="182">
        <v>450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1435</v>
      </c>
      <c r="B120" s="703" t="s">
        <v>1299</v>
      </c>
      <c r="C120" s="703" t="s">
        <v>1300</v>
      </c>
      <c r="D120" s="703" t="s">
        <v>1301</v>
      </c>
      <c r="E120" s="182" t="s">
        <v>1449</v>
      </c>
      <c r="F120" s="182" t="s">
        <v>502</v>
      </c>
      <c r="G120" s="182" t="s">
        <v>55</v>
      </c>
      <c r="H120" s="182">
        <v>270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950</v>
      </c>
      <c r="B121" s="703" t="s">
        <v>1304</v>
      </c>
      <c r="C121" s="703" t="s">
        <v>950</v>
      </c>
      <c r="D121" s="703" t="s">
        <v>1305</v>
      </c>
      <c r="E121" s="182" t="s">
        <v>1431</v>
      </c>
      <c r="F121" s="182" t="s">
        <v>502</v>
      </c>
      <c r="G121" s="182" t="s">
        <v>55</v>
      </c>
      <c r="H121" s="182">
        <v>300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703" t="s">
        <v>1306</v>
      </c>
      <c r="C122" s="703" t="s">
        <v>1223</v>
      </c>
      <c r="D122" s="703" t="s">
        <v>1307</v>
      </c>
      <c r="E122" s="182" t="s">
        <v>1451</v>
      </c>
      <c r="F122" s="182" t="s">
        <v>54</v>
      </c>
      <c r="G122" s="182" t="s">
        <v>55</v>
      </c>
      <c r="H122" s="182">
        <v>350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703" t="s">
        <v>1308</v>
      </c>
      <c r="C123" s="703" t="s">
        <v>1223</v>
      </c>
      <c r="D123" s="703" t="s">
        <v>1309</v>
      </c>
      <c r="E123" s="182" t="s">
        <v>1439</v>
      </c>
      <c r="F123" s="182" t="s">
        <v>54</v>
      </c>
      <c r="G123" s="182" t="s">
        <v>55</v>
      </c>
      <c r="H123" s="182">
        <v>750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703" t="s">
        <v>1310</v>
      </c>
      <c r="C124" s="703" t="s">
        <v>1223</v>
      </c>
      <c r="D124" s="703" t="s">
        <v>1311</v>
      </c>
      <c r="E124" s="182" t="s">
        <v>1439</v>
      </c>
      <c r="F124" s="182" t="s">
        <v>54</v>
      </c>
      <c r="G124" s="182" t="s">
        <v>55</v>
      </c>
      <c r="H124" s="182">
        <v>215</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1444</v>
      </c>
      <c r="B125" s="703" t="s">
        <v>1312</v>
      </c>
      <c r="C125" s="703" t="s">
        <v>1223</v>
      </c>
      <c r="D125" s="703" t="s">
        <v>1313</v>
      </c>
      <c r="E125" s="182" t="s">
        <v>1445</v>
      </c>
      <c r="F125" s="182" t="s">
        <v>54</v>
      </c>
      <c r="G125" s="182" t="s">
        <v>55</v>
      </c>
      <c r="H125" s="182">
        <v>600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1223</v>
      </c>
      <c r="B126" s="703" t="s">
        <v>1314</v>
      </c>
      <c r="C126" s="703" t="s">
        <v>1223</v>
      </c>
      <c r="D126" s="703" t="s">
        <v>1315</v>
      </c>
      <c r="E126" s="182" t="s">
        <v>1446</v>
      </c>
      <c r="F126" s="182" t="s">
        <v>54</v>
      </c>
      <c r="G126" s="182" t="s">
        <v>55</v>
      </c>
      <c r="H126" s="182">
        <v>200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1236</v>
      </c>
      <c r="B127" s="703" t="s">
        <v>1318</v>
      </c>
      <c r="C127" s="703" t="s">
        <v>1236</v>
      </c>
      <c r="D127" s="703" t="s">
        <v>1319</v>
      </c>
      <c r="E127" s="182" t="s">
        <v>1438</v>
      </c>
      <c r="F127" s="182" t="s">
        <v>54</v>
      </c>
      <c r="G127" s="182" t="s">
        <v>55</v>
      </c>
      <c r="H127" s="182">
        <v>350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703" t="s">
        <v>1320</v>
      </c>
      <c r="C128" s="703" t="s">
        <v>1223</v>
      </c>
      <c r="D128" s="703" t="s">
        <v>1321</v>
      </c>
      <c r="E128" s="182" t="s">
        <v>1446</v>
      </c>
      <c r="F128" s="182" t="s">
        <v>54</v>
      </c>
      <c r="G128" s="182" t="s">
        <v>55</v>
      </c>
      <c r="H128" s="182">
        <v>250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1275</v>
      </c>
      <c r="B129" s="703" t="s">
        <v>1322</v>
      </c>
      <c r="C129" s="703" t="s">
        <v>1275</v>
      </c>
      <c r="D129" s="703" t="s">
        <v>1323</v>
      </c>
      <c r="E129" s="182" t="s">
        <v>1451</v>
      </c>
      <c r="F129" s="182" t="s">
        <v>54</v>
      </c>
      <c r="G129" s="182" t="s">
        <v>55</v>
      </c>
      <c r="H129" s="182">
        <v>150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1275</v>
      </c>
      <c r="B130" s="703" t="s">
        <v>1324</v>
      </c>
      <c r="C130" s="703" t="s">
        <v>1275</v>
      </c>
      <c r="D130" s="703" t="s">
        <v>1325</v>
      </c>
      <c r="E130" s="182" t="s">
        <v>1451</v>
      </c>
      <c r="F130" s="182" t="s">
        <v>54</v>
      </c>
      <c r="G130" s="182" t="s">
        <v>55</v>
      </c>
      <c r="H130" s="182">
        <v>250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1223</v>
      </c>
      <c r="B131" s="703" t="s">
        <v>1326</v>
      </c>
      <c r="C131" s="703" t="s">
        <v>1223</v>
      </c>
      <c r="D131" s="703" t="s">
        <v>1327</v>
      </c>
      <c r="E131" s="182" t="s">
        <v>1439</v>
      </c>
      <c r="F131" s="182" t="s">
        <v>54</v>
      </c>
      <c r="G131" s="182" t="s">
        <v>55</v>
      </c>
      <c r="H131" s="182">
        <v>420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1223</v>
      </c>
      <c r="B132" s="703" t="s">
        <v>1328</v>
      </c>
      <c r="C132" s="703" t="s">
        <v>1223</v>
      </c>
      <c r="D132" s="703" t="s">
        <v>1329</v>
      </c>
      <c r="E132" s="182" t="s">
        <v>1446</v>
      </c>
      <c r="F132" s="182" t="s">
        <v>54</v>
      </c>
      <c r="G132" s="182" t="s">
        <v>55</v>
      </c>
      <c r="H132" s="182">
        <v>200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703" t="s">
        <v>1330</v>
      </c>
      <c r="C133" s="703" t="s">
        <v>1223</v>
      </c>
      <c r="D133" s="703" t="s">
        <v>1331</v>
      </c>
      <c r="E133" s="182" t="s">
        <v>1439</v>
      </c>
      <c r="F133" s="182" t="s">
        <v>54</v>
      </c>
      <c r="G133" s="182" t="s">
        <v>55</v>
      </c>
      <c r="H133" s="182">
        <v>200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703" t="s">
        <v>1332</v>
      </c>
      <c r="C134" s="703" t="s">
        <v>1223</v>
      </c>
      <c r="D134" s="703" t="s">
        <v>1333</v>
      </c>
      <c r="E134" s="182" t="s">
        <v>1446</v>
      </c>
      <c r="F134" s="182" t="s">
        <v>54</v>
      </c>
      <c r="G134" s="182" t="s">
        <v>55</v>
      </c>
      <c r="H134" s="182">
        <v>150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703" t="s">
        <v>1334</v>
      </c>
      <c r="C135" s="703" t="s">
        <v>1223</v>
      </c>
      <c r="D135" s="703" t="s">
        <v>1335</v>
      </c>
      <c r="E135" s="182" t="s">
        <v>1439</v>
      </c>
      <c r="F135" s="182" t="s">
        <v>54</v>
      </c>
      <c r="G135" s="182" t="s">
        <v>55</v>
      </c>
      <c r="H135" s="182">
        <v>200</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1275</v>
      </c>
      <c r="B136" s="703" t="s">
        <v>1336</v>
      </c>
      <c r="C136" s="703" t="s">
        <v>1275</v>
      </c>
      <c r="D136" s="703" t="s">
        <v>1337</v>
      </c>
      <c r="E136" s="182" t="s">
        <v>1451</v>
      </c>
      <c r="F136" s="182" t="s">
        <v>54</v>
      </c>
      <c r="G136" s="182" t="s">
        <v>55</v>
      </c>
      <c r="H136" s="182">
        <v>250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1228</v>
      </c>
      <c r="B137" s="703" t="s">
        <v>1338</v>
      </c>
      <c r="C137" s="703" t="s">
        <v>1228</v>
      </c>
      <c r="D137" s="703" t="s">
        <v>1339</v>
      </c>
      <c r="E137" s="182" t="s">
        <v>1438</v>
      </c>
      <c r="F137" s="182" t="s">
        <v>54</v>
      </c>
      <c r="G137" s="182" t="s">
        <v>55</v>
      </c>
      <c r="H137" s="182">
        <v>450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1234</v>
      </c>
      <c r="B138" s="703" t="s">
        <v>1342</v>
      </c>
      <c r="C138" s="703" t="s">
        <v>1234</v>
      </c>
      <c r="D138" s="703" t="s">
        <v>1343</v>
      </c>
      <c r="E138" s="182" t="s">
        <v>1438</v>
      </c>
      <c r="F138" s="182" t="s">
        <v>54</v>
      </c>
      <c r="G138" s="182" t="s">
        <v>55</v>
      </c>
      <c r="H138" s="182">
        <v>200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703" t="s">
        <v>1346</v>
      </c>
      <c r="C139" s="703" t="s">
        <v>1347</v>
      </c>
      <c r="D139" s="703" t="s">
        <v>1348</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1223</v>
      </c>
      <c r="B140" s="703" t="s">
        <v>1352</v>
      </c>
      <c r="C140" s="703" t="s">
        <v>1223</v>
      </c>
      <c r="D140" s="703" t="s">
        <v>1353</v>
      </c>
      <c r="E140" s="182" t="s">
        <v>1445</v>
      </c>
      <c r="F140" s="182" t="s">
        <v>54</v>
      </c>
      <c r="G140" s="182" t="s">
        <v>55</v>
      </c>
      <c r="H140" s="182">
        <v>700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1440</v>
      </c>
      <c r="B141" s="703" t="s">
        <v>1354</v>
      </c>
      <c r="C141" s="703" t="s">
        <v>1238</v>
      </c>
      <c r="D141" s="703" t="s">
        <v>1355</v>
      </c>
      <c r="E141" s="182" t="s">
        <v>1438</v>
      </c>
      <c r="F141" s="182" t="s">
        <v>54</v>
      </c>
      <c r="G141" s="182" t="s">
        <v>55</v>
      </c>
      <c r="H141" s="182">
        <v>600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703" t="s">
        <v>1356</v>
      </c>
      <c r="C142" s="703" t="s">
        <v>1223</v>
      </c>
      <c r="D142" s="703" t="s">
        <v>1357</v>
      </c>
      <c r="E142" s="182" t="s">
        <v>1445</v>
      </c>
      <c r="F142" s="182" t="s">
        <v>54</v>
      </c>
      <c r="G142" s="182" t="s">
        <v>55</v>
      </c>
      <c r="H142" s="182">
        <v>150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703" t="s">
        <v>1358</v>
      </c>
      <c r="C143" s="703" t="s">
        <v>1223</v>
      </c>
      <c r="D143" s="703" t="s">
        <v>1359</v>
      </c>
      <c r="E143" s="182" t="s">
        <v>1445</v>
      </c>
      <c r="F143" s="182" t="s">
        <v>54</v>
      </c>
      <c r="G143" s="182" t="s">
        <v>55</v>
      </c>
      <c r="H143" s="182">
        <v>400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1223</v>
      </c>
      <c r="B144" s="703" t="s">
        <v>1360</v>
      </c>
      <c r="C144" s="703" t="s">
        <v>1223</v>
      </c>
      <c r="D144" s="703" t="s">
        <v>1361</v>
      </c>
      <c r="E144" s="182" t="s">
        <v>1445</v>
      </c>
      <c r="F144" s="182" t="s">
        <v>54</v>
      </c>
      <c r="G144" s="182" t="s">
        <v>55</v>
      </c>
      <c r="H144" s="182">
        <v>250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1228</v>
      </c>
      <c r="B145" s="703" t="s">
        <v>1362</v>
      </c>
      <c r="C145" s="703" t="s">
        <v>1228</v>
      </c>
      <c r="D145" s="703" t="s">
        <v>1363</v>
      </c>
      <c r="E145" s="182" t="s">
        <v>1438</v>
      </c>
      <c r="F145" s="182" t="s">
        <v>54</v>
      </c>
      <c r="G145" s="182" t="s">
        <v>55</v>
      </c>
      <c r="H145" s="182">
        <v>200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1223</v>
      </c>
      <c r="B146" s="703" t="s">
        <v>1364</v>
      </c>
      <c r="C146" s="703" t="s">
        <v>1223</v>
      </c>
      <c r="D146" s="703" t="s">
        <v>1365</v>
      </c>
      <c r="E146" s="182" t="s">
        <v>1445</v>
      </c>
      <c r="F146" s="182" t="s">
        <v>54</v>
      </c>
      <c r="G146" s="182" t="s">
        <v>55</v>
      </c>
      <c r="H146" s="182">
        <v>350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1223</v>
      </c>
      <c r="B147" s="703" t="s">
        <v>1427</v>
      </c>
      <c r="C147" s="703" t="s">
        <v>1223</v>
      </c>
      <c r="D147" s="703" t="s">
        <v>1366</v>
      </c>
      <c r="E147" s="182" t="s">
        <v>1445</v>
      </c>
      <c r="F147" s="182" t="s">
        <v>54</v>
      </c>
      <c r="G147" s="182" t="s">
        <v>55</v>
      </c>
      <c r="H147" s="182">
        <v>250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1275</v>
      </c>
      <c r="B148" s="703" t="s">
        <v>1367</v>
      </c>
      <c r="C148" s="703" t="s">
        <v>1275</v>
      </c>
      <c r="D148" s="703" t="s">
        <v>1368</v>
      </c>
      <c r="E148" s="182" t="s">
        <v>1451</v>
      </c>
      <c r="F148" s="182" t="s">
        <v>54</v>
      </c>
      <c r="G148" s="182" t="s">
        <v>55</v>
      </c>
      <c r="H148" s="182">
        <v>250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1223</v>
      </c>
      <c r="B149" s="703" t="s">
        <v>1369</v>
      </c>
      <c r="C149" s="703" t="s">
        <v>1223</v>
      </c>
      <c r="D149" s="703" t="s">
        <v>1370</v>
      </c>
      <c r="E149" s="182" t="s">
        <v>1445</v>
      </c>
      <c r="F149" s="182" t="s">
        <v>54</v>
      </c>
      <c r="G149" s="182" t="s">
        <v>55</v>
      </c>
      <c r="H149" s="182">
        <v>250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1347</v>
      </c>
      <c r="B150" s="703" t="s">
        <v>1371</v>
      </c>
      <c r="C150" s="703" t="s">
        <v>1347</v>
      </c>
      <c r="D150" s="703" t="s">
        <v>1372</v>
      </c>
      <c r="E150" s="182" t="s">
        <v>1438</v>
      </c>
      <c r="F150" s="182" t="s">
        <v>54</v>
      </c>
      <c r="G150" s="182" t="s">
        <v>55</v>
      </c>
      <c r="H150" s="182">
        <v>350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950</v>
      </c>
      <c r="B151" s="703" t="s">
        <v>1373</v>
      </c>
      <c r="C151" s="703" t="s">
        <v>950</v>
      </c>
      <c r="D151" s="703" t="s">
        <v>1374</v>
      </c>
      <c r="E151" s="182" t="s">
        <v>1438</v>
      </c>
      <c r="F151" s="182" t="s">
        <v>54</v>
      </c>
      <c r="G151" s="182" t="s">
        <v>55</v>
      </c>
      <c r="H151" s="182">
        <v>600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1236</v>
      </c>
      <c r="B152" s="703" t="s">
        <v>1375</v>
      </c>
      <c r="C152" s="703" t="s">
        <v>1236</v>
      </c>
      <c r="D152" s="703" t="s">
        <v>1376</v>
      </c>
      <c r="E152" s="182" t="s">
        <v>1438</v>
      </c>
      <c r="F152" s="182" t="s">
        <v>54</v>
      </c>
      <c r="G152" s="182" t="s">
        <v>55</v>
      </c>
      <c r="H152" s="182">
        <v>900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1228</v>
      </c>
      <c r="B153" s="703" t="s">
        <v>1377</v>
      </c>
      <c r="C153" s="703" t="s">
        <v>1228</v>
      </c>
      <c r="D153" s="703" t="s">
        <v>1378</v>
      </c>
      <c r="E153" s="182" t="s">
        <v>1438</v>
      </c>
      <c r="F153" s="182" t="s">
        <v>54</v>
      </c>
      <c r="G153" s="182" t="s">
        <v>55</v>
      </c>
      <c r="H153" s="182">
        <v>200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703" t="s">
        <v>1379</v>
      </c>
      <c r="C154" s="703" t="s">
        <v>1223</v>
      </c>
      <c r="D154" s="703" t="s">
        <v>1380</v>
      </c>
      <c r="E154" s="182" t="s">
        <v>1439</v>
      </c>
      <c r="F154" s="182" t="s">
        <v>54</v>
      </c>
      <c r="G154" s="182" t="s">
        <v>55</v>
      </c>
      <c r="H154" s="182">
        <v>200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1435</v>
      </c>
      <c r="B155" s="703" t="s">
        <v>1381</v>
      </c>
      <c r="C155" s="703" t="s">
        <v>1300</v>
      </c>
      <c r="D155" s="703" t="s">
        <v>1382</v>
      </c>
      <c r="E155" s="182" t="s">
        <v>1449</v>
      </c>
      <c r="F155" s="182" t="s">
        <v>502</v>
      </c>
      <c r="G155" s="182" t="s">
        <v>55</v>
      </c>
      <c r="H155" s="182">
        <v>160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703" t="s">
        <v>1383</v>
      </c>
      <c r="C156" s="703" t="s">
        <v>1223</v>
      </c>
      <c r="D156" s="703" t="s">
        <v>1384</v>
      </c>
      <c r="E156" s="182" t="s">
        <v>1439</v>
      </c>
      <c r="F156" s="182" t="s">
        <v>54</v>
      </c>
      <c r="G156" s="182" t="s">
        <v>55</v>
      </c>
      <c r="H156" s="182">
        <v>250</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1234</v>
      </c>
      <c r="B157" s="703" t="s">
        <v>1385</v>
      </c>
      <c r="C157" s="703" t="s">
        <v>1234</v>
      </c>
      <c r="D157" s="703" t="s">
        <v>1386</v>
      </c>
      <c r="E157" s="182" t="s">
        <v>1438</v>
      </c>
      <c r="F157" s="182" t="s">
        <v>54</v>
      </c>
      <c r="G157" s="182" t="s">
        <v>55</v>
      </c>
      <c r="H157" s="182">
        <v>250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1435</v>
      </c>
      <c r="B158" s="703" t="s">
        <v>1387</v>
      </c>
      <c r="C158" s="703" t="s">
        <v>1300</v>
      </c>
      <c r="D158" s="703" t="s">
        <v>1388</v>
      </c>
      <c r="E158" s="182" t="s">
        <v>1449</v>
      </c>
      <c r="F158" s="182" t="s">
        <v>502</v>
      </c>
      <c r="G158" s="182" t="s">
        <v>55</v>
      </c>
      <c r="H158" s="182">
        <v>260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1223</v>
      </c>
      <c r="B159" s="703" t="s">
        <v>2803</v>
      </c>
      <c r="C159" s="703" t="s">
        <v>1223</v>
      </c>
      <c r="D159" s="703" t="s">
        <v>1389</v>
      </c>
      <c r="E159" s="182" t="s">
        <v>1451</v>
      </c>
      <c r="F159" s="182" t="s">
        <v>54</v>
      </c>
      <c r="G159" s="182" t="s">
        <v>55</v>
      </c>
      <c r="H159" s="182">
        <v>150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1275</v>
      </c>
      <c r="B160" s="703" t="s">
        <v>1390</v>
      </c>
      <c r="C160" s="703" t="s">
        <v>1275</v>
      </c>
      <c r="D160" s="703" t="s">
        <v>1391</v>
      </c>
      <c r="E160" s="182" t="s">
        <v>1451</v>
      </c>
      <c r="F160" s="182" t="s">
        <v>54</v>
      </c>
      <c r="G160" s="182" t="s">
        <v>55</v>
      </c>
      <c r="H160" s="182">
        <v>250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1223</v>
      </c>
      <c r="B161" s="703" t="s">
        <v>1392</v>
      </c>
      <c r="C161" s="703" t="s">
        <v>1223</v>
      </c>
      <c r="D161" s="703" t="s">
        <v>1393</v>
      </c>
      <c r="E161" s="182" t="s">
        <v>1439</v>
      </c>
      <c r="F161" s="182" t="s">
        <v>54</v>
      </c>
      <c r="G161" s="182" t="s">
        <v>55</v>
      </c>
      <c r="H161" s="182">
        <v>200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703" t="s">
        <v>1394</v>
      </c>
      <c r="C162" s="703" t="s">
        <v>1223</v>
      </c>
      <c r="D162" s="703" t="s">
        <v>1395</v>
      </c>
      <c r="E162" s="182" t="s">
        <v>1450</v>
      </c>
      <c r="F162" s="182" t="s">
        <v>54</v>
      </c>
      <c r="G162" s="182" t="s">
        <v>55</v>
      </c>
      <c r="H162" s="182">
        <v>400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1223</v>
      </c>
      <c r="B163" s="703" t="s">
        <v>1396</v>
      </c>
      <c r="C163" s="703" t="s">
        <v>1223</v>
      </c>
      <c r="D163" s="703" t="s">
        <v>1397</v>
      </c>
      <c r="E163" s="182" t="s">
        <v>1439</v>
      </c>
      <c r="F163" s="182" t="s">
        <v>54</v>
      </c>
      <c r="G163" s="182" t="s">
        <v>55</v>
      </c>
      <c r="H163" s="182">
        <v>400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703" t="s">
        <v>1398</v>
      </c>
      <c r="C164" s="703" t="s">
        <v>1223</v>
      </c>
      <c r="D164" s="703" t="s">
        <v>1399</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1223</v>
      </c>
      <c r="B165" s="703" t="s">
        <v>1400</v>
      </c>
      <c r="C165" s="703" t="s">
        <v>1223</v>
      </c>
      <c r="D165" s="703" t="s">
        <v>1401</v>
      </c>
      <c r="E165" s="182" t="s">
        <v>1445</v>
      </c>
      <c r="F165" s="182" t="s">
        <v>54</v>
      </c>
      <c r="G165" s="182" t="s">
        <v>55</v>
      </c>
      <c r="H165" s="182">
        <v>250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1223</v>
      </c>
      <c r="B166" s="703" t="s">
        <v>1402</v>
      </c>
      <c r="C166" s="703" t="s">
        <v>1223</v>
      </c>
      <c r="D166" s="703" t="s">
        <v>1403</v>
      </c>
      <c r="E166" s="182" t="s">
        <v>1445</v>
      </c>
      <c r="F166" s="182" t="s">
        <v>54</v>
      </c>
      <c r="G166" s="182" t="s">
        <v>55</v>
      </c>
      <c r="H166" s="182">
        <v>200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1405</v>
      </c>
      <c r="B167" s="703" t="s">
        <v>1404</v>
      </c>
      <c r="C167" s="703" t="s">
        <v>1405</v>
      </c>
      <c r="D167" s="703" t="s">
        <v>1406</v>
      </c>
      <c r="E167" s="182" t="s">
        <v>1438</v>
      </c>
      <c r="F167" s="182" t="s">
        <v>54</v>
      </c>
      <c r="G167" s="182" t="s">
        <v>55</v>
      </c>
      <c r="H167" s="182">
        <v>400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1223</v>
      </c>
      <c r="B168" s="703" t="s">
        <v>1407</v>
      </c>
      <c r="C168" s="703" t="s">
        <v>1223</v>
      </c>
      <c r="D168" s="703" t="s">
        <v>1408</v>
      </c>
      <c r="E168" s="182" t="s">
        <v>1439</v>
      </c>
      <c r="F168" s="182" t="s">
        <v>54</v>
      </c>
      <c r="G168" s="182" t="s">
        <v>55</v>
      </c>
      <c r="H168" s="182">
        <v>250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1223</v>
      </c>
      <c r="B169" s="703" t="s">
        <v>1411</v>
      </c>
      <c r="C169" s="703" t="s">
        <v>1223</v>
      </c>
      <c r="D169" s="703" t="s">
        <v>1412</v>
      </c>
      <c r="E169" s="182" t="s">
        <v>1439</v>
      </c>
      <c r="F169" s="182" t="s">
        <v>54</v>
      </c>
      <c r="G169" s="182" t="s">
        <v>55</v>
      </c>
      <c r="H169" s="182">
        <v>400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1275</v>
      </c>
      <c r="B170" s="703" t="s">
        <v>1413</v>
      </c>
      <c r="C170" s="703" t="s">
        <v>1275</v>
      </c>
      <c r="D170" s="703" t="s">
        <v>1414</v>
      </c>
      <c r="E170" s="182" t="s">
        <v>1451</v>
      </c>
      <c r="F170" s="182" t="s">
        <v>54</v>
      </c>
      <c r="G170" s="182" t="s">
        <v>55</v>
      </c>
      <c r="H170" s="182">
        <v>100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703" t="s">
        <v>1415</v>
      </c>
      <c r="C171" s="703" t="s">
        <v>1223</v>
      </c>
      <c r="D171" s="703" t="s">
        <v>1416</v>
      </c>
      <c r="E171" s="182" t="s">
        <v>1439</v>
      </c>
      <c r="F171" s="182" t="s">
        <v>54</v>
      </c>
      <c r="G171" s="182" t="s">
        <v>55</v>
      </c>
      <c r="H171" s="182">
        <v>450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703" t="s">
        <v>1417</v>
      </c>
      <c r="C172" s="703" t="s">
        <v>1223</v>
      </c>
      <c r="D172" s="703" t="s">
        <v>1418</v>
      </c>
      <c r="E172" s="182" t="s">
        <v>1439</v>
      </c>
      <c r="F172" s="182" t="s">
        <v>54</v>
      </c>
      <c r="G172" s="182" t="s">
        <v>55</v>
      </c>
      <c r="H172" s="182">
        <v>150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703" t="s">
        <v>1421</v>
      </c>
      <c r="C173" s="703" t="s">
        <v>1223</v>
      </c>
      <c r="D173" s="703" t="s">
        <v>1422</v>
      </c>
      <c r="E173" s="182" t="s">
        <v>1445</v>
      </c>
      <c r="F173" s="182" t="s">
        <v>54</v>
      </c>
      <c r="G173" s="182" t="s">
        <v>55</v>
      </c>
      <c r="H173" s="182">
        <v>250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703" t="s">
        <v>1423</v>
      </c>
      <c r="C174" s="703" t="s">
        <v>1223</v>
      </c>
      <c r="D174" s="703" t="s">
        <v>1424</v>
      </c>
      <c r="E174" s="182" t="s">
        <v>1445</v>
      </c>
      <c r="F174" s="182" t="s">
        <v>54</v>
      </c>
      <c r="G174" s="182" t="s">
        <v>55</v>
      </c>
      <c r="H174" s="182">
        <v>100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1223</v>
      </c>
      <c r="B175" s="703" t="s">
        <v>1425</v>
      </c>
      <c r="C175" s="703" t="s">
        <v>1223</v>
      </c>
      <c r="D175" s="703" t="s">
        <v>1426</v>
      </c>
      <c r="E175" s="182" t="s">
        <v>1439</v>
      </c>
      <c r="F175" s="182" t="s">
        <v>54</v>
      </c>
      <c r="G175" s="182" t="s">
        <v>55</v>
      </c>
      <c r="H175" s="182">
        <v>250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703" t="s">
        <v>1429</v>
      </c>
      <c r="C176" s="703" t="s">
        <v>1223</v>
      </c>
      <c r="D176" s="703" t="s">
        <v>1430</v>
      </c>
      <c r="E176" s="182" t="s">
        <v>1445</v>
      </c>
      <c r="F176" s="182" t="s">
        <v>54</v>
      </c>
      <c r="G176" s="182" t="s">
        <v>55</v>
      </c>
      <c r="H176" s="182">
        <v>200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1440</v>
      </c>
      <c r="B177" s="845" t="s">
        <v>1256</v>
      </c>
      <c r="C177" s="846"/>
      <c r="D177" s="847"/>
      <c r="E177" s="182" t="s">
        <v>1438</v>
      </c>
      <c r="F177" s="182" t="s">
        <v>54</v>
      </c>
      <c r="G177" s="182" t="s">
        <v>55</v>
      </c>
      <c r="H177" s="182">
        <v>800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703" t="s">
        <v>2823</v>
      </c>
      <c r="C178" s="703"/>
      <c r="D178" s="703"/>
      <c r="E178" s="182" t="s">
        <v>1454</v>
      </c>
      <c r="F178" s="182" t="s">
        <v>54</v>
      </c>
      <c r="G178" s="182" t="s">
        <v>55</v>
      </c>
      <c r="H178" s="182">
        <v>100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ht="13" thickBot="1" x14ac:dyDescent="0.3">
      <c r="A179" s="83" t="s">
        <v>1234</v>
      </c>
      <c r="B179" s="834" t="s">
        <v>2825</v>
      </c>
      <c r="C179" s="834"/>
      <c r="D179" s="834"/>
      <c r="E179" s="158" t="s">
        <v>1438</v>
      </c>
      <c r="F179" s="158" t="s">
        <v>54</v>
      </c>
      <c r="G179" s="158" t="s">
        <v>55</v>
      </c>
      <c r="H179" s="158">
        <v>100</v>
      </c>
      <c r="I179" s="158" t="s">
        <v>1203</v>
      </c>
      <c r="J179" s="215"/>
      <c r="K179" s="556"/>
      <c r="L179" s="556"/>
      <c r="M179" s="216"/>
      <c r="N179" s="520" t="s">
        <v>1434</v>
      </c>
      <c r="O179" s="158" t="s">
        <v>52</v>
      </c>
      <c r="P179" s="85" t="s">
        <v>52</v>
      </c>
      <c r="Q179" s="163"/>
      <c r="R179" s="163"/>
      <c r="S179" s="163"/>
      <c r="T179" s="163"/>
      <c r="U179" s="163"/>
      <c r="V179" s="186"/>
      <c r="W179" s="186"/>
      <c r="X179" s="186"/>
    </row>
    <row r="180" spans="1:24" x14ac:dyDescent="0.25">
      <c r="A180" s="162"/>
      <c r="B180" s="162"/>
      <c r="E180" s="162"/>
      <c r="J180" s="162"/>
      <c r="K180" s="162"/>
      <c r="L180" s="162"/>
      <c r="M180" s="162"/>
      <c r="O180" s="141"/>
      <c r="P180" s="141"/>
      <c r="Q180" s="141"/>
      <c r="R180" s="141"/>
      <c r="S180" s="141"/>
      <c r="T180" s="141"/>
      <c r="U180" s="141"/>
      <c r="V180" s="162"/>
      <c r="W180" s="162"/>
      <c r="X180" s="162"/>
    </row>
    <row r="181" spans="1:24" ht="13" thickBot="1" x14ac:dyDescent="0.3">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 thickBot="1" x14ac:dyDescent="0.3">
      <c r="A182" s="742" t="s">
        <v>34</v>
      </c>
      <c r="B182" s="832"/>
      <c r="C182" s="833"/>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 thickBot="1" x14ac:dyDescent="0.3">
      <c r="A183" s="733" t="s">
        <v>579</v>
      </c>
      <c r="B183" s="734"/>
      <c r="C183" s="735"/>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5">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5">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5">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5">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 thickBot="1" x14ac:dyDescent="0.3">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 thickBot="1" x14ac:dyDescent="0.3">
      <c r="A189" s="221"/>
      <c r="E189" s="93"/>
      <c r="F189" s="93"/>
      <c r="G189" s="93"/>
      <c r="H189" s="94"/>
      <c r="I189" s="96"/>
      <c r="J189" s="93"/>
      <c r="K189" s="94"/>
      <c r="L189" s="93"/>
      <c r="M189" s="141"/>
      <c r="N189" s="162"/>
      <c r="O189" s="162"/>
      <c r="P189" s="162"/>
      <c r="Q189" s="162"/>
      <c r="R189" s="141"/>
      <c r="V189" s="222"/>
      <c r="W189" s="222"/>
    </row>
    <row r="190" spans="1:24" s="143" customFormat="1" ht="25.5" thickBot="1" x14ac:dyDescent="0.3">
      <c r="A190" s="210" t="s">
        <v>31</v>
      </c>
      <c r="B190" s="842" t="s">
        <v>13</v>
      </c>
      <c r="C190" s="842"/>
      <c r="D190" s="843"/>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153" customFormat="1" x14ac:dyDescent="0.25">
      <c r="A191" s="172"/>
      <c r="B191" s="708"/>
      <c r="C191" s="708"/>
      <c r="D191" s="708"/>
      <c r="E191" s="173"/>
      <c r="F191" s="173"/>
      <c r="G191" s="173"/>
      <c r="H191" s="173"/>
      <c r="I191" s="173"/>
      <c r="J191" s="272"/>
      <c r="K191" s="272"/>
      <c r="L191" s="272"/>
      <c r="M191" s="272"/>
      <c r="N191" s="224"/>
      <c r="O191" s="173"/>
      <c r="P191" s="225"/>
      <c r="Q191" s="186"/>
      <c r="R191" s="186"/>
      <c r="S191" s="186"/>
      <c r="T191" s="186"/>
      <c r="U191" s="186"/>
      <c r="V191" s="186"/>
      <c r="W191" s="163"/>
    </row>
    <row r="192" spans="1:24" s="153" customFormat="1" x14ac:dyDescent="0.25">
      <c r="A192" s="80"/>
      <c r="B192" s="703"/>
      <c r="C192" s="703"/>
      <c r="D192" s="703"/>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5">
      <c r="A193" s="80"/>
      <c r="B193" s="703"/>
      <c r="C193" s="703"/>
      <c r="D193" s="703"/>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 thickBot="1" x14ac:dyDescent="0.3">
      <c r="A194" s="83"/>
      <c r="B194" s="834"/>
      <c r="C194" s="834"/>
      <c r="D194" s="834"/>
      <c r="E194" s="158"/>
      <c r="F194" s="158"/>
      <c r="G194" s="158"/>
      <c r="H194" s="158"/>
      <c r="I194" s="158"/>
      <c r="J194" s="157"/>
      <c r="K194" s="157"/>
      <c r="L194" s="157"/>
      <c r="M194" s="157"/>
      <c r="N194" s="520"/>
      <c r="O194" s="156"/>
      <c r="P194" s="160"/>
      <c r="Q194" s="186"/>
      <c r="R194" s="186"/>
      <c r="S194" s="186"/>
      <c r="T194" s="186"/>
      <c r="U194" s="186"/>
      <c r="V194" s="186"/>
      <c r="W194" s="163"/>
    </row>
    <row r="195" spans="1:23" ht="13" thickBot="1" x14ac:dyDescent="0.3">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 thickBot="1" x14ac:dyDescent="0.3">
      <c r="A196" s="742" t="s">
        <v>36</v>
      </c>
      <c r="B196" s="743"/>
      <c r="C196" s="743"/>
      <c r="D196" s="743"/>
      <c r="E196" s="743"/>
      <c r="F196" s="743"/>
      <c r="G196" s="743"/>
      <c r="H196" s="743"/>
      <c r="I196" s="744"/>
      <c r="K196" s="141"/>
      <c r="L196" s="162"/>
      <c r="M196" s="162"/>
      <c r="N196" s="162"/>
      <c r="O196" s="162"/>
      <c r="P196" s="162"/>
      <c r="Q196" s="162"/>
      <c r="R196" s="162"/>
      <c r="S196" s="141"/>
      <c r="T196" s="141"/>
      <c r="U196" s="141"/>
    </row>
    <row r="197" spans="1:23" ht="13" thickBot="1" x14ac:dyDescent="0.3">
      <c r="A197" s="795" t="s">
        <v>37</v>
      </c>
      <c r="B197" s="796"/>
      <c r="C197" s="796"/>
      <c r="D197" s="796"/>
      <c r="E197" s="796"/>
      <c r="F197" s="796"/>
      <c r="G197" s="796"/>
      <c r="H197" s="796"/>
      <c r="I197" s="797"/>
      <c r="J197" s="94"/>
      <c r="K197" s="141"/>
      <c r="L197" s="162"/>
      <c r="M197" s="162"/>
      <c r="N197" s="162"/>
      <c r="O197" s="162"/>
      <c r="P197" s="162"/>
      <c r="Q197" s="162"/>
      <c r="R197" s="162"/>
      <c r="S197" s="141"/>
      <c r="T197" s="141"/>
      <c r="U197" s="141"/>
    </row>
    <row r="198" spans="1:23" s="525" customFormat="1" ht="15.75" customHeight="1" thickBot="1" x14ac:dyDescent="0.3">
      <c r="A198" s="226" t="s">
        <v>282</v>
      </c>
      <c r="B198" s="792" t="s">
        <v>1024</v>
      </c>
      <c r="C198" s="793"/>
      <c r="D198" s="793"/>
      <c r="E198" s="793"/>
      <c r="F198" s="793"/>
      <c r="G198" s="793"/>
      <c r="H198" s="793"/>
      <c r="I198" s="794"/>
      <c r="J198" s="227"/>
      <c r="K198" s="228"/>
      <c r="L198" s="20"/>
      <c r="M198" s="20"/>
      <c r="N198" s="20"/>
      <c r="O198" s="20"/>
      <c r="P198" s="20"/>
      <c r="Q198" s="20"/>
      <c r="R198" s="20"/>
      <c r="S198" s="228"/>
      <c r="T198" s="228"/>
      <c r="U198" s="228"/>
    </row>
    <row r="199" spans="1:23" ht="13" thickBot="1" x14ac:dyDescent="0.3">
      <c r="A199" s="221"/>
      <c r="J199" s="162"/>
      <c r="K199" s="141"/>
      <c r="L199" s="162"/>
      <c r="M199" s="162"/>
      <c r="N199" s="162"/>
      <c r="O199" s="162"/>
      <c r="P199" s="162"/>
      <c r="Q199" s="141"/>
    </row>
    <row r="200" spans="1:23" ht="16.5" customHeight="1" thickBot="1" x14ac:dyDescent="0.3">
      <c r="A200" s="840" t="s">
        <v>206</v>
      </c>
      <c r="B200" s="841"/>
      <c r="C200" s="841"/>
      <c r="D200" s="841"/>
      <c r="E200" s="841"/>
      <c r="F200" s="841"/>
      <c r="G200" s="841"/>
      <c r="H200" s="788" t="s">
        <v>218</v>
      </c>
      <c r="I200" s="710" t="s">
        <v>581</v>
      </c>
      <c r="J200" s="710" t="s">
        <v>207</v>
      </c>
      <c r="K200" s="710" t="s">
        <v>23</v>
      </c>
      <c r="L200" s="710" t="s">
        <v>288</v>
      </c>
      <c r="M200" s="730" t="s">
        <v>82</v>
      </c>
      <c r="N200" s="162"/>
      <c r="O200" s="141"/>
      <c r="Q200" s="222"/>
      <c r="R200" s="222"/>
    </row>
    <row r="201" spans="1:23" s="95" customFormat="1" ht="13" thickBot="1" x14ac:dyDescent="0.3">
      <c r="A201" s="705" t="s">
        <v>2815</v>
      </c>
      <c r="B201" s="706"/>
      <c r="C201" s="706"/>
      <c r="D201" s="706"/>
      <c r="E201" s="706"/>
      <c r="F201" s="706"/>
      <c r="G201" s="707"/>
      <c r="H201" s="789"/>
      <c r="I201" s="807"/>
      <c r="J201" s="807"/>
      <c r="K201" s="807"/>
      <c r="L201" s="807"/>
      <c r="M201" s="835"/>
      <c r="N201" s="229"/>
      <c r="O201" s="229"/>
      <c r="P201" s="229"/>
      <c r="Q201" s="229"/>
      <c r="R201" s="229"/>
    </row>
    <row r="202" spans="1:23" s="95" customFormat="1" ht="15.75" customHeight="1" x14ac:dyDescent="0.25">
      <c r="A202" s="837" t="s">
        <v>336</v>
      </c>
      <c r="B202" s="838"/>
      <c r="C202" s="838"/>
      <c r="D202" s="838"/>
      <c r="E202" s="838"/>
      <c r="F202" s="838"/>
      <c r="G202" s="839"/>
      <c r="H202" s="789"/>
      <c r="I202" s="807"/>
      <c r="J202" s="807"/>
      <c r="K202" s="807"/>
      <c r="L202" s="807"/>
      <c r="M202" s="835"/>
      <c r="N202" s="229"/>
      <c r="O202" s="229"/>
      <c r="P202" s="229"/>
      <c r="Q202" s="229"/>
      <c r="R202" s="229"/>
    </row>
    <row r="203" spans="1:23" s="153" customFormat="1" ht="15.75" customHeight="1" x14ac:dyDescent="0.25">
      <c r="A203" s="231" t="s">
        <v>224</v>
      </c>
      <c r="B203" s="703" t="str">
        <f>IF($A203="","",VLOOKUP($A203,Listes!$A$4:$C$200,2,FALSE))</f>
        <v>Bunker Adjustment Factor</v>
      </c>
      <c r="C203" s="703"/>
      <c r="D203" s="703"/>
      <c r="E203" s="704" t="s">
        <v>50</v>
      </c>
      <c r="F203" s="704"/>
      <c r="G203" s="704"/>
      <c r="H203" s="506"/>
      <c r="I203" s="549"/>
      <c r="J203" s="549"/>
      <c r="K203" s="549"/>
      <c r="L203" s="549"/>
      <c r="M203" s="550"/>
      <c r="N203" s="186"/>
      <c r="O203" s="186"/>
      <c r="P203" s="186"/>
      <c r="Q203" s="186"/>
      <c r="R203" s="163"/>
    </row>
    <row r="204" spans="1:23" s="153" customFormat="1" ht="15.75" customHeight="1" x14ac:dyDescent="0.25">
      <c r="A204" s="231" t="s">
        <v>520</v>
      </c>
      <c r="B204" s="703" t="str">
        <f>IF($A204="","",VLOOKUP($A204,Listes!$A$4:$C$200,2,FALSE))</f>
        <v>Cargo Facility Charge</v>
      </c>
      <c r="C204" s="703"/>
      <c r="D204" s="703"/>
      <c r="E204" s="704" t="s">
        <v>52</v>
      </c>
      <c r="F204" s="704"/>
      <c r="G204" s="704"/>
      <c r="H204" s="506"/>
      <c r="I204" s="549"/>
      <c r="J204" s="549"/>
      <c r="K204" s="549"/>
      <c r="L204" s="549"/>
      <c r="M204" s="550"/>
      <c r="N204" s="186"/>
      <c r="O204" s="186"/>
      <c r="P204" s="186"/>
      <c r="Q204" s="186"/>
      <c r="R204" s="163"/>
    </row>
    <row r="205" spans="1:23" s="153" customFormat="1" ht="15.75" customHeight="1" x14ac:dyDescent="0.25">
      <c r="A205" s="231" t="s">
        <v>1004</v>
      </c>
      <c r="B205" s="703" t="str">
        <f>IF($A205="","",VLOOKUP($A205,Listes!$A$4:$C$200,2,FALSE))</f>
        <v>Chassis Administration Fee On-Carriage</v>
      </c>
      <c r="C205" s="703"/>
      <c r="D205" s="703"/>
      <c r="E205" s="704" t="s">
        <v>50</v>
      </c>
      <c r="F205" s="704"/>
      <c r="G205" s="704"/>
      <c r="H205" s="506"/>
      <c r="I205" s="549"/>
      <c r="J205" s="549"/>
      <c r="K205" s="549"/>
      <c r="L205" s="549"/>
      <c r="M205" s="550"/>
      <c r="N205" s="186"/>
      <c r="O205" s="186"/>
      <c r="P205" s="186"/>
      <c r="Q205" s="186"/>
      <c r="R205" s="163"/>
    </row>
    <row r="206" spans="1:23" s="153" customFormat="1" ht="15.75" customHeight="1" x14ac:dyDescent="0.25">
      <c r="A206" s="231" t="s">
        <v>514</v>
      </c>
      <c r="B206" s="703" t="str">
        <f>IF($A206="","",VLOOKUP($A206,Listes!$A$4:$C$200,2,FALSE))</f>
        <v>Chassis Provision Charge</v>
      </c>
      <c r="C206" s="703"/>
      <c r="D206" s="703"/>
      <c r="E206" s="704" t="s">
        <v>50</v>
      </c>
      <c r="F206" s="704"/>
      <c r="G206" s="704"/>
      <c r="H206" s="506"/>
      <c r="I206" s="549"/>
      <c r="J206" s="549"/>
      <c r="K206" s="549"/>
      <c r="L206" s="549"/>
      <c r="M206" s="550"/>
      <c r="N206" s="186"/>
      <c r="O206" s="186"/>
      <c r="P206" s="186"/>
      <c r="Q206" s="186"/>
      <c r="R206" s="163"/>
    </row>
    <row r="207" spans="1:23" s="153" customFormat="1" ht="15.75" customHeight="1" x14ac:dyDescent="0.25">
      <c r="A207" s="231" t="s">
        <v>251</v>
      </c>
      <c r="B207" s="703" t="str">
        <f>IF($A207="","",VLOOKUP($A207,Listes!$A$4:$C$200,2,FALSE))</f>
        <v>Carrier Security Charge</v>
      </c>
      <c r="C207" s="703"/>
      <c r="D207" s="703"/>
      <c r="E207" s="704" t="s">
        <v>52</v>
      </c>
      <c r="F207" s="704"/>
      <c r="G207" s="704"/>
      <c r="H207" s="506"/>
      <c r="I207" s="549"/>
      <c r="J207" s="549"/>
      <c r="K207" s="549"/>
      <c r="L207" s="549"/>
      <c r="M207" s="550"/>
      <c r="N207" s="186"/>
      <c r="O207" s="186"/>
      <c r="P207" s="186"/>
      <c r="Q207" s="186"/>
      <c r="R207" s="163"/>
    </row>
    <row r="208" spans="1:23" s="153" customFormat="1" ht="15.75" customHeight="1" x14ac:dyDescent="0.25">
      <c r="A208" s="231" t="s">
        <v>1048</v>
      </c>
      <c r="B208" s="703" t="str">
        <f>IF($A208="","",VLOOKUP($A208,Listes!$A$4:$C$200,2,FALSE))</f>
        <v>Container Maintenance Charge Destination</v>
      </c>
      <c r="C208" s="703"/>
      <c r="D208" s="703"/>
      <c r="E208" s="704" t="s">
        <v>50</v>
      </c>
      <c r="F208" s="704"/>
      <c r="G208" s="704"/>
      <c r="H208" s="506"/>
      <c r="I208" s="549"/>
      <c r="J208" s="549"/>
      <c r="K208" s="549"/>
      <c r="L208" s="549"/>
      <c r="M208" s="550"/>
      <c r="N208" s="186"/>
      <c r="O208" s="186"/>
      <c r="P208" s="186"/>
      <c r="Q208" s="186"/>
      <c r="R208" s="163"/>
    </row>
    <row r="209" spans="1:18" s="153" customFormat="1" ht="15.75" customHeight="1" x14ac:dyDescent="0.25">
      <c r="A209" s="231" t="s">
        <v>222</v>
      </c>
      <c r="B209" s="703" t="str">
        <f>IF($A209="","",VLOOKUP($A209,Listes!$A$4:$C$200,2,FALSE))</f>
        <v>Destination THC / Destination Receiving Charge</v>
      </c>
      <c r="C209" s="703"/>
      <c r="D209" s="703"/>
      <c r="E209" s="704" t="s">
        <v>52</v>
      </c>
      <c r="F209" s="704"/>
      <c r="G209" s="704"/>
      <c r="H209" s="506"/>
      <c r="I209" s="549"/>
      <c r="J209" s="549"/>
      <c r="K209" s="549"/>
      <c r="L209" s="549"/>
      <c r="M209" s="550"/>
      <c r="N209" s="186"/>
      <c r="O209" s="186"/>
      <c r="P209" s="186"/>
      <c r="Q209" s="186"/>
      <c r="R209" s="163"/>
    </row>
    <row r="210" spans="1:18" s="153" customFormat="1" ht="15.75" customHeight="1" x14ac:dyDescent="0.25">
      <c r="A210" s="231" t="s">
        <v>813</v>
      </c>
      <c r="B210" s="703" t="str">
        <f>IF($A210="","",VLOOKUP($A210,Listes!$A$4:$C$200,2,FALSE))</f>
        <v>Export Documentation Fees - Carrier</v>
      </c>
      <c r="C210" s="703"/>
      <c r="D210" s="703"/>
      <c r="E210" s="704" t="s">
        <v>50</v>
      </c>
      <c r="F210" s="704"/>
      <c r="G210" s="704"/>
      <c r="H210" s="506"/>
      <c r="I210" s="549"/>
      <c r="J210" s="549"/>
      <c r="K210" s="549"/>
      <c r="L210" s="549"/>
      <c r="M210" s="550"/>
      <c r="N210" s="186"/>
      <c r="O210" s="186"/>
      <c r="P210" s="186"/>
      <c r="Q210" s="186"/>
      <c r="R210" s="163"/>
    </row>
    <row r="211" spans="1:18" s="153" customFormat="1" ht="15.75" customHeight="1" x14ac:dyDescent="0.25">
      <c r="A211" s="231" t="s">
        <v>796</v>
      </c>
      <c r="B211" s="703" t="str">
        <f>IF($A211="","",VLOOKUP($A211,Listes!$A$4:$C$200,2,FALSE))</f>
        <v>Export Declaration Surcharge</v>
      </c>
      <c r="C211" s="703"/>
      <c r="D211" s="703"/>
      <c r="E211" s="704" t="s">
        <v>50</v>
      </c>
      <c r="F211" s="704"/>
      <c r="G211" s="704"/>
      <c r="H211" s="506"/>
      <c r="I211" s="549"/>
      <c r="J211" s="549"/>
      <c r="K211" s="549"/>
      <c r="L211" s="549"/>
      <c r="M211" s="550"/>
      <c r="N211" s="186"/>
      <c r="O211" s="186"/>
      <c r="P211" s="186"/>
      <c r="Q211" s="186"/>
      <c r="R211" s="163"/>
    </row>
    <row r="212" spans="1:18" s="153" customFormat="1" ht="15.75" customHeight="1" x14ac:dyDescent="0.25">
      <c r="A212" s="231" t="s">
        <v>1098</v>
      </c>
      <c r="B212" s="703" t="str">
        <f>IF($A212="","",VLOOKUP($A212,Listes!$A$4:$C$200,2,FALSE))</f>
        <v>Export Seal Fee</v>
      </c>
      <c r="C212" s="703"/>
      <c r="D212" s="703"/>
      <c r="E212" s="704" t="s">
        <v>50</v>
      </c>
      <c r="F212" s="704"/>
      <c r="G212" s="704"/>
      <c r="H212" s="506"/>
      <c r="I212" s="549"/>
      <c r="J212" s="549"/>
      <c r="K212" s="549"/>
      <c r="L212" s="549"/>
      <c r="M212" s="550"/>
      <c r="N212" s="186"/>
      <c r="O212" s="186"/>
      <c r="P212" s="186"/>
      <c r="Q212" s="186"/>
      <c r="R212" s="163"/>
    </row>
    <row r="213" spans="1:18" s="153" customFormat="1" ht="15.75" customHeight="1" x14ac:dyDescent="0.25">
      <c r="A213" s="231" t="s">
        <v>70</v>
      </c>
      <c r="B213" s="703" t="str">
        <f>IF($A213="","",VLOOKUP($A213,Listes!$A$4:$C$200,2,FALSE))</f>
        <v>Flat Rack</v>
      </c>
      <c r="C213" s="703"/>
      <c r="D213" s="703"/>
      <c r="E213" s="704" t="s">
        <v>50</v>
      </c>
      <c r="F213" s="704"/>
      <c r="G213" s="704"/>
      <c r="H213" s="506"/>
      <c r="I213" s="549"/>
      <c r="J213" s="549"/>
      <c r="K213" s="549"/>
      <c r="L213" s="549"/>
      <c r="M213" s="550"/>
      <c r="N213" s="186"/>
      <c r="O213" s="186"/>
      <c r="P213" s="186"/>
      <c r="Q213" s="186"/>
      <c r="R213" s="163"/>
    </row>
    <row r="214" spans="1:18" s="153" customFormat="1" ht="15.75" customHeight="1" x14ac:dyDescent="0.25">
      <c r="A214" s="231" t="s">
        <v>90</v>
      </c>
      <c r="B214" s="703" t="str">
        <f>IF($A214="","",VLOOKUP($A214,Listes!$A$4:$C$200,2,FALSE))</f>
        <v>Garments on Hanger Additional</v>
      </c>
      <c r="C214" s="703"/>
      <c r="D214" s="703"/>
      <c r="E214" s="704" t="s">
        <v>50</v>
      </c>
      <c r="F214" s="704"/>
      <c r="G214" s="704"/>
      <c r="H214" s="506"/>
      <c r="I214" s="549"/>
      <c r="J214" s="549"/>
      <c r="K214" s="549"/>
      <c r="L214" s="549"/>
      <c r="M214" s="550"/>
      <c r="N214" s="186"/>
      <c r="O214" s="186"/>
      <c r="P214" s="186"/>
      <c r="Q214" s="186"/>
      <c r="R214" s="163"/>
    </row>
    <row r="215" spans="1:18" s="153" customFormat="1" ht="15.75" customHeight="1" x14ac:dyDescent="0.25">
      <c r="A215" s="231" t="s">
        <v>81</v>
      </c>
      <c r="B215" s="703" t="str">
        <f>IF($A215="","",VLOOKUP($A215,Listes!$A$4:$C$200,2,FALSE))</f>
        <v>General Rate Increase</v>
      </c>
      <c r="C215" s="703"/>
      <c r="D215" s="703"/>
      <c r="E215" s="704" t="s">
        <v>52</v>
      </c>
      <c r="F215" s="704"/>
      <c r="G215" s="704"/>
      <c r="H215" s="506"/>
      <c r="I215" s="549"/>
      <c r="J215" s="549"/>
      <c r="K215" s="549"/>
      <c r="L215" s="549"/>
      <c r="M215" s="550"/>
      <c r="N215" s="186"/>
      <c r="O215" s="186"/>
      <c r="P215" s="186"/>
      <c r="Q215" s="186"/>
      <c r="R215" s="163"/>
    </row>
    <row r="216" spans="1:18" s="153" customFormat="1" ht="15.75" customHeight="1" x14ac:dyDescent="0.25">
      <c r="A216" s="231" t="s">
        <v>248</v>
      </c>
      <c r="B216" s="703" t="str">
        <f>IF($A216="","",VLOOKUP($A216,Listes!$A$4:$C$200,2,FALSE))</f>
        <v>Hazardous Fees (Ocean)</v>
      </c>
      <c r="C216" s="703"/>
      <c r="D216" s="703"/>
      <c r="E216" s="704" t="s">
        <v>50</v>
      </c>
      <c r="F216" s="704"/>
      <c r="G216" s="704"/>
      <c r="H216" s="506"/>
      <c r="I216" s="549"/>
      <c r="J216" s="549"/>
      <c r="K216" s="549"/>
      <c r="L216" s="549"/>
      <c r="M216" s="550"/>
      <c r="N216" s="186"/>
      <c r="O216" s="186"/>
      <c r="P216" s="186"/>
      <c r="Q216" s="186"/>
      <c r="R216" s="163"/>
    </row>
    <row r="217" spans="1:18" s="153" customFormat="1" ht="15.75" customHeight="1" x14ac:dyDescent="0.25">
      <c r="A217" s="231" t="s">
        <v>829</v>
      </c>
      <c r="B217" s="703" t="str">
        <f>IF($A217="","",VLOOKUP($A217,Listes!$A$4:$C$200,2,FALSE))</f>
        <v>Oncarriage Additional Intermodal Door Delivery Surcharge</v>
      </c>
      <c r="C217" s="703"/>
      <c r="D217" s="703"/>
      <c r="E217" s="704" t="s">
        <v>52</v>
      </c>
      <c r="F217" s="704"/>
      <c r="G217" s="704"/>
      <c r="H217" s="506"/>
      <c r="I217" s="549"/>
      <c r="J217" s="549"/>
      <c r="K217" s="549"/>
      <c r="L217" s="549"/>
      <c r="M217" s="550"/>
      <c r="N217" s="186"/>
      <c r="O217" s="186"/>
      <c r="P217" s="186"/>
      <c r="Q217" s="186"/>
      <c r="R217" s="163"/>
    </row>
    <row r="218" spans="1:18" s="153" customFormat="1" ht="15.75" customHeight="1" x14ac:dyDescent="0.25">
      <c r="A218" s="231" t="s">
        <v>91</v>
      </c>
      <c r="B218" s="703" t="str">
        <f>IF($A218="","",VLOOKUP($A218,Listes!$A$4:$C$200,2,FALSE))</f>
        <v>Oncarriage Inland Fuel Charge</v>
      </c>
      <c r="C218" s="703"/>
      <c r="D218" s="703"/>
      <c r="E218" s="704" t="s">
        <v>52</v>
      </c>
      <c r="F218" s="704"/>
      <c r="G218" s="704"/>
      <c r="H218" s="506"/>
      <c r="I218" s="549"/>
      <c r="J218" s="549"/>
      <c r="K218" s="549"/>
      <c r="L218" s="549"/>
      <c r="M218" s="550"/>
      <c r="N218" s="186"/>
      <c r="O218" s="186"/>
      <c r="P218" s="186"/>
      <c r="Q218" s="186"/>
      <c r="R218" s="163"/>
    </row>
    <row r="219" spans="1:18" s="153" customFormat="1" x14ac:dyDescent="0.25">
      <c r="A219" s="231" t="s">
        <v>965</v>
      </c>
      <c r="B219" s="703" t="str">
        <f>IF($A219="","",VLOOKUP($A219,Listes!$A$4:$C$200,2,FALSE))</f>
        <v>On-Carriage Emergency Inland Fuel Surcharge</v>
      </c>
      <c r="C219" s="703"/>
      <c r="D219" s="703"/>
      <c r="E219" s="704" t="s">
        <v>52</v>
      </c>
      <c r="F219" s="704"/>
      <c r="G219" s="704"/>
      <c r="H219" s="506"/>
      <c r="I219" s="549"/>
      <c r="J219" s="549"/>
      <c r="K219" s="549"/>
      <c r="L219" s="549"/>
      <c r="M219" s="550"/>
      <c r="N219" s="186"/>
      <c r="O219" s="186"/>
      <c r="P219" s="186"/>
      <c r="Q219" s="186"/>
      <c r="R219" s="163"/>
    </row>
    <row r="220" spans="1:18" s="153" customFormat="1" ht="25" x14ac:dyDescent="0.25">
      <c r="A220" s="231" t="s">
        <v>989</v>
      </c>
      <c r="B220" s="703" t="str">
        <f>IF($A220="","",VLOOKUP($A220,Listes!$A$4:$C$200,2,FALSE))</f>
        <v>On-Carriage Emergency Intermodal Surcharge</v>
      </c>
      <c r="C220" s="703"/>
      <c r="D220" s="703"/>
      <c r="E220" s="704" t="s">
        <v>52</v>
      </c>
      <c r="F220" s="704"/>
      <c r="G220" s="704"/>
      <c r="H220" s="506"/>
      <c r="I220" s="549"/>
      <c r="J220" s="549"/>
      <c r="K220" s="549"/>
      <c r="L220" s="549"/>
      <c r="M220" s="550"/>
      <c r="N220" s="186"/>
      <c r="O220" s="186"/>
      <c r="P220" s="186"/>
      <c r="Q220" s="186"/>
      <c r="R220" s="163"/>
    </row>
    <row r="221" spans="1:18" s="153" customFormat="1" ht="15.75" customHeight="1" x14ac:dyDescent="0.25">
      <c r="A221" s="231" t="s">
        <v>464</v>
      </c>
      <c r="B221" s="703" t="str">
        <f>IF($A221="","",VLOOKUP($A221,Listes!$A$4:$C$200,2,FALSE))</f>
        <v>Inland Hazardous Charge Oncarriage</v>
      </c>
      <c r="C221" s="703"/>
      <c r="D221" s="703"/>
      <c r="E221" s="704" t="s">
        <v>50</v>
      </c>
      <c r="F221" s="704"/>
      <c r="G221" s="704"/>
      <c r="H221" s="506"/>
      <c r="I221" s="549"/>
      <c r="J221" s="549"/>
      <c r="K221" s="549"/>
      <c r="L221" s="549"/>
      <c r="M221" s="550"/>
      <c r="N221" s="186"/>
      <c r="O221" s="186"/>
      <c r="P221" s="186"/>
      <c r="Q221" s="186"/>
      <c r="R221" s="163"/>
    </row>
    <row r="222" spans="1:18" s="153" customFormat="1" x14ac:dyDescent="0.25">
      <c r="A222" s="231" t="s">
        <v>143</v>
      </c>
      <c r="B222" s="703" t="str">
        <f>IF($A222="","",VLOOKUP($A222,Listes!$A$4:$C$200,2,FALSE))</f>
        <v>Open Top</v>
      </c>
      <c r="C222" s="703"/>
      <c r="D222" s="703"/>
      <c r="E222" s="704" t="s">
        <v>50</v>
      </c>
      <c r="F222" s="704"/>
      <c r="G222" s="704"/>
      <c r="H222" s="506"/>
      <c r="I222" s="549"/>
      <c r="J222" s="549"/>
      <c r="K222" s="549"/>
      <c r="L222" s="549"/>
      <c r="M222" s="550"/>
      <c r="N222" s="186"/>
      <c r="O222" s="186"/>
      <c r="P222" s="186"/>
      <c r="Q222" s="186"/>
      <c r="R222" s="163"/>
    </row>
    <row r="223" spans="1:18" s="153" customFormat="1" x14ac:dyDescent="0.25">
      <c r="A223" s="231" t="s">
        <v>88</v>
      </c>
      <c r="B223" s="703" t="str">
        <f>IF($A223="","",VLOOKUP($A223,Listes!$A$4:$C$200,2,FALSE))</f>
        <v>Origin THC / Origin Receiving Charge</v>
      </c>
      <c r="C223" s="703"/>
      <c r="D223" s="703"/>
      <c r="E223" s="704" t="s">
        <v>50</v>
      </c>
      <c r="F223" s="704"/>
      <c r="G223" s="704"/>
      <c r="H223" s="506"/>
      <c r="I223" s="549"/>
      <c r="J223" s="549"/>
      <c r="K223" s="549"/>
      <c r="L223" s="549"/>
      <c r="M223" s="550"/>
      <c r="N223" s="186"/>
      <c r="O223" s="186"/>
      <c r="P223" s="186"/>
      <c r="Q223" s="186"/>
      <c r="R223" s="163"/>
    </row>
    <row r="224" spans="1:18" s="153" customFormat="1" ht="15.75" customHeight="1" x14ac:dyDescent="0.25">
      <c r="A224" s="231" t="s">
        <v>1043</v>
      </c>
      <c r="B224" s="703" t="str">
        <f>IF($A224="","",VLOOKUP($A224,Listes!$A$4:$C$200,2,FALSE))</f>
        <v>Panama Canal Adj Factor</v>
      </c>
      <c r="C224" s="703"/>
      <c r="D224" s="703"/>
      <c r="E224" s="704" t="s">
        <v>52</v>
      </c>
      <c r="F224" s="704"/>
      <c r="G224" s="704"/>
      <c r="H224" s="506"/>
      <c r="I224" s="549"/>
      <c r="J224" s="549"/>
      <c r="K224" s="549"/>
      <c r="L224" s="549"/>
      <c r="M224" s="550"/>
      <c r="N224" s="186"/>
      <c r="O224" s="186"/>
      <c r="P224" s="186"/>
      <c r="Q224" s="186"/>
      <c r="R224" s="163"/>
    </row>
    <row r="225" spans="1:21" s="153" customFormat="1" ht="15.75" customHeight="1" x14ac:dyDescent="0.25">
      <c r="A225" s="231" t="s">
        <v>467</v>
      </c>
      <c r="B225" s="703" t="str">
        <f>IF($A225="","",VLOOKUP($A225,Listes!$A$4:$C$200,2,FALSE))</f>
        <v>Inland Hazardous Charge Precarriage</v>
      </c>
      <c r="C225" s="703"/>
      <c r="D225" s="703"/>
      <c r="E225" s="704" t="s">
        <v>50</v>
      </c>
      <c r="F225" s="704"/>
      <c r="G225" s="704"/>
      <c r="H225" s="506"/>
      <c r="I225" s="549"/>
      <c r="J225" s="549"/>
      <c r="K225" s="549"/>
      <c r="L225" s="549"/>
      <c r="M225" s="550"/>
      <c r="N225" s="186"/>
      <c r="O225" s="186"/>
      <c r="P225" s="186"/>
      <c r="Q225" s="186"/>
      <c r="R225" s="163"/>
    </row>
    <row r="226" spans="1:21" s="153" customFormat="1" ht="15.65" customHeight="1" x14ac:dyDescent="0.25">
      <c r="A226" s="231" t="s">
        <v>86</v>
      </c>
      <c r="B226" s="703" t="str">
        <f>IF($A226="","",VLOOKUP($A226,Listes!$A$4:$C$200,2,FALSE))</f>
        <v>Peak Season</v>
      </c>
      <c r="C226" s="703"/>
      <c r="D226" s="703"/>
      <c r="E226" s="704" t="s">
        <v>52</v>
      </c>
      <c r="F226" s="704"/>
      <c r="G226" s="704"/>
      <c r="H226" s="506"/>
      <c r="I226" s="549"/>
      <c r="J226" s="549">
        <v>45184</v>
      </c>
      <c r="K226" s="549"/>
      <c r="L226" s="549"/>
      <c r="M226" s="550"/>
      <c r="N226" s="186"/>
      <c r="O226" s="186"/>
      <c r="P226" s="186"/>
      <c r="Q226" s="186"/>
      <c r="R226" s="163"/>
    </row>
    <row r="227" spans="1:21" s="153" customFormat="1" ht="15.75" customHeight="1" x14ac:dyDescent="0.25">
      <c r="A227" s="231" t="s">
        <v>798</v>
      </c>
      <c r="B227" s="703" t="str">
        <f>IF($A227="","",VLOOKUP($A227,Listes!$A$4:$C$200,2,FALSE))</f>
        <v>Peak Season Surcharge 2</v>
      </c>
      <c r="C227" s="703"/>
      <c r="D227" s="703"/>
      <c r="E227" s="704" t="s">
        <v>52</v>
      </c>
      <c r="F227" s="704"/>
      <c r="G227" s="704"/>
      <c r="H227" s="506"/>
      <c r="I227" s="549"/>
      <c r="J227" s="549"/>
      <c r="K227" s="549"/>
      <c r="L227" s="549"/>
      <c r="M227" s="550"/>
      <c r="N227" s="186"/>
      <c r="O227" s="186"/>
      <c r="P227" s="186"/>
      <c r="Q227" s="186"/>
      <c r="R227" s="163"/>
    </row>
    <row r="228" spans="1:21" s="153" customFormat="1" ht="15.75" customHeight="1" x14ac:dyDescent="0.25">
      <c r="A228" s="231" t="s">
        <v>945</v>
      </c>
      <c r="B228" s="703" t="str">
        <f>IF($A228="","",VLOOKUP($A228,Listes!$A$4:$C$200,2,FALSE))</f>
        <v>Peak Season Surcharge 3</v>
      </c>
      <c r="C228" s="703"/>
      <c r="D228" s="703"/>
      <c r="E228" s="704" t="s">
        <v>52</v>
      </c>
      <c r="F228" s="704"/>
      <c r="G228" s="704"/>
      <c r="H228" s="506"/>
      <c r="I228" s="549"/>
      <c r="J228" s="549"/>
      <c r="K228" s="549"/>
      <c r="L228" s="549"/>
      <c r="M228" s="550"/>
      <c r="N228" s="186"/>
      <c r="O228" s="186"/>
      <c r="P228" s="186"/>
      <c r="Q228" s="186"/>
      <c r="R228" s="163"/>
    </row>
    <row r="229" spans="1:21" s="153" customFormat="1" ht="15.75" customHeight="1" x14ac:dyDescent="0.25">
      <c r="A229" s="231" t="s">
        <v>266</v>
      </c>
      <c r="B229" s="703" t="str">
        <f>IF($A229="","",VLOOKUP($A229,Listes!$A$4:$C$200,2,FALSE))</f>
        <v>Destination Terminal Security Charge</v>
      </c>
      <c r="C229" s="703"/>
      <c r="D229" s="703"/>
      <c r="E229" s="704" t="s">
        <v>52</v>
      </c>
      <c r="F229" s="704"/>
      <c r="G229" s="704"/>
      <c r="H229" s="506"/>
      <c r="I229" s="549"/>
      <c r="J229" s="549"/>
      <c r="K229" s="549"/>
      <c r="L229" s="549"/>
      <c r="M229" s="550"/>
      <c r="N229" s="186"/>
      <c r="O229" s="186"/>
      <c r="P229" s="186"/>
      <c r="Q229" s="186"/>
      <c r="R229" s="163"/>
    </row>
    <row r="230" spans="1:21" s="153" customFormat="1" ht="25" x14ac:dyDescent="0.25">
      <c r="A230" s="231" t="s">
        <v>350</v>
      </c>
      <c r="B230" s="703" t="str">
        <f>IF($A230="","",VLOOKUP($A230,Listes!$A$4:$C$200,2,FALSE))</f>
        <v>Tri-Axle / Super Chassis Oncarriage Surcharge</v>
      </c>
      <c r="C230" s="703"/>
      <c r="D230" s="703"/>
      <c r="E230" s="704" t="s">
        <v>50</v>
      </c>
      <c r="F230" s="704"/>
      <c r="G230" s="704"/>
      <c r="H230" s="506"/>
      <c r="I230" s="549"/>
      <c r="J230" s="549"/>
      <c r="K230" s="549"/>
      <c r="L230" s="549"/>
      <c r="M230" s="550"/>
      <c r="N230" s="186"/>
      <c r="O230" s="186"/>
      <c r="P230" s="186"/>
      <c r="Q230" s="186"/>
      <c r="R230" s="163"/>
    </row>
    <row r="231" spans="1:21" s="153" customFormat="1" x14ac:dyDescent="0.25">
      <c r="A231" s="231" t="s">
        <v>688</v>
      </c>
      <c r="B231" s="703" t="str">
        <f>IF($A231="","",VLOOKUP($A231,Listes!$A$4:$C$200,2,FALSE))</f>
        <v>Wharfage (Destination)</v>
      </c>
      <c r="C231" s="703"/>
      <c r="D231" s="703"/>
      <c r="E231" s="704" t="s">
        <v>52</v>
      </c>
      <c r="F231" s="704"/>
      <c r="G231" s="704"/>
      <c r="H231" s="506"/>
      <c r="I231" s="549"/>
      <c r="J231" s="549"/>
      <c r="K231" s="549"/>
      <c r="L231" s="549" t="s">
        <v>1162</v>
      </c>
      <c r="M231" s="550"/>
      <c r="N231" s="186"/>
      <c r="O231" s="186"/>
      <c r="P231" s="186"/>
      <c r="Q231" s="186"/>
      <c r="R231" s="163"/>
    </row>
    <row r="232" spans="1:21" s="153" customFormat="1" ht="13" thickBot="1" x14ac:dyDescent="0.3">
      <c r="A232" s="269" t="s">
        <v>688</v>
      </c>
      <c r="B232" s="834" t="str">
        <f>IF($A232="","",VLOOKUP($A232,Listes!$A$4:$C$200,2,FALSE))</f>
        <v>Wharfage (Destination)</v>
      </c>
      <c r="C232" s="834"/>
      <c r="D232" s="834"/>
      <c r="E232" s="848" t="s">
        <v>52</v>
      </c>
      <c r="F232" s="848"/>
      <c r="G232" s="848"/>
      <c r="H232" s="529"/>
      <c r="I232" s="563"/>
      <c r="J232" s="563"/>
      <c r="K232" s="563"/>
      <c r="L232" s="563"/>
      <c r="M232" s="570"/>
      <c r="N232" s="186"/>
      <c r="O232" s="186"/>
      <c r="P232" s="186"/>
      <c r="Q232" s="186"/>
      <c r="R232" s="163"/>
    </row>
    <row r="233" spans="1:21" ht="13" thickBot="1" x14ac:dyDescent="0.3">
      <c r="A233" s="771" t="s">
        <v>208</v>
      </c>
      <c r="B233" s="772"/>
      <c r="C233" s="772"/>
      <c r="D233" s="772"/>
      <c r="E233" s="772"/>
      <c r="F233" s="772"/>
      <c r="G233" s="772"/>
      <c r="H233" s="772"/>
      <c r="I233" s="773"/>
      <c r="K233" s="141"/>
      <c r="L233" s="162"/>
      <c r="M233" s="162"/>
      <c r="N233" s="162"/>
      <c r="O233" s="162"/>
      <c r="P233" s="162"/>
      <c r="Q233" s="141"/>
    </row>
    <row r="234" spans="1:21" ht="13" thickBot="1" x14ac:dyDescent="0.3">
      <c r="A234" s="765" t="s">
        <v>554</v>
      </c>
      <c r="B234" s="752"/>
      <c r="C234" s="752"/>
      <c r="D234" s="752"/>
      <c r="E234" s="752"/>
      <c r="F234" s="752"/>
      <c r="G234" s="752"/>
      <c r="H234" s="752"/>
      <c r="I234" s="753"/>
      <c r="K234" s="162"/>
      <c r="L234" s="162"/>
      <c r="M234" s="162"/>
      <c r="N234" s="162"/>
      <c r="O234" s="141"/>
    </row>
    <row r="235" spans="1:21" ht="13" thickBot="1" x14ac:dyDescent="0.3">
      <c r="A235" s="96"/>
      <c r="B235" s="96"/>
      <c r="C235" s="232"/>
      <c r="D235" s="93"/>
      <c r="E235" s="94"/>
      <c r="F235" s="94"/>
      <c r="G235" s="94"/>
      <c r="H235" s="94"/>
      <c r="I235" s="94"/>
      <c r="J235" s="93"/>
      <c r="L235" s="141"/>
      <c r="M235" s="162"/>
      <c r="N235" s="162"/>
      <c r="O235" s="162"/>
      <c r="P235" s="162"/>
      <c r="Q235" s="162"/>
      <c r="R235" s="141"/>
    </row>
    <row r="236" spans="1:21" ht="15.65" customHeight="1" x14ac:dyDescent="0.25">
      <c r="A236" s="762" t="s">
        <v>488</v>
      </c>
      <c r="B236" s="763"/>
      <c r="C236" s="763"/>
      <c r="D236" s="763"/>
      <c r="E236" s="713" t="s">
        <v>276</v>
      </c>
      <c r="F236" s="713">
        <v>20</v>
      </c>
      <c r="G236" s="713">
        <v>40</v>
      </c>
      <c r="H236" s="713" t="s">
        <v>19</v>
      </c>
      <c r="I236" s="713" t="s">
        <v>20</v>
      </c>
      <c r="J236" s="738" t="s">
        <v>283</v>
      </c>
      <c r="K236" s="738" t="s">
        <v>33</v>
      </c>
      <c r="L236" s="736" t="s">
        <v>209</v>
      </c>
      <c r="M236" s="93"/>
      <c r="N236" s="162"/>
      <c r="O236" s="162"/>
      <c r="P236" s="162"/>
      <c r="Q236" s="162"/>
      <c r="R236" s="162"/>
      <c r="S236" s="162"/>
      <c r="T236" s="162"/>
      <c r="U236" s="162"/>
    </row>
    <row r="237" spans="1:21" x14ac:dyDescent="0.25">
      <c r="A237" s="410" t="s">
        <v>210</v>
      </c>
      <c r="B237" s="530" t="s">
        <v>11</v>
      </c>
      <c r="C237" s="530" t="s">
        <v>12</v>
      </c>
      <c r="D237" s="530" t="s">
        <v>211</v>
      </c>
      <c r="E237" s="714"/>
      <c r="F237" s="714"/>
      <c r="G237" s="714"/>
      <c r="H237" s="714"/>
      <c r="I237" s="714"/>
      <c r="J237" s="714"/>
      <c r="K237" s="714"/>
      <c r="L237" s="737"/>
      <c r="M237" s="93"/>
      <c r="N237" s="162"/>
      <c r="O237" s="162"/>
      <c r="P237" s="162"/>
      <c r="Q237" s="162"/>
      <c r="R237" s="162"/>
      <c r="S237" s="162"/>
      <c r="T237" s="162"/>
      <c r="U237" s="162"/>
    </row>
    <row r="238" spans="1:21" s="153" customFormat="1" x14ac:dyDescent="0.25">
      <c r="A238" s="233"/>
      <c r="B238" s="505"/>
      <c r="C238" s="505"/>
      <c r="D238" s="505"/>
      <c r="E238" s="505"/>
      <c r="F238" s="213"/>
      <c r="G238" s="213"/>
      <c r="H238" s="213"/>
      <c r="I238" s="213"/>
      <c r="J238" s="505"/>
      <c r="K238" s="519"/>
      <c r="L238" s="19"/>
      <c r="M238" s="234"/>
      <c r="N238" s="186"/>
      <c r="O238" s="186"/>
      <c r="P238" s="186"/>
      <c r="Q238" s="186"/>
      <c r="R238" s="186"/>
      <c r="S238" s="186"/>
      <c r="T238" s="186"/>
      <c r="U238" s="186"/>
    </row>
    <row r="239" spans="1:21" s="153" customFormat="1" x14ac:dyDescent="0.25">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5">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 thickBot="1" x14ac:dyDescent="0.3">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5">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5" customHeight="1" x14ac:dyDescent="0.25">
      <c r="A243" s="741" t="s">
        <v>553</v>
      </c>
      <c r="B243" s="741"/>
      <c r="C243" s="741"/>
      <c r="D243" s="741"/>
      <c r="E243" s="741" t="s">
        <v>276</v>
      </c>
      <c r="F243" s="741">
        <v>20</v>
      </c>
      <c r="G243" s="741">
        <v>40</v>
      </c>
      <c r="H243" s="741" t="s">
        <v>19</v>
      </c>
      <c r="I243" s="741" t="s">
        <v>20</v>
      </c>
      <c r="J243" s="756" t="s">
        <v>283</v>
      </c>
      <c r="K243" s="756" t="s">
        <v>33</v>
      </c>
      <c r="L243" s="741" t="s">
        <v>209</v>
      </c>
      <c r="M243" s="741" t="s">
        <v>23</v>
      </c>
      <c r="O243" s="141"/>
      <c r="P243" s="162"/>
      <c r="Q243" s="162"/>
      <c r="R243" s="162"/>
      <c r="S243" s="162"/>
      <c r="T243" s="162"/>
      <c r="U243" s="162"/>
      <c r="V243" s="162"/>
      <c r="W243" s="162"/>
    </row>
    <row r="244" spans="1:23" x14ac:dyDescent="0.25">
      <c r="A244" s="513" t="s">
        <v>210</v>
      </c>
      <c r="B244" s="513" t="s">
        <v>11</v>
      </c>
      <c r="C244" s="513" t="s">
        <v>12</v>
      </c>
      <c r="D244" s="513" t="s">
        <v>211</v>
      </c>
      <c r="E244" s="741"/>
      <c r="F244" s="741"/>
      <c r="G244" s="741"/>
      <c r="H244" s="741"/>
      <c r="I244" s="741"/>
      <c r="J244" s="741"/>
      <c r="K244" s="741"/>
      <c r="L244" s="741"/>
      <c r="M244" s="741"/>
      <c r="O244" s="141"/>
      <c r="P244" s="162"/>
      <c r="Q244" s="162"/>
      <c r="R244" s="162"/>
      <c r="S244" s="162"/>
      <c r="T244" s="162"/>
      <c r="U244" s="162"/>
      <c r="V244" s="162"/>
      <c r="W244" s="162"/>
    </row>
    <row r="245" spans="1:23" s="153" customFormat="1" x14ac:dyDescent="0.25">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5">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5">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5">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5">
      <c r="F249" s="94"/>
      <c r="G249" s="18"/>
      <c r="H249" s="143"/>
      <c r="I249" s="143"/>
      <c r="J249" s="162"/>
      <c r="K249" s="141"/>
      <c r="L249" s="162"/>
      <c r="M249" s="162"/>
      <c r="N249" s="162"/>
      <c r="O249" s="162"/>
      <c r="P249" s="162"/>
      <c r="Q249" s="162"/>
    </row>
    <row r="250" spans="1:23" ht="13" thickBot="1" x14ac:dyDescent="0.3">
      <c r="A250" s="221"/>
      <c r="B250" s="238"/>
      <c r="C250" s="239"/>
      <c r="D250" s="239"/>
      <c r="J250" s="94"/>
      <c r="K250" s="141"/>
      <c r="L250" s="162"/>
      <c r="M250" s="162"/>
      <c r="N250" s="162"/>
      <c r="O250" s="162"/>
      <c r="P250" s="162"/>
      <c r="Q250" s="162"/>
      <c r="R250" s="162"/>
      <c r="S250" s="141"/>
      <c r="T250" s="141"/>
      <c r="U250" s="141"/>
    </row>
    <row r="251" spans="1:23" ht="13" thickBot="1" x14ac:dyDescent="0.3">
      <c r="A251" s="742" t="s">
        <v>212</v>
      </c>
      <c r="B251" s="743"/>
      <c r="C251" s="743"/>
      <c r="D251" s="743"/>
      <c r="E251" s="744"/>
      <c r="J251" s="94"/>
      <c r="K251" s="141"/>
      <c r="L251" s="162"/>
      <c r="M251" s="162"/>
      <c r="N251" s="162"/>
      <c r="O251" s="162"/>
      <c r="P251" s="162"/>
      <c r="Q251" s="162"/>
      <c r="R251" s="162"/>
      <c r="S251" s="141"/>
      <c r="T251" s="141"/>
      <c r="U251" s="141"/>
    </row>
    <row r="252" spans="1:23" ht="13" thickBot="1" x14ac:dyDescent="0.3">
      <c r="A252" s="232"/>
      <c r="F252" s="94"/>
      <c r="G252" s="18"/>
      <c r="H252" s="93"/>
      <c r="I252" s="94"/>
      <c r="J252" s="94"/>
      <c r="K252" s="141"/>
      <c r="L252" s="162"/>
      <c r="M252" s="162"/>
      <c r="N252" s="162"/>
      <c r="O252" s="162"/>
      <c r="P252" s="162"/>
      <c r="Q252" s="162"/>
      <c r="R252" s="162"/>
      <c r="S252" s="141"/>
      <c r="T252" s="141"/>
      <c r="U252" s="141"/>
    </row>
    <row r="253" spans="1:23" ht="13" thickBot="1" x14ac:dyDescent="0.3">
      <c r="A253" s="760" t="s">
        <v>213</v>
      </c>
      <c r="B253" s="769"/>
      <c r="C253" s="769"/>
      <c r="D253" s="769"/>
      <c r="E253" s="769"/>
      <c r="F253" s="770"/>
      <c r="G253" s="18"/>
      <c r="H253" s="93"/>
      <c r="I253" s="94"/>
      <c r="J253" s="94"/>
      <c r="K253" s="141"/>
      <c r="L253" s="162"/>
      <c r="M253" s="162"/>
      <c r="N253" s="162"/>
      <c r="O253" s="162"/>
      <c r="P253" s="162"/>
      <c r="Q253" s="162"/>
      <c r="R253" s="162"/>
      <c r="S253" s="141"/>
      <c r="T253" s="141"/>
      <c r="U253" s="141"/>
    </row>
    <row r="254" spans="1:23" ht="16.5" customHeight="1" x14ac:dyDescent="0.25">
      <c r="A254" s="748" t="s">
        <v>214</v>
      </c>
      <c r="B254" s="749"/>
      <c r="C254" s="749"/>
      <c r="D254" s="749"/>
      <c r="E254" s="749"/>
      <c r="F254" s="750"/>
      <c r="G254" s="18"/>
      <c r="H254" s="240"/>
      <c r="I254" s="94"/>
      <c r="J254" s="94"/>
      <c r="K254" s="141"/>
      <c r="L254" s="162"/>
      <c r="M254" s="162"/>
      <c r="N254" s="162"/>
      <c r="O254" s="162"/>
      <c r="P254" s="162"/>
      <c r="Q254" s="162"/>
      <c r="R254" s="162"/>
      <c r="S254" s="141"/>
      <c r="T254" s="141"/>
      <c r="U254" s="141"/>
    </row>
    <row r="255" spans="1:23" ht="13" thickBot="1" x14ac:dyDescent="0.3">
      <c r="A255" s="751" t="s">
        <v>215</v>
      </c>
      <c r="B255" s="752"/>
      <c r="C255" s="752"/>
      <c r="D255" s="752"/>
      <c r="E255" s="752"/>
      <c r="F255" s="753"/>
    </row>
    <row r="256" spans="1:23" x14ac:dyDescent="0.25">
      <c r="A256" s="241" t="s">
        <v>216</v>
      </c>
      <c r="B256" s="100" t="s">
        <v>217</v>
      </c>
      <c r="C256" s="521" t="s">
        <v>218</v>
      </c>
      <c r="D256" s="242" t="s">
        <v>219</v>
      </c>
      <c r="E256" s="162"/>
      <c r="H256" s="18"/>
      <c r="I256" s="18"/>
    </row>
    <row r="257" spans="1:21" s="153" customFormat="1" x14ac:dyDescent="0.25">
      <c r="A257" s="243"/>
      <c r="B257" s="244" t="s">
        <v>329</v>
      </c>
      <c r="C257" s="494" t="s">
        <v>61</v>
      </c>
      <c r="D257" s="408">
        <v>0.9</v>
      </c>
      <c r="E257" s="186"/>
      <c r="F257" s="186"/>
      <c r="G257" s="186"/>
    </row>
    <row r="258" spans="1:21" s="153" customFormat="1" x14ac:dyDescent="0.25">
      <c r="A258" s="243"/>
      <c r="B258" s="244" t="s">
        <v>329</v>
      </c>
      <c r="C258" s="494" t="s">
        <v>400</v>
      </c>
      <c r="D258" s="408">
        <v>1</v>
      </c>
      <c r="E258" s="186"/>
      <c r="F258" s="186"/>
      <c r="G258" s="186"/>
    </row>
    <row r="259" spans="1:21" s="153" customFormat="1" ht="13" thickBot="1" x14ac:dyDescent="0.3">
      <c r="A259" s="246"/>
      <c r="B259" s="247" t="s">
        <v>329</v>
      </c>
      <c r="C259" s="248" t="s">
        <v>401</v>
      </c>
      <c r="D259" s="409">
        <v>1.266</v>
      </c>
      <c r="E259" s="186"/>
      <c r="F259" s="186"/>
      <c r="G259" s="186"/>
    </row>
    <row r="260" spans="1:21" ht="13" thickBot="1" x14ac:dyDescent="0.3"/>
    <row r="261" spans="1:21" ht="13" thickBot="1" x14ac:dyDescent="0.3">
      <c r="A261" s="742" t="s">
        <v>220</v>
      </c>
      <c r="B261" s="743"/>
      <c r="C261" s="743"/>
      <c r="D261" s="743"/>
      <c r="E261" s="743"/>
      <c r="F261" s="743"/>
      <c r="G261" s="743"/>
      <c r="H261" s="743"/>
      <c r="I261" s="744"/>
      <c r="K261" s="141"/>
      <c r="L261" s="162"/>
      <c r="M261" s="162"/>
      <c r="N261" s="162"/>
      <c r="O261" s="162"/>
      <c r="P261" s="162"/>
      <c r="Q261" s="162"/>
      <c r="R261" s="162"/>
      <c r="S261" s="141"/>
      <c r="T261" s="141"/>
      <c r="U261" s="141"/>
    </row>
    <row r="262" spans="1:21" ht="13.5" thickBot="1" x14ac:dyDescent="0.3">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525" customFormat="1" x14ac:dyDescent="0.25">
      <c r="A263" s="253" t="s">
        <v>450</v>
      </c>
      <c r="B263" s="766" t="s">
        <v>2804</v>
      </c>
      <c r="C263" s="767"/>
      <c r="D263" s="767"/>
      <c r="E263" s="767"/>
      <c r="F263" s="767"/>
      <c r="G263" s="767"/>
      <c r="H263" s="767"/>
      <c r="I263" s="768"/>
      <c r="J263" s="227"/>
      <c r="K263" s="228"/>
      <c r="L263" s="20"/>
      <c r="M263" s="20"/>
      <c r="N263" s="20"/>
      <c r="O263" s="20"/>
      <c r="P263" s="20"/>
      <c r="Q263" s="20"/>
      <c r="R263" s="20"/>
      <c r="S263" s="228"/>
      <c r="T263" s="228"/>
      <c r="U263" s="228"/>
    </row>
    <row r="264" spans="1:21" s="153" customFormat="1" x14ac:dyDescent="0.25">
      <c r="A264" s="254"/>
      <c r="B264" s="745"/>
      <c r="C264" s="746"/>
      <c r="D264" s="746"/>
      <c r="E264" s="746"/>
      <c r="F264" s="746"/>
      <c r="G264" s="746"/>
      <c r="H264" s="746"/>
      <c r="I264" s="747"/>
    </row>
    <row r="265" spans="1:21" s="153" customFormat="1" x14ac:dyDescent="0.25">
      <c r="A265" s="254"/>
      <c r="B265" s="745"/>
      <c r="C265" s="746"/>
      <c r="D265" s="746"/>
      <c r="E265" s="746"/>
      <c r="F265" s="746"/>
      <c r="G265" s="746"/>
      <c r="H265" s="746"/>
      <c r="I265" s="747"/>
    </row>
    <row r="266" spans="1:21" s="153" customFormat="1" x14ac:dyDescent="0.25">
      <c r="A266" s="254"/>
      <c r="B266" s="745"/>
      <c r="C266" s="746"/>
      <c r="D266" s="746"/>
      <c r="E266" s="746"/>
      <c r="F266" s="746"/>
      <c r="G266" s="746"/>
      <c r="H266" s="746"/>
      <c r="I266" s="747"/>
    </row>
    <row r="267" spans="1:21" s="153" customFormat="1" x14ac:dyDescent="0.25">
      <c r="A267" s="254"/>
      <c r="B267" s="745"/>
      <c r="C267" s="746"/>
      <c r="D267" s="746"/>
      <c r="E267" s="746"/>
      <c r="F267" s="746"/>
      <c r="G267" s="746"/>
      <c r="H267" s="746"/>
      <c r="I267" s="747"/>
    </row>
    <row r="268" spans="1:21" s="153" customFormat="1" x14ac:dyDescent="0.25">
      <c r="A268" s="254"/>
      <c r="B268" s="745"/>
      <c r="C268" s="746"/>
      <c r="D268" s="746"/>
      <c r="E268" s="746"/>
      <c r="F268" s="746"/>
      <c r="G268" s="746"/>
      <c r="H268" s="746"/>
      <c r="I268" s="747"/>
    </row>
    <row r="269" spans="1:21" s="153" customFormat="1" x14ac:dyDescent="0.25">
      <c r="A269" s="254"/>
      <c r="B269" s="745"/>
      <c r="C269" s="746"/>
      <c r="D269" s="746"/>
      <c r="E269" s="746"/>
      <c r="F269" s="746"/>
      <c r="G269" s="746"/>
      <c r="H269" s="746"/>
      <c r="I269" s="747"/>
    </row>
    <row r="270" spans="1:21" s="153" customFormat="1" x14ac:dyDescent="0.25">
      <c r="A270" s="254"/>
      <c r="B270" s="745"/>
      <c r="C270" s="746"/>
      <c r="D270" s="746"/>
      <c r="E270" s="746"/>
      <c r="F270" s="746"/>
      <c r="G270" s="746"/>
      <c r="H270" s="746"/>
      <c r="I270" s="747"/>
    </row>
    <row r="271" spans="1:21" s="153" customFormat="1" x14ac:dyDescent="0.25">
      <c r="A271" s="254"/>
      <c r="B271" s="745"/>
      <c r="C271" s="746"/>
      <c r="D271" s="746"/>
      <c r="E271" s="746"/>
      <c r="F271" s="746"/>
      <c r="G271" s="746"/>
      <c r="H271" s="746"/>
      <c r="I271" s="747"/>
    </row>
    <row r="272" spans="1:21" s="153" customFormat="1" x14ac:dyDescent="0.25">
      <c r="A272" s="254"/>
      <c r="B272" s="745"/>
      <c r="C272" s="746"/>
      <c r="D272" s="746"/>
      <c r="E272" s="746"/>
      <c r="F272" s="746"/>
      <c r="G272" s="746"/>
      <c r="H272" s="746"/>
      <c r="I272" s="747"/>
    </row>
    <row r="273" spans="1:14" s="153" customFormat="1" x14ac:dyDescent="0.25">
      <c r="A273" s="254"/>
      <c r="B273" s="745"/>
      <c r="C273" s="746"/>
      <c r="D273" s="746"/>
      <c r="E273" s="746"/>
      <c r="F273" s="746"/>
      <c r="G273" s="746"/>
      <c r="H273" s="746"/>
      <c r="I273" s="747"/>
    </row>
    <row r="274" spans="1:14" s="153" customFormat="1" x14ac:dyDescent="0.25">
      <c r="A274" s="254"/>
      <c r="B274" s="745"/>
      <c r="C274" s="746"/>
      <c r="D274" s="746"/>
      <c r="E274" s="746"/>
      <c r="F274" s="746"/>
      <c r="G274" s="746"/>
      <c r="H274" s="746"/>
      <c r="I274" s="747"/>
    </row>
    <row r="275" spans="1:14" s="153" customFormat="1" x14ac:dyDescent="0.25">
      <c r="A275" s="254"/>
      <c r="B275" s="745"/>
      <c r="C275" s="746"/>
      <c r="D275" s="746"/>
      <c r="E275" s="746"/>
      <c r="F275" s="746"/>
      <c r="G275" s="746"/>
      <c r="H275" s="746"/>
      <c r="I275" s="747"/>
    </row>
    <row r="276" spans="1:14" s="153" customFormat="1" x14ac:dyDescent="0.25">
      <c r="A276" s="254"/>
      <c r="B276" s="745"/>
      <c r="C276" s="746"/>
      <c r="D276" s="746"/>
      <c r="E276" s="746"/>
      <c r="F276" s="746"/>
      <c r="G276" s="746"/>
      <c r="H276" s="746"/>
      <c r="I276" s="747"/>
    </row>
    <row r="277" spans="1:14" s="153" customFormat="1" ht="13" thickBot="1" x14ac:dyDescent="0.3">
      <c r="A277" s="255"/>
      <c r="B277" s="757"/>
      <c r="C277" s="758"/>
      <c r="D277" s="758"/>
      <c r="E277" s="758"/>
      <c r="F277" s="758"/>
      <c r="G277" s="758"/>
      <c r="H277" s="758"/>
      <c r="I277" s="759"/>
    </row>
    <row r="279" spans="1:14" s="153" customFormat="1" x14ac:dyDescent="0.25">
      <c r="F279" s="186"/>
      <c r="G279" s="186"/>
      <c r="H279" s="186"/>
      <c r="I279" s="186"/>
    </row>
    <row r="280" spans="1:14" s="153" customFormat="1" ht="13" thickBot="1" x14ac:dyDescent="0.3">
      <c r="F280" s="186"/>
      <c r="G280" s="186"/>
      <c r="H280" s="186"/>
      <c r="I280" s="186"/>
    </row>
    <row r="281" spans="1:14" s="153" customFormat="1" ht="13" thickBot="1" x14ac:dyDescent="0.3">
      <c r="A281" s="760" t="s">
        <v>3</v>
      </c>
      <c r="B281" s="761"/>
      <c r="F281" s="186"/>
      <c r="G281" s="186"/>
      <c r="H281" s="186"/>
      <c r="I281" s="186"/>
    </row>
    <row r="282" spans="1:14" s="257" customFormat="1" ht="13" thickBot="1" x14ac:dyDescent="0.3">
      <c r="A282" s="256"/>
      <c r="B282" s="256"/>
      <c r="F282" s="258"/>
      <c r="G282" s="258"/>
      <c r="H282" s="258"/>
      <c r="I282" s="258"/>
    </row>
    <row r="283" spans="1:14" s="153" customFormat="1" ht="15.75" customHeight="1" thickBot="1" x14ac:dyDescent="0.3">
      <c r="A283" s="733" t="s">
        <v>2</v>
      </c>
      <c r="B283" s="734"/>
      <c r="C283" s="734"/>
      <c r="D283" s="734"/>
      <c r="E283" s="734"/>
      <c r="F283" s="734"/>
      <c r="G283" s="735"/>
      <c r="H283" s="186"/>
      <c r="I283" s="186"/>
    </row>
    <row r="284" spans="1:14" s="257" customFormat="1" ht="15.75" customHeight="1" thickBot="1" x14ac:dyDescent="0.3">
      <c r="A284" s="256"/>
      <c r="B284" s="256"/>
      <c r="C284" s="256"/>
      <c r="D284" s="256"/>
      <c r="E284" s="256"/>
      <c r="F284" s="256"/>
      <c r="G284" s="256"/>
      <c r="H284" s="258"/>
      <c r="I284" s="258"/>
    </row>
    <row r="285" spans="1:14" s="153" customFormat="1" ht="15.75" customHeight="1" thickBot="1" x14ac:dyDescent="0.3">
      <c r="A285" s="715" t="s">
        <v>1</v>
      </c>
      <c r="B285" s="716"/>
      <c r="C285" s="716"/>
      <c r="D285" s="716"/>
      <c r="E285" s="717"/>
      <c r="F285" s="259"/>
      <c r="G285" s="259"/>
      <c r="H285" s="186"/>
      <c r="I285" s="186"/>
    </row>
    <row r="286" spans="1:14" s="153" customFormat="1" x14ac:dyDescent="0.25">
      <c r="A286" s="718" t="s">
        <v>581</v>
      </c>
      <c r="B286" s="720" t="s">
        <v>2816</v>
      </c>
      <c r="C286" s="710" t="s">
        <v>0</v>
      </c>
      <c r="D286" s="710" t="s">
        <v>564</v>
      </c>
      <c r="E286" s="720" t="s">
        <v>2817</v>
      </c>
      <c r="F286" s="710" t="s">
        <v>416</v>
      </c>
      <c r="G286" s="710" t="s">
        <v>403</v>
      </c>
      <c r="H286" s="710" t="s">
        <v>582</v>
      </c>
      <c r="I286" s="710" t="s">
        <v>11</v>
      </c>
      <c r="J286" s="710" t="s">
        <v>12</v>
      </c>
      <c r="K286" s="710" t="s">
        <v>13</v>
      </c>
      <c r="L286" s="710" t="s">
        <v>428</v>
      </c>
      <c r="M286" s="710" t="s">
        <v>565</v>
      </c>
      <c r="N286" s="730"/>
    </row>
    <row r="287" spans="1:14" s="153" customFormat="1" ht="32.25" customHeight="1" thickBot="1" x14ac:dyDescent="0.3">
      <c r="A287" s="719"/>
      <c r="B287" s="721"/>
      <c r="C287" s="711"/>
      <c r="D287" s="711"/>
      <c r="E287" s="721"/>
      <c r="F287" s="711"/>
      <c r="G287" s="711"/>
      <c r="H287" s="711"/>
      <c r="I287" s="711"/>
      <c r="J287" s="711"/>
      <c r="K287" s="711"/>
      <c r="L287" s="711"/>
      <c r="M287" s="711"/>
      <c r="N287" s="731"/>
    </row>
    <row r="288" spans="1:14" s="153" customFormat="1" x14ac:dyDescent="0.25">
      <c r="A288" s="172"/>
      <c r="B288" s="173"/>
      <c r="C288" s="507"/>
      <c r="D288" s="173"/>
      <c r="E288" s="173"/>
      <c r="F288" s="173"/>
      <c r="G288" s="173"/>
      <c r="H288" s="173"/>
      <c r="I288" s="173"/>
      <c r="J288" s="173"/>
      <c r="K288" s="173"/>
      <c r="L288" s="546"/>
      <c r="M288" s="754"/>
      <c r="N288" s="755"/>
    </row>
    <row r="289" spans="1:23" s="153" customFormat="1" x14ac:dyDescent="0.25">
      <c r="A289" s="80"/>
      <c r="B289" s="182"/>
      <c r="C289" s="505"/>
      <c r="D289" s="182"/>
      <c r="E289" s="182"/>
      <c r="F289" s="182"/>
      <c r="G289" s="182"/>
      <c r="H289" s="182"/>
      <c r="I289" s="182"/>
      <c r="J289" s="182"/>
      <c r="K289" s="182"/>
      <c r="L289" s="260"/>
      <c r="M289" s="739"/>
      <c r="N289" s="740"/>
    </row>
    <row r="290" spans="1:23" s="153" customFormat="1" x14ac:dyDescent="0.25">
      <c r="A290" s="80"/>
      <c r="B290" s="182"/>
      <c r="C290" s="505"/>
      <c r="D290" s="182"/>
      <c r="E290" s="182"/>
      <c r="F290" s="182"/>
      <c r="G290" s="182"/>
      <c r="H290" s="182"/>
      <c r="I290" s="182"/>
      <c r="J290" s="182"/>
      <c r="K290" s="182"/>
      <c r="L290" s="260"/>
      <c r="M290" s="739"/>
      <c r="N290" s="740"/>
    </row>
    <row r="291" spans="1:23" s="153" customFormat="1" x14ac:dyDescent="0.25">
      <c r="A291" s="80"/>
      <c r="B291" s="182"/>
      <c r="C291" s="505"/>
      <c r="D291" s="182"/>
      <c r="E291" s="182"/>
      <c r="F291" s="182"/>
      <c r="G291" s="182"/>
      <c r="H291" s="182"/>
      <c r="I291" s="182"/>
      <c r="J291" s="182"/>
      <c r="K291" s="182"/>
      <c r="L291" s="260"/>
      <c r="M291" s="739"/>
      <c r="N291" s="740"/>
    </row>
    <row r="292" spans="1:23" s="153" customFormat="1" x14ac:dyDescent="0.25">
      <c r="A292" s="80"/>
      <c r="B292" s="182"/>
      <c r="C292" s="505"/>
      <c r="D292" s="182"/>
      <c r="E292" s="182"/>
      <c r="F292" s="182"/>
      <c r="G292" s="182"/>
      <c r="H292" s="182"/>
      <c r="I292" s="182"/>
      <c r="J292" s="182"/>
      <c r="K292" s="182"/>
      <c r="L292" s="260"/>
      <c r="M292" s="739"/>
      <c r="N292" s="740"/>
    </row>
    <row r="293" spans="1:23" s="153" customFormat="1" ht="13" thickBot="1" x14ac:dyDescent="0.3">
      <c r="A293" s="83"/>
      <c r="B293" s="158"/>
      <c r="C293" s="527"/>
      <c r="D293" s="158"/>
      <c r="E293" s="158"/>
      <c r="F293" s="158"/>
      <c r="G293" s="158"/>
      <c r="H293" s="158"/>
      <c r="I293" s="158"/>
      <c r="J293" s="158"/>
      <c r="K293" s="158"/>
      <c r="L293" s="261"/>
      <c r="M293" s="724"/>
      <c r="N293" s="725"/>
    </row>
    <row r="294" spans="1:23" s="153" customFormat="1" x14ac:dyDescent="0.25">
      <c r="F294" s="186"/>
      <c r="G294" s="186"/>
      <c r="H294" s="186"/>
      <c r="I294" s="186"/>
    </row>
    <row r="295" spans="1:23" s="153" customFormat="1" ht="13" thickBot="1" x14ac:dyDescent="0.3">
      <c r="F295" s="186"/>
      <c r="G295" s="186"/>
      <c r="H295" s="186"/>
      <c r="I295" s="186"/>
    </row>
    <row r="296" spans="1:23" s="153" customFormat="1" ht="13" thickBot="1" x14ac:dyDescent="0.3">
      <c r="A296" s="733" t="s">
        <v>736</v>
      </c>
      <c r="B296" s="734"/>
      <c r="C296" s="734"/>
      <c r="D296" s="734"/>
      <c r="E296" s="734"/>
      <c r="F296" s="734"/>
      <c r="G296" s="735"/>
      <c r="H296" s="186"/>
      <c r="I296" s="186"/>
    </row>
    <row r="297" spans="1:23" s="153" customFormat="1" ht="13" thickBot="1" x14ac:dyDescent="0.3">
      <c r="F297" s="186"/>
      <c r="G297" s="186"/>
      <c r="H297" s="186"/>
      <c r="I297" s="186"/>
    </row>
    <row r="298" spans="1:23" s="153" customFormat="1" ht="13" thickBot="1" x14ac:dyDescent="0.3">
      <c r="A298" s="715" t="s">
        <v>1</v>
      </c>
      <c r="B298" s="716"/>
      <c r="C298" s="716"/>
      <c r="D298" s="716"/>
      <c r="E298" s="716"/>
      <c r="F298" s="716"/>
      <c r="G298" s="716"/>
      <c r="H298" s="717"/>
      <c r="I298" s="186"/>
    </row>
    <row r="299" spans="1:23" s="153" customFormat="1" ht="16.5" customHeight="1" thickBot="1" x14ac:dyDescent="0.3">
      <c r="A299" s="718" t="s">
        <v>581</v>
      </c>
      <c r="B299" s="720" t="s">
        <v>2816</v>
      </c>
      <c r="C299" s="710" t="s">
        <v>0</v>
      </c>
      <c r="D299" s="710" t="s">
        <v>564</v>
      </c>
      <c r="E299" s="720" t="s">
        <v>2817</v>
      </c>
      <c r="F299" s="710" t="s">
        <v>41</v>
      </c>
      <c r="G299" s="732" t="s">
        <v>735</v>
      </c>
      <c r="H299" s="732"/>
      <c r="I299" s="732"/>
      <c r="J299" s="732"/>
      <c r="K299" s="732"/>
      <c r="L299" s="732"/>
      <c r="M299" s="732"/>
      <c r="N299" s="732"/>
      <c r="O299" s="710" t="s">
        <v>416</v>
      </c>
      <c r="P299" s="710" t="s">
        <v>403</v>
      </c>
      <c r="Q299" s="710" t="s">
        <v>582</v>
      </c>
      <c r="R299" s="710" t="s">
        <v>11</v>
      </c>
      <c r="S299" s="710" t="s">
        <v>12</v>
      </c>
      <c r="T299" s="710" t="s">
        <v>13</v>
      </c>
      <c r="U299" s="710" t="s">
        <v>428</v>
      </c>
      <c r="V299" s="710" t="s">
        <v>565</v>
      </c>
      <c r="W299" s="730"/>
    </row>
    <row r="300" spans="1:23" s="153" customFormat="1" ht="13" thickBot="1" x14ac:dyDescent="0.3">
      <c r="A300" s="719"/>
      <c r="B300" s="721"/>
      <c r="C300" s="711"/>
      <c r="D300" s="711"/>
      <c r="E300" s="721"/>
      <c r="F300" s="711"/>
      <c r="G300" s="528" t="s">
        <v>412</v>
      </c>
      <c r="H300" s="528" t="s">
        <v>42</v>
      </c>
      <c r="I300" s="528" t="s">
        <v>413</v>
      </c>
      <c r="J300" s="528" t="s">
        <v>43</v>
      </c>
      <c r="K300" s="528" t="s">
        <v>414</v>
      </c>
      <c r="L300" s="528" t="s">
        <v>44</v>
      </c>
      <c r="M300" s="528" t="s">
        <v>415</v>
      </c>
      <c r="N300" s="528" t="s">
        <v>45</v>
      </c>
      <c r="O300" s="711"/>
      <c r="P300" s="711"/>
      <c r="Q300" s="711"/>
      <c r="R300" s="711"/>
      <c r="S300" s="711"/>
      <c r="T300" s="711"/>
      <c r="U300" s="711"/>
      <c r="V300" s="711"/>
      <c r="W300" s="731"/>
    </row>
    <row r="301" spans="1:23" s="153" customFormat="1" x14ac:dyDescent="0.25">
      <c r="A301" s="172" t="s">
        <v>4</v>
      </c>
      <c r="B301" s="173" t="s">
        <v>308</v>
      </c>
      <c r="C301" s="507" t="s">
        <v>6</v>
      </c>
      <c r="D301" s="173">
        <v>10</v>
      </c>
      <c r="E301" s="173" t="s">
        <v>406</v>
      </c>
      <c r="F301" s="262" t="s">
        <v>713</v>
      </c>
      <c r="G301" s="173">
        <v>11</v>
      </c>
      <c r="H301" s="173">
        <v>75</v>
      </c>
      <c r="I301" s="173">
        <v>16</v>
      </c>
      <c r="J301" s="173">
        <v>220</v>
      </c>
      <c r="K301" s="173"/>
      <c r="L301" s="173"/>
      <c r="M301" s="173"/>
      <c r="N301" s="173"/>
      <c r="O301" s="173" t="s">
        <v>409</v>
      </c>
      <c r="P301" s="173"/>
      <c r="Q301" s="173"/>
      <c r="R301" s="173"/>
      <c r="S301" s="173"/>
      <c r="T301" s="173"/>
      <c r="U301" s="546" t="s">
        <v>1221</v>
      </c>
      <c r="V301" s="726"/>
      <c r="W301" s="727"/>
    </row>
    <row r="302" spans="1:23" s="153" customFormat="1" x14ac:dyDescent="0.25">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728"/>
      <c r="W302" s="729"/>
    </row>
    <row r="303" spans="1:23" s="153" customFormat="1" x14ac:dyDescent="0.25">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728"/>
      <c r="W303" s="729"/>
    </row>
    <row r="304" spans="1:23" s="153" customFormat="1" x14ac:dyDescent="0.25">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728"/>
      <c r="W304" s="729"/>
    </row>
    <row r="305" spans="1:23" s="153" customFormat="1" x14ac:dyDescent="0.25">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728"/>
      <c r="W305" s="729"/>
    </row>
    <row r="306" spans="1:23" s="153" customFormat="1" ht="13" thickBot="1" x14ac:dyDescent="0.3">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722"/>
      <c r="W306" s="723"/>
    </row>
    <row r="307" spans="1:23" s="153" customFormat="1" x14ac:dyDescent="0.25">
      <c r="F307" s="186"/>
      <c r="G307" s="186"/>
      <c r="H307" s="186"/>
      <c r="I307" s="186"/>
    </row>
    <row r="308" spans="1:23" s="153" customFormat="1" x14ac:dyDescent="0.25">
      <c r="F308" s="186"/>
      <c r="G308" s="186"/>
      <c r="H308" s="186"/>
      <c r="I308" s="186"/>
    </row>
    <row r="309" spans="1:23" s="153" customFormat="1" ht="13" thickBot="1" x14ac:dyDescent="0.3">
      <c r="F309" s="186"/>
      <c r="G309" s="186"/>
      <c r="H309" s="186"/>
      <c r="I309" s="186"/>
    </row>
    <row r="310" spans="1:23" ht="13" thickBot="1" x14ac:dyDescent="0.3">
      <c r="A310" s="97" t="s">
        <v>432</v>
      </c>
      <c r="B310" s="265" t="s">
        <v>433</v>
      </c>
    </row>
    <row r="311" spans="1:23" x14ac:dyDescent="0.25">
      <c r="A311" s="100" t="s">
        <v>434</v>
      </c>
      <c r="B311" s="225" t="s">
        <v>50</v>
      </c>
    </row>
    <row r="312" spans="1:23" x14ac:dyDescent="0.25">
      <c r="A312" s="266" t="s">
        <v>64</v>
      </c>
      <c r="B312" s="82" t="s">
        <v>50</v>
      </c>
    </row>
    <row r="313" spans="1:23" x14ac:dyDescent="0.25">
      <c r="A313" s="266" t="s">
        <v>245</v>
      </c>
      <c r="B313" s="82" t="s">
        <v>50</v>
      </c>
    </row>
    <row r="314" spans="1:23" x14ac:dyDescent="0.25">
      <c r="A314" s="266" t="s">
        <v>246</v>
      </c>
      <c r="B314" s="82" t="s">
        <v>50</v>
      </c>
      <c r="F314" s="18"/>
      <c r="G314" s="18"/>
      <c r="H314" s="18"/>
      <c r="I314" s="18"/>
    </row>
    <row r="315" spans="1:23" x14ac:dyDescent="0.25">
      <c r="A315" s="266" t="s">
        <v>247</v>
      </c>
      <c r="B315" s="82" t="s">
        <v>52</v>
      </c>
      <c r="F315" s="18"/>
      <c r="G315" s="18"/>
      <c r="H315" s="18"/>
      <c r="I315" s="18"/>
    </row>
    <row r="316" spans="1:23" x14ac:dyDescent="0.25">
      <c r="A316" s="266" t="s">
        <v>269</v>
      </c>
      <c r="B316" s="82" t="s">
        <v>52</v>
      </c>
      <c r="F316" s="18"/>
      <c r="G316" s="18"/>
      <c r="H316" s="18"/>
      <c r="I316" s="18"/>
    </row>
    <row r="317" spans="1:23" x14ac:dyDescent="0.25">
      <c r="A317" s="267" t="s">
        <v>267</v>
      </c>
      <c r="B317" s="82" t="s">
        <v>52</v>
      </c>
      <c r="F317" s="18"/>
      <c r="G317" s="18"/>
      <c r="H317" s="18"/>
      <c r="I317" s="18"/>
    </row>
    <row r="318" spans="1:23" x14ac:dyDescent="0.25">
      <c r="A318" s="267" t="s">
        <v>435</v>
      </c>
      <c r="B318" s="82" t="s">
        <v>50</v>
      </c>
      <c r="F318" s="18"/>
      <c r="G318" s="18"/>
      <c r="H318" s="18"/>
      <c r="I318" s="18"/>
    </row>
    <row r="319" spans="1:23" ht="13" thickBot="1" x14ac:dyDescent="0.3">
      <c r="A319" s="268" t="s">
        <v>438</v>
      </c>
      <c r="B319" s="85"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54:F254"/>
    <mergeCell ref="I243:I244"/>
    <mergeCell ref="A253:F253"/>
    <mergeCell ref="F243:F244"/>
    <mergeCell ref="A251:E251"/>
    <mergeCell ref="E243:E244"/>
    <mergeCell ref="G236:G237"/>
    <mergeCell ref="B232:D232"/>
    <mergeCell ref="H236:H237"/>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L13:M13"/>
    <mergeCell ref="B20:H20"/>
    <mergeCell ref="L14:M14"/>
    <mergeCell ref="L15:M15"/>
    <mergeCell ref="J15:K15"/>
    <mergeCell ref="B19:H19"/>
    <mergeCell ref="J14:K14"/>
    <mergeCell ref="B18:H18"/>
    <mergeCell ref="B15:I1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B106:D106"/>
    <mergeCell ref="B121:D121"/>
    <mergeCell ref="B122:D122"/>
    <mergeCell ref="B118:D118"/>
    <mergeCell ref="B119:D119"/>
    <mergeCell ref="B120:D120"/>
    <mergeCell ref="B114:D114"/>
    <mergeCell ref="B115:D115"/>
    <mergeCell ref="B116:D116"/>
    <mergeCell ref="B117:D117"/>
    <mergeCell ref="B107:D107"/>
    <mergeCell ref="B142:D142"/>
    <mergeCell ref="B143:D143"/>
    <mergeCell ref="B144:D144"/>
    <mergeCell ref="B145:D145"/>
    <mergeCell ref="B146:D146"/>
    <mergeCell ref="B139:D139"/>
    <mergeCell ref="B140:D140"/>
    <mergeCell ref="B141:D141"/>
    <mergeCell ref="B136:D136"/>
    <mergeCell ref="B137:D137"/>
    <mergeCell ref="B138:D138"/>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65:D165"/>
    <mergeCell ref="B166:D166"/>
    <mergeCell ref="B167:D167"/>
    <mergeCell ref="B168:D168"/>
    <mergeCell ref="B162:D162"/>
    <mergeCell ref="B163:D163"/>
    <mergeCell ref="B164:D164"/>
    <mergeCell ref="B159:D159"/>
    <mergeCell ref="B160:D160"/>
    <mergeCell ref="B161:D16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53125" defaultRowHeight="12.5" x14ac:dyDescent="0.25"/>
  <cols>
    <col min="1" max="1" width="31.453125" style="1003" customWidth="1"/>
    <col min="2" max="2" width="18.54296875" style="1003" customWidth="1"/>
    <col min="3" max="3" width="18.453125" style="1003" customWidth="1"/>
    <col min="4" max="4" width="17.453125" style="1003" customWidth="1"/>
    <col min="5" max="5" width="19.453125" style="1003" customWidth="1"/>
    <col min="6" max="6" width="12.453125" style="1084" customWidth="1"/>
    <col min="7" max="8" width="17.453125" style="1084" customWidth="1"/>
    <col min="9" max="9" width="17.54296875" style="1084" customWidth="1"/>
    <col min="10" max="10" width="23.453125" style="1003" bestFit="1" customWidth="1"/>
    <col min="11" max="11" width="20.54296875" style="1003" bestFit="1" customWidth="1"/>
    <col min="12" max="12" width="18.54296875" style="1003" customWidth="1"/>
    <col min="13" max="13" width="17.453125" style="1003" customWidth="1"/>
    <col min="14" max="14" width="17.54296875" style="1003" customWidth="1"/>
    <col min="15" max="16" width="16.54296875" style="1003" customWidth="1"/>
    <col min="17" max="17" width="17.54296875" style="1003" customWidth="1"/>
    <col min="18" max="18" width="15.54296875" style="1003" customWidth="1"/>
    <col min="19" max="21" width="16.54296875" style="1003" customWidth="1"/>
    <col min="22" max="22" width="17.54296875" style="1003" customWidth="1"/>
    <col min="23" max="23" width="18" style="1003" customWidth="1"/>
    <col min="24" max="24" width="12.54296875" style="1003" customWidth="1"/>
    <col min="25" max="25" width="16.54296875" style="1003" customWidth="1"/>
    <col min="26" max="26" width="9.54296875" style="1003" customWidth="1"/>
    <col min="27" max="27" width="14.453125" style="1003" customWidth="1"/>
    <col min="28" max="28" width="9.54296875" style="1003" customWidth="1"/>
    <col min="29" max="29" width="14.453125" style="1003" customWidth="1"/>
    <col min="30" max="16384" width="9.453125" style="1003"/>
  </cols>
  <sheetData>
    <row r="1" spans="1:54" x14ac:dyDescent="0.25">
      <c r="A1" s="998" t="s">
        <v>476</v>
      </c>
      <c r="B1" s="999"/>
      <c r="C1" s="1000" t="str">
        <f>Cover!B1</f>
        <v>23-3283</v>
      </c>
      <c r="D1" s="1001"/>
      <c r="E1" s="1001"/>
      <c r="F1" s="1002"/>
      <c r="G1" s="1258"/>
      <c r="H1" s="1003"/>
      <c r="I1" s="1003"/>
    </row>
    <row r="2" spans="1:54" x14ac:dyDescent="0.25">
      <c r="A2" s="1004" t="s">
        <v>1034</v>
      </c>
      <c r="B2" s="1005"/>
      <c r="C2" s="1006"/>
      <c r="D2" s="1007"/>
      <c r="E2" s="1007"/>
      <c r="F2" s="1008"/>
      <c r="G2" s="1003"/>
      <c r="H2" s="1003"/>
      <c r="I2" s="1003"/>
    </row>
    <row r="3" spans="1:54" x14ac:dyDescent="0.25">
      <c r="A3" s="1004" t="s">
        <v>487</v>
      </c>
      <c r="B3" s="1005"/>
      <c r="C3" s="1009">
        <f>Cover!B2</f>
        <v>24</v>
      </c>
      <c r="D3" s="1010"/>
      <c r="E3" s="1010"/>
      <c r="F3" s="1011"/>
      <c r="G3" s="1003"/>
      <c r="H3" s="1003"/>
      <c r="I3" s="1003"/>
    </row>
    <row r="4" spans="1:54" x14ac:dyDescent="0.25">
      <c r="A4" s="1004" t="s">
        <v>1029</v>
      </c>
      <c r="B4" s="1005"/>
      <c r="C4" s="1012" t="str">
        <f>Cover!B7</f>
        <v>FASHION ACCESSORIES SHIPPERS ASSOCIATION, INC DBA GEMINI SHIPPERS ASSOCIATION</v>
      </c>
      <c r="D4" s="1013"/>
      <c r="E4" s="1013"/>
      <c r="F4" s="1014"/>
      <c r="G4" s="1003"/>
      <c r="H4" s="1003"/>
      <c r="I4" s="1003"/>
    </row>
    <row r="5" spans="1:54" x14ac:dyDescent="0.25">
      <c r="A5" s="1004" t="s">
        <v>493</v>
      </c>
      <c r="B5" s="1005"/>
      <c r="C5" s="1006" t="s">
        <v>508</v>
      </c>
      <c r="D5" s="1007"/>
      <c r="E5" s="1007"/>
      <c r="F5" s="1008"/>
      <c r="G5" s="1003"/>
      <c r="H5" s="1003"/>
      <c r="I5" s="1003"/>
    </row>
    <row r="6" spans="1:54" ht="15.75" customHeight="1" x14ac:dyDescent="0.25">
      <c r="A6" s="1004" t="s">
        <v>477</v>
      </c>
      <c r="B6" s="1005"/>
      <c r="C6" s="1006" t="s">
        <v>2854</v>
      </c>
      <c r="D6" s="1007"/>
      <c r="E6" s="1007"/>
      <c r="F6" s="1008"/>
      <c r="G6" s="1003"/>
      <c r="H6" s="1003"/>
      <c r="I6" s="1003"/>
    </row>
    <row r="7" spans="1:54" ht="15.75" customHeight="1" x14ac:dyDescent="0.25">
      <c r="A7" s="1004" t="s">
        <v>567</v>
      </c>
      <c r="B7" s="1005"/>
      <c r="C7" s="1006" t="s">
        <v>117</v>
      </c>
      <c r="D7" s="1007"/>
      <c r="E7" s="1007"/>
      <c r="F7" s="1008"/>
      <c r="G7" s="1003"/>
      <c r="H7" s="1003"/>
      <c r="I7" s="1003"/>
    </row>
    <row r="8" spans="1:54" ht="2.25" customHeight="1" thickBot="1" x14ac:dyDescent="0.3">
      <c r="A8" s="1015"/>
      <c r="B8" s="1016"/>
      <c r="C8" s="1017"/>
      <c r="D8" s="1018"/>
      <c r="E8" s="1018"/>
      <c r="F8" s="1019"/>
      <c r="G8" s="1003"/>
      <c r="H8" s="1003"/>
      <c r="I8" s="1003"/>
    </row>
    <row r="9" spans="1:54" x14ac:dyDescent="0.25">
      <c r="A9" s="418">
        <v>40</v>
      </c>
      <c r="B9" s="418" t="s">
        <v>2826</v>
      </c>
      <c r="D9" s="1020"/>
      <c r="E9" s="1020"/>
      <c r="F9" s="1021"/>
      <c r="G9" s="1003"/>
      <c r="H9" s="1003"/>
      <c r="I9" s="1003"/>
    </row>
    <row r="10" spans="1:54" ht="13" thickBot="1" x14ac:dyDescent="0.3">
      <c r="A10" s="419"/>
      <c r="D10" s="1020"/>
      <c r="E10" s="1020"/>
      <c r="F10" s="1021"/>
      <c r="G10" s="1022"/>
      <c r="H10" s="1020"/>
      <c r="I10" s="1020"/>
      <c r="J10" s="1020"/>
    </row>
    <row r="11" spans="1:54" ht="13" thickBot="1" x14ac:dyDescent="0.3">
      <c r="A11" s="420" t="s">
        <v>568</v>
      </c>
      <c r="B11" s="1023"/>
      <c r="D11" s="1020"/>
      <c r="E11" s="1020"/>
      <c r="F11" s="1021"/>
      <c r="G11" s="1022"/>
      <c r="H11" s="1020"/>
      <c r="I11" s="1020"/>
      <c r="J11" s="1020"/>
    </row>
    <row r="12" spans="1:54" s="1027" customFormat="1" ht="13" thickBot="1" x14ac:dyDescent="0.3">
      <c r="A12" s="1024" t="s">
        <v>570</v>
      </c>
      <c r="B12" s="1025"/>
      <c r="C12" s="1025"/>
      <c r="D12" s="1025"/>
      <c r="E12" s="1025"/>
      <c r="F12" s="1025"/>
      <c r="G12" s="1025"/>
      <c r="H12" s="1025"/>
      <c r="I12" s="1025"/>
      <c r="J12" s="1026"/>
    </row>
    <row r="13" spans="1:54" ht="17.25" customHeight="1" x14ac:dyDescent="0.25">
      <c r="A13" s="1028" t="s">
        <v>571</v>
      </c>
      <c r="B13" s="1029" t="s">
        <v>572</v>
      </c>
      <c r="C13" s="1029"/>
      <c r="D13" s="1029"/>
      <c r="E13" s="1029"/>
      <c r="F13" s="1029"/>
      <c r="G13" s="1029"/>
      <c r="H13" s="1029"/>
      <c r="I13" s="1029"/>
      <c r="J13" s="1030" t="s">
        <v>576</v>
      </c>
      <c r="K13" s="1031"/>
      <c r="L13" s="1032" t="s">
        <v>577</v>
      </c>
      <c r="M13" s="1033"/>
      <c r="N13" s="418" t="s">
        <v>4</v>
      </c>
    </row>
    <row r="14" spans="1:54" s="1039" customFormat="1" x14ac:dyDescent="0.25">
      <c r="A14" s="571" t="s">
        <v>1434</v>
      </c>
      <c r="B14" s="790" t="s">
        <v>470</v>
      </c>
      <c r="C14" s="790"/>
      <c r="D14" s="790"/>
      <c r="E14" s="790"/>
      <c r="F14" s="790"/>
      <c r="G14" s="790"/>
      <c r="H14" s="790"/>
      <c r="I14" s="790"/>
      <c r="J14" s="1036"/>
      <c r="K14" s="1037"/>
      <c r="L14" s="1036"/>
      <c r="M14" s="1038"/>
      <c r="N14" s="421" t="str">
        <f>IF($A14&gt;0,$A14,"")</f>
        <v xml:space="preserve">Bullet A </v>
      </c>
    </row>
    <row r="15" spans="1:54" s="423" customFormat="1" ht="13" x14ac:dyDescent="0.25">
      <c r="A15" s="422"/>
      <c r="B15" s="1040"/>
      <c r="C15" s="1040"/>
      <c r="D15" s="1040"/>
      <c r="E15" s="1040"/>
      <c r="F15" s="1040"/>
      <c r="G15" s="1040"/>
      <c r="H15" s="1040"/>
      <c r="I15" s="1040"/>
      <c r="J15" s="694"/>
      <c r="K15" s="1037"/>
      <c r="L15" s="694"/>
      <c r="M15" s="1038"/>
      <c r="N15" s="421" t="str">
        <f>IF($A15&gt;0,$A15,"")</f>
        <v/>
      </c>
      <c r="BB15" s="1039"/>
    </row>
    <row r="16" spans="1:54" s="423" customFormat="1" ht="13" x14ac:dyDescent="0.25">
      <c r="A16" s="422"/>
      <c r="B16" s="1040"/>
      <c r="C16" s="1040"/>
      <c r="D16" s="1040"/>
      <c r="E16" s="1040"/>
      <c r="F16" s="1040"/>
      <c r="G16" s="1040"/>
      <c r="H16" s="1040"/>
      <c r="I16" s="1040"/>
      <c r="J16" s="694"/>
      <c r="K16" s="1037"/>
      <c r="L16" s="694"/>
      <c r="M16" s="1038"/>
      <c r="N16" s="421" t="str">
        <f>IF($A16&gt;0,$A16,"")</f>
        <v/>
      </c>
      <c r="BB16" s="1039"/>
    </row>
    <row r="17" spans="1:54" s="423" customFormat="1" ht="13.5" thickBot="1" x14ac:dyDescent="0.3">
      <c r="A17" s="424"/>
      <c r="B17" s="1041"/>
      <c r="C17" s="1041"/>
      <c r="D17" s="1041"/>
      <c r="E17" s="1041"/>
      <c r="F17" s="1041"/>
      <c r="G17" s="1041"/>
      <c r="H17" s="1041"/>
      <c r="I17" s="1041"/>
      <c r="J17" s="695"/>
      <c r="K17" s="1042"/>
      <c r="L17" s="693"/>
      <c r="M17" s="1043"/>
      <c r="N17" s="421" t="str">
        <f>IF($A17&gt;0,$A17,"")</f>
        <v/>
      </c>
      <c r="BB17" s="1039"/>
    </row>
    <row r="18" spans="1:54" s="431" customFormat="1" ht="13.5" thickBot="1" x14ac:dyDescent="0.3">
      <c r="A18" s="425"/>
      <c r="B18" s="1003"/>
      <c r="C18" s="426"/>
      <c r="D18" s="427"/>
      <c r="E18" s="427"/>
      <c r="F18" s="428"/>
      <c r="G18" s="428"/>
      <c r="H18" s="429"/>
      <c r="I18" s="430"/>
      <c r="J18" s="430"/>
      <c r="K18" s="426"/>
      <c r="L18" s="426"/>
      <c r="M18" s="426"/>
      <c r="N18" s="421" t="str">
        <f>IF($A18&gt;0,$A18,"")</f>
        <v/>
      </c>
      <c r="O18" s="426"/>
      <c r="P18" s="426"/>
      <c r="Q18" s="426"/>
      <c r="BB18" s="1039"/>
    </row>
    <row r="19" spans="1:54" s="431" customFormat="1" ht="13.5" thickBot="1" x14ac:dyDescent="0.3">
      <c r="A19" s="420" t="s">
        <v>402</v>
      </c>
      <c r="B19" s="1044"/>
      <c r="I19" s="430"/>
      <c r="J19" s="430"/>
      <c r="K19" s="426"/>
      <c r="L19" s="426"/>
      <c r="M19" s="426"/>
      <c r="N19" s="426"/>
      <c r="O19" s="426"/>
      <c r="P19" s="426"/>
      <c r="Q19" s="426"/>
    </row>
    <row r="20" spans="1:54" s="431" customFormat="1" ht="13.5" thickBot="1" x14ac:dyDescent="0.3">
      <c r="A20" s="1045" t="s">
        <v>402</v>
      </c>
      <c r="B20" s="1046" t="s">
        <v>572</v>
      </c>
      <c r="C20" s="1046"/>
      <c r="D20" s="1046"/>
      <c r="E20" s="1046"/>
      <c r="F20" s="1046"/>
      <c r="G20" s="1046"/>
      <c r="H20" s="1047"/>
      <c r="I20" s="430"/>
      <c r="J20" s="430"/>
      <c r="K20" s="426"/>
      <c r="L20" s="426"/>
      <c r="M20" s="426"/>
      <c r="N20" s="426"/>
      <c r="O20" s="426"/>
      <c r="P20" s="426"/>
      <c r="Q20" s="426"/>
    </row>
    <row r="21" spans="1:54" s="434" customFormat="1" ht="15.75" customHeight="1" x14ac:dyDescent="0.25">
      <c r="A21" s="1259" t="s">
        <v>440</v>
      </c>
      <c r="B21" s="1260" t="s">
        <v>2853</v>
      </c>
      <c r="C21" s="1260"/>
      <c r="D21" s="1260"/>
      <c r="E21" s="1260"/>
      <c r="F21" s="1260"/>
      <c r="G21" s="1260"/>
      <c r="H21" s="1261"/>
      <c r="I21" s="545"/>
      <c r="J21" s="432"/>
      <c r="K21" s="433"/>
      <c r="L21" s="433"/>
      <c r="M21" s="433"/>
      <c r="N21" s="433"/>
      <c r="O21" s="433"/>
      <c r="P21" s="433"/>
      <c r="Q21" s="433"/>
    </row>
    <row r="22" spans="1:54" s="434" customFormat="1" ht="15.75" customHeight="1" x14ac:dyDescent="0.25">
      <c r="A22" s="1049" t="s">
        <v>2852</v>
      </c>
      <c r="B22" s="1035" t="s">
        <v>2851</v>
      </c>
      <c r="C22" s="1035"/>
      <c r="D22" s="1035"/>
      <c r="E22" s="1035"/>
      <c r="F22" s="1035"/>
      <c r="G22" s="1035"/>
      <c r="H22" s="1048"/>
      <c r="I22" s="432"/>
      <c r="J22" s="432"/>
      <c r="K22" s="433"/>
      <c r="L22" s="433"/>
      <c r="M22" s="433"/>
      <c r="N22" s="433"/>
      <c r="O22" s="433"/>
      <c r="P22" s="433"/>
      <c r="Q22" s="433"/>
    </row>
    <row r="23" spans="1:54" s="434" customFormat="1" ht="13" x14ac:dyDescent="0.25">
      <c r="A23" s="1049" t="s">
        <v>2850</v>
      </c>
      <c r="B23" s="1035" t="s">
        <v>2849</v>
      </c>
      <c r="C23" s="1035"/>
      <c r="D23" s="1035"/>
      <c r="E23" s="1035"/>
      <c r="F23" s="1035"/>
      <c r="G23" s="1035"/>
      <c r="H23" s="1048"/>
      <c r="I23" s="432"/>
      <c r="J23" s="432"/>
      <c r="K23" s="433"/>
      <c r="L23" s="433"/>
      <c r="M23" s="433"/>
      <c r="N23" s="433"/>
      <c r="O23" s="433"/>
      <c r="P23" s="433"/>
      <c r="Q23" s="433"/>
    </row>
    <row r="24" spans="1:54" s="434" customFormat="1" ht="13" x14ac:dyDescent="0.25">
      <c r="A24" s="1049" t="s">
        <v>2848</v>
      </c>
      <c r="B24" s="1050" t="s">
        <v>2847</v>
      </c>
      <c r="C24" s="1037"/>
      <c r="D24" s="1037"/>
      <c r="E24" s="1037"/>
      <c r="F24" s="1037"/>
      <c r="G24" s="1037"/>
      <c r="H24" s="1051"/>
      <c r="I24" s="432"/>
      <c r="J24" s="432"/>
      <c r="K24" s="433"/>
      <c r="L24" s="433"/>
      <c r="M24" s="433"/>
      <c r="N24" s="433"/>
      <c r="O24" s="433"/>
      <c r="P24" s="433"/>
      <c r="Q24" s="433"/>
    </row>
    <row r="25" spans="1:54" s="434" customFormat="1" ht="13" x14ac:dyDescent="0.25">
      <c r="A25" s="1049" t="s">
        <v>2846</v>
      </c>
      <c r="B25" s="1050" t="s">
        <v>2845</v>
      </c>
      <c r="C25" s="1037"/>
      <c r="D25" s="1037"/>
      <c r="E25" s="1037"/>
      <c r="F25" s="1037"/>
      <c r="G25" s="1037"/>
      <c r="H25" s="1051"/>
      <c r="I25" s="432"/>
      <c r="J25" s="432"/>
      <c r="K25" s="433"/>
      <c r="L25" s="433"/>
      <c r="M25" s="433"/>
      <c r="N25" s="433"/>
      <c r="O25" s="433"/>
      <c r="P25" s="433"/>
      <c r="Q25" s="433"/>
    </row>
    <row r="26" spans="1:54" s="434" customFormat="1" ht="13" x14ac:dyDescent="0.25">
      <c r="A26" s="1049" t="s">
        <v>2844</v>
      </c>
      <c r="B26" s="1050" t="s">
        <v>2843</v>
      </c>
      <c r="C26" s="1037"/>
      <c r="D26" s="1037"/>
      <c r="E26" s="1037"/>
      <c r="F26" s="1037"/>
      <c r="G26" s="1037"/>
      <c r="H26" s="1051"/>
      <c r="I26" s="432"/>
      <c r="J26" s="432"/>
      <c r="K26" s="433"/>
      <c r="L26" s="433"/>
      <c r="M26" s="433"/>
      <c r="N26" s="433"/>
      <c r="O26" s="433"/>
      <c r="P26" s="433"/>
      <c r="Q26" s="433"/>
    </row>
    <row r="27" spans="1:54" s="434" customFormat="1" ht="13" x14ac:dyDescent="0.25">
      <c r="A27" s="1049" t="s">
        <v>2842</v>
      </c>
      <c r="B27" s="1050" t="s">
        <v>2841</v>
      </c>
      <c r="C27" s="1037"/>
      <c r="D27" s="1037"/>
      <c r="E27" s="1037"/>
      <c r="F27" s="1037"/>
      <c r="G27" s="1037"/>
      <c r="H27" s="1051"/>
      <c r="I27" s="432"/>
      <c r="J27" s="432"/>
      <c r="K27" s="433"/>
      <c r="L27" s="433"/>
      <c r="M27" s="433"/>
      <c r="N27" s="433"/>
      <c r="O27" s="433"/>
      <c r="P27" s="433"/>
      <c r="Q27" s="433"/>
    </row>
    <row r="28" spans="1:54" s="434" customFormat="1" ht="13" x14ac:dyDescent="0.25">
      <c r="A28" s="1049" t="s">
        <v>2840</v>
      </c>
      <c r="B28" s="1050" t="s">
        <v>2839</v>
      </c>
      <c r="C28" s="1037"/>
      <c r="D28" s="1037"/>
      <c r="E28" s="1037"/>
      <c r="F28" s="1037"/>
      <c r="G28" s="1037"/>
      <c r="H28" s="1051"/>
      <c r="I28" s="432"/>
      <c r="J28" s="432"/>
      <c r="K28" s="433"/>
      <c r="L28" s="433"/>
      <c r="M28" s="433"/>
      <c r="N28" s="433"/>
      <c r="O28" s="433"/>
      <c r="P28" s="433"/>
      <c r="Q28" s="433"/>
    </row>
    <row r="29" spans="1:54" s="434" customFormat="1" ht="13" x14ac:dyDescent="0.25">
      <c r="A29" s="1049" t="s">
        <v>2838</v>
      </c>
      <c r="B29" s="1035" t="s">
        <v>2837</v>
      </c>
      <c r="C29" s="1035"/>
      <c r="D29" s="1035"/>
      <c r="E29" s="1035"/>
      <c r="F29" s="1035"/>
      <c r="G29" s="1035"/>
      <c r="H29" s="1048"/>
      <c r="I29" s="432"/>
      <c r="J29" s="432"/>
      <c r="K29" s="433"/>
      <c r="L29" s="433"/>
      <c r="M29" s="433"/>
      <c r="N29" s="433"/>
      <c r="O29" s="433"/>
      <c r="P29" s="433"/>
      <c r="Q29" s="433"/>
    </row>
    <row r="30" spans="1:54" s="434" customFormat="1" ht="13.5" thickBot="1" x14ac:dyDescent="0.3">
      <c r="A30" s="1262"/>
      <c r="B30" s="1263"/>
      <c r="C30" s="1264"/>
      <c r="D30" s="1264"/>
      <c r="E30" s="1264"/>
      <c r="F30" s="1264"/>
      <c r="G30" s="1264"/>
      <c r="H30" s="1265"/>
      <c r="I30" s="432"/>
      <c r="J30" s="432"/>
      <c r="K30" s="433"/>
      <c r="L30" s="433"/>
      <c r="M30" s="433"/>
      <c r="N30" s="433"/>
      <c r="O30" s="433"/>
      <c r="P30" s="433"/>
      <c r="Q30" s="433"/>
    </row>
    <row r="31" spans="1:54" s="431" customFormat="1" ht="13.5" thickBot="1" x14ac:dyDescent="0.3">
      <c r="A31" s="1003"/>
      <c r="B31" s="1055"/>
      <c r="C31" s="1055"/>
      <c r="D31" s="1055"/>
      <c r="E31" s="1055"/>
      <c r="F31" s="1055"/>
      <c r="G31" s="1055"/>
      <c r="H31" s="1055"/>
      <c r="I31" s="430"/>
      <c r="J31" s="430"/>
      <c r="K31" s="426"/>
      <c r="L31" s="426"/>
      <c r="M31" s="426"/>
      <c r="N31" s="426"/>
      <c r="O31" s="426"/>
      <c r="P31" s="426"/>
      <c r="Q31" s="426"/>
      <c r="R31" s="426"/>
      <c r="S31" s="426"/>
      <c r="T31" s="426"/>
      <c r="U31" s="426"/>
    </row>
    <row r="32" spans="1:54" s="431" customFormat="1" ht="13.5" thickBot="1" x14ac:dyDescent="0.3">
      <c r="A32" s="420" t="s">
        <v>578</v>
      </c>
      <c r="B32" s="1023"/>
      <c r="I32" s="430"/>
      <c r="J32" s="430"/>
      <c r="K32" s="426"/>
      <c r="L32" s="426"/>
      <c r="M32" s="426"/>
      <c r="N32" s="426"/>
      <c r="O32" s="426"/>
      <c r="P32" s="426"/>
      <c r="Q32" s="426"/>
      <c r="R32" s="426"/>
      <c r="S32" s="426"/>
      <c r="T32" s="426"/>
      <c r="U32" s="426"/>
    </row>
    <row r="33" spans="1:27" s="431" customFormat="1" ht="13" x14ac:dyDescent="0.25">
      <c r="A33" s="1056" t="s">
        <v>2814</v>
      </c>
      <c r="B33" s="1057"/>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ht="13" x14ac:dyDescent="0.25">
      <c r="A34" s="1058" t="s">
        <v>580</v>
      </c>
      <c r="B34" s="1059"/>
      <c r="C34" s="441"/>
      <c r="D34" s="442"/>
      <c r="E34" s="442"/>
      <c r="F34" s="443"/>
      <c r="G34" s="443"/>
      <c r="H34" s="443"/>
      <c r="I34" s="444"/>
      <c r="J34" s="445"/>
      <c r="K34" s="446"/>
      <c r="L34" s="426"/>
      <c r="M34" s="426"/>
      <c r="N34" s="426"/>
      <c r="O34" s="426"/>
      <c r="P34" s="426"/>
      <c r="Q34" s="426"/>
      <c r="R34" s="426"/>
    </row>
    <row r="35" spans="1:27" s="431" customFormat="1" ht="13.5" thickBot="1" x14ac:dyDescent="0.3">
      <c r="A35" s="1060" t="s">
        <v>166</v>
      </c>
      <c r="B35" s="1061"/>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1066" customFormat="1" ht="32.25" customHeight="1" x14ac:dyDescent="0.25">
      <c r="A36" s="1229" t="s">
        <v>581</v>
      </c>
      <c r="B36" s="1151" t="s">
        <v>582</v>
      </c>
      <c r="C36" s="1151" t="s">
        <v>11</v>
      </c>
      <c r="D36" s="1151" t="s">
        <v>12</v>
      </c>
      <c r="E36" s="1151" t="s">
        <v>13</v>
      </c>
      <c r="F36" s="1151" t="s">
        <v>14</v>
      </c>
      <c r="G36" s="1151" t="s">
        <v>15</v>
      </c>
      <c r="H36" s="1151" t="s">
        <v>16</v>
      </c>
      <c r="I36" s="1151" t="s">
        <v>17</v>
      </c>
      <c r="J36" s="1151" t="s">
        <v>18</v>
      </c>
      <c r="K36" s="1151" t="s">
        <v>19</v>
      </c>
      <c r="L36" s="1151" t="s">
        <v>20</v>
      </c>
      <c r="M36" s="1064"/>
      <c r="N36" s="1064"/>
      <c r="O36" s="1064"/>
      <c r="P36" s="1064"/>
      <c r="Q36" s="1064"/>
      <c r="R36" s="1064"/>
      <c r="S36" s="1064"/>
      <c r="T36" s="1064"/>
      <c r="U36" s="1064"/>
      <c r="V36" s="1064"/>
      <c r="W36" s="1064"/>
      <c r="X36" s="1151" t="s">
        <v>22</v>
      </c>
      <c r="Y36" s="1151" t="s">
        <v>23</v>
      </c>
      <c r="Z36" s="1151" t="s">
        <v>24</v>
      </c>
      <c r="AA36" s="1152" t="s">
        <v>335</v>
      </c>
    </row>
    <row r="37" spans="1:27" s="1066" customFormat="1" ht="13" thickBot="1" x14ac:dyDescent="0.3">
      <c r="A37" s="1230"/>
      <c r="B37" s="1231"/>
      <c r="C37" s="1231"/>
      <c r="D37" s="1231"/>
      <c r="E37" s="1231"/>
      <c r="F37" s="1231"/>
      <c r="G37" s="1231"/>
      <c r="H37" s="1231"/>
      <c r="I37" s="1231"/>
      <c r="J37" s="1231"/>
      <c r="K37" s="1231"/>
      <c r="L37" s="1231"/>
      <c r="M37" s="1266"/>
      <c r="N37" s="1266"/>
      <c r="O37" s="1266"/>
      <c r="P37" s="1266"/>
      <c r="Q37" s="1266"/>
      <c r="R37" s="1266"/>
      <c r="S37" s="1266"/>
      <c r="T37" s="1266"/>
      <c r="U37" s="1266"/>
      <c r="V37" s="1266"/>
      <c r="W37" s="1266"/>
      <c r="X37" s="1231"/>
      <c r="Y37" s="1231"/>
      <c r="Z37" s="1231"/>
      <c r="AA37" s="1232"/>
    </row>
    <row r="38" spans="1:27" s="1079" customFormat="1" x14ac:dyDescent="0.25">
      <c r="A38" s="1080" t="s">
        <v>1434</v>
      </c>
      <c r="B38" s="1246"/>
      <c r="C38" s="1246" t="s">
        <v>1463</v>
      </c>
      <c r="D38" s="1246" t="s">
        <v>2868</v>
      </c>
      <c r="E38" s="1246"/>
      <c r="F38" s="1246" t="s">
        <v>51</v>
      </c>
      <c r="G38" s="1081" t="s">
        <v>47</v>
      </c>
      <c r="H38" s="1246" t="s">
        <v>1176</v>
      </c>
      <c r="I38" s="1125">
        <v>950</v>
      </c>
      <c r="J38" s="1125">
        <v>1075</v>
      </c>
      <c r="K38" s="1125">
        <v>1075</v>
      </c>
      <c r="L38" s="1125"/>
      <c r="M38" s="1081"/>
      <c r="N38" s="1081"/>
      <c r="O38" s="1081"/>
      <c r="P38" s="1081"/>
      <c r="Q38" s="1081"/>
      <c r="R38" s="1081"/>
      <c r="S38" s="1081"/>
      <c r="T38" s="1081"/>
      <c r="U38" s="1081"/>
      <c r="V38" s="1081"/>
      <c r="W38" s="1081"/>
      <c r="X38" s="1167"/>
      <c r="Y38" s="1167"/>
      <c r="Z38" s="1081" t="s">
        <v>2835</v>
      </c>
      <c r="AA38" s="1128" t="s">
        <v>395</v>
      </c>
    </row>
    <row r="39" spans="1:27" s="1079" customFormat="1" x14ac:dyDescent="0.25">
      <c r="A39" s="1080"/>
      <c r="B39" s="454"/>
      <c r="C39" s="454"/>
      <c r="D39" s="454"/>
      <c r="E39" s="454"/>
      <c r="F39" s="454"/>
      <c r="G39" s="455"/>
      <c r="H39" s="454"/>
      <c r="I39" s="456"/>
      <c r="J39" s="456"/>
      <c r="K39" s="456"/>
      <c r="L39" s="456"/>
      <c r="M39" s="1081"/>
      <c r="N39" s="455"/>
      <c r="O39" s="455"/>
      <c r="P39" s="1081"/>
      <c r="Q39" s="1081"/>
      <c r="R39" s="1081"/>
      <c r="S39" s="455"/>
      <c r="T39" s="455"/>
      <c r="U39" s="455"/>
      <c r="V39" s="455"/>
      <c r="W39" s="455"/>
      <c r="X39" s="457"/>
      <c r="Y39" s="457"/>
      <c r="Z39" s="455"/>
      <c r="AA39" s="458"/>
    </row>
    <row r="40" spans="1:27" s="1079" customFormat="1" ht="13" thickBot="1" x14ac:dyDescent="0.3">
      <c r="A40" s="1082"/>
      <c r="B40" s="459"/>
      <c r="C40" s="459"/>
      <c r="D40" s="459"/>
      <c r="E40" s="459"/>
      <c r="F40" s="459"/>
      <c r="G40" s="460"/>
      <c r="H40" s="459"/>
      <c r="I40" s="461"/>
      <c r="J40" s="461"/>
      <c r="K40" s="461"/>
      <c r="L40" s="461"/>
      <c r="M40" s="460"/>
      <c r="N40" s="460"/>
      <c r="O40" s="460"/>
      <c r="P40" s="1083"/>
      <c r="Q40" s="1083"/>
      <c r="R40" s="1083"/>
      <c r="S40" s="460"/>
      <c r="T40" s="460"/>
      <c r="U40" s="460"/>
      <c r="V40" s="460"/>
      <c r="W40" s="460"/>
      <c r="X40" s="462"/>
      <c r="Y40" s="462"/>
      <c r="Z40" s="460"/>
      <c r="AA40" s="463"/>
    </row>
    <row r="41" spans="1:27" ht="13" x14ac:dyDescent="0.25">
      <c r="A41" s="464"/>
      <c r="B41" s="464"/>
      <c r="C41" s="464"/>
      <c r="D41" s="464"/>
      <c r="E41" s="464"/>
      <c r="F41" s="464"/>
      <c r="G41" s="453"/>
      <c r="H41" s="453"/>
      <c r="I41" s="453"/>
      <c r="J41" s="453"/>
      <c r="K41" s="453"/>
      <c r="L41" s="453"/>
      <c r="M41" s="1084"/>
      <c r="N41" s="453"/>
      <c r="O41" s="465"/>
      <c r="P41" s="465"/>
      <c r="Q41" s="465"/>
      <c r="R41" s="465"/>
      <c r="S41" s="465"/>
      <c r="T41" s="465"/>
      <c r="U41" s="465"/>
      <c r="V41" s="465"/>
      <c r="W41" s="433"/>
    </row>
    <row r="42" spans="1:27" ht="13.5" thickBot="1" x14ac:dyDescent="0.3">
      <c r="A42" s="464"/>
      <c r="B42" s="464"/>
      <c r="C42" s="464"/>
      <c r="D42" s="464"/>
      <c r="E42" s="464"/>
      <c r="F42" s="464"/>
      <c r="G42" s="453"/>
      <c r="H42" s="453"/>
      <c r="I42" s="453"/>
      <c r="J42" s="453"/>
      <c r="K42" s="453"/>
      <c r="N42" s="453"/>
      <c r="O42" s="465"/>
      <c r="P42" s="465"/>
      <c r="Q42" s="465"/>
      <c r="R42" s="465"/>
      <c r="S42" s="465"/>
      <c r="T42" s="465"/>
      <c r="U42" s="465"/>
      <c r="V42" s="465"/>
      <c r="W42" s="434"/>
    </row>
    <row r="43" spans="1:27" ht="13.5" thickBot="1" x14ac:dyDescent="0.3">
      <c r="A43" s="466" t="s">
        <v>25</v>
      </c>
      <c r="B43" s="464"/>
      <c r="C43" s="464"/>
      <c r="D43" s="464"/>
      <c r="E43" s="464"/>
      <c r="F43" s="464"/>
      <c r="G43" s="453"/>
      <c r="H43" s="453"/>
      <c r="I43" s="453"/>
      <c r="J43" s="453"/>
      <c r="K43" s="453"/>
      <c r="M43" s="453"/>
      <c r="N43" s="453"/>
      <c r="O43" s="465"/>
      <c r="P43" s="1079"/>
      <c r="Q43" s="1079"/>
      <c r="R43" s="1079"/>
      <c r="S43" s="433"/>
      <c r="T43" s="433"/>
      <c r="U43" s="433"/>
      <c r="V43" s="433"/>
      <c r="W43" s="465"/>
    </row>
    <row r="44" spans="1:27" ht="15.75" customHeight="1" x14ac:dyDescent="0.25">
      <c r="A44" s="1062" t="s">
        <v>581</v>
      </c>
      <c r="B44" s="1063" t="s">
        <v>582</v>
      </c>
      <c r="C44" s="1063" t="s">
        <v>11</v>
      </c>
      <c r="D44" s="1063" t="s">
        <v>12</v>
      </c>
      <c r="E44" s="1063" t="s">
        <v>13</v>
      </c>
      <c r="F44" s="1063" t="s">
        <v>14</v>
      </c>
      <c r="G44" s="1063" t="s">
        <v>15</v>
      </c>
      <c r="H44" s="1063" t="s">
        <v>16</v>
      </c>
      <c r="I44" s="1063" t="s">
        <v>26</v>
      </c>
      <c r="J44" s="1063" t="s">
        <v>27</v>
      </c>
      <c r="K44" s="1085" t="s">
        <v>281</v>
      </c>
      <c r="L44" s="1086" t="s">
        <v>62</v>
      </c>
      <c r="M44" s="1087" t="s">
        <v>63</v>
      </c>
      <c r="N44" s="1088" t="s">
        <v>64</v>
      </c>
      <c r="O44" s="1064"/>
      <c r="P44" s="1064"/>
      <c r="Q44" s="1064"/>
      <c r="R44" s="1064"/>
      <c r="S44" s="1064"/>
      <c r="T44" s="1064"/>
      <c r="U44" s="1064"/>
      <c r="V44" s="1064"/>
      <c r="W44" s="1064"/>
      <c r="X44" s="1063" t="s">
        <v>22</v>
      </c>
      <c r="Y44" s="1063" t="s">
        <v>23</v>
      </c>
      <c r="Z44" s="1063" t="s">
        <v>24</v>
      </c>
      <c r="AA44" s="1065" t="s">
        <v>335</v>
      </c>
    </row>
    <row r="45" spans="1:27" ht="32.15" customHeight="1" thickBot="1" x14ac:dyDescent="0.3">
      <c r="A45" s="1067"/>
      <c r="B45" s="1068"/>
      <c r="C45" s="1068"/>
      <c r="D45" s="1068"/>
      <c r="E45" s="1068"/>
      <c r="F45" s="1068"/>
      <c r="G45" s="1069"/>
      <c r="H45" s="1068"/>
      <c r="I45" s="1068"/>
      <c r="J45" s="1068"/>
      <c r="K45" s="1089"/>
      <c r="L45" s="1090" t="s">
        <v>65</v>
      </c>
      <c r="M45" s="1091" t="s">
        <v>66</v>
      </c>
      <c r="N45" s="1092" t="s">
        <v>67</v>
      </c>
      <c r="O45" s="1093"/>
      <c r="P45" s="1070"/>
      <c r="Q45" s="1070"/>
      <c r="R45" s="1070"/>
      <c r="S45" s="1070"/>
      <c r="T45" s="1070"/>
      <c r="U45" s="1070"/>
      <c r="V45" s="1070"/>
      <c r="W45" s="1070"/>
      <c r="X45" s="1068"/>
      <c r="Y45" s="1068"/>
      <c r="Z45" s="1068"/>
      <c r="AA45" s="1071"/>
    </row>
    <row r="46" spans="1:27" s="1079" customFormat="1" x14ac:dyDescent="0.25">
      <c r="A46" s="1072"/>
      <c r="B46" s="1074"/>
      <c r="C46" s="1074"/>
      <c r="D46" s="1074"/>
      <c r="E46" s="1074"/>
      <c r="F46" s="1074"/>
      <c r="G46" s="1075"/>
      <c r="H46" s="1074"/>
      <c r="I46" s="1076"/>
      <c r="J46" s="1076"/>
      <c r="K46" s="1094"/>
      <c r="L46" s="1095"/>
      <c r="M46" s="1075"/>
      <c r="N46" s="1078"/>
      <c r="O46" s="1095"/>
      <c r="P46" s="1075"/>
      <c r="Q46" s="1075"/>
      <c r="R46" s="1075"/>
      <c r="S46" s="1075"/>
      <c r="T46" s="1075"/>
      <c r="U46" s="1075"/>
      <c r="V46" s="1075"/>
      <c r="W46" s="1075"/>
      <c r="X46" s="1077"/>
      <c r="Y46" s="1077"/>
      <c r="Z46" s="1075"/>
      <c r="AA46" s="1078"/>
    </row>
    <row r="47" spans="1:27" s="1079" customFormat="1" x14ac:dyDescent="0.25">
      <c r="A47" s="1080"/>
      <c r="B47" s="454"/>
      <c r="C47" s="454"/>
      <c r="D47" s="454"/>
      <c r="E47" s="454"/>
      <c r="F47" s="454"/>
      <c r="G47" s="455"/>
      <c r="H47" s="454"/>
      <c r="I47" s="456"/>
      <c r="J47" s="456"/>
      <c r="K47" s="467"/>
      <c r="L47" s="468"/>
      <c r="M47" s="455"/>
      <c r="N47" s="458"/>
      <c r="O47" s="1096"/>
      <c r="P47" s="1081"/>
      <c r="Q47" s="1081"/>
      <c r="R47" s="1081"/>
      <c r="S47" s="455"/>
      <c r="T47" s="455"/>
      <c r="U47" s="455"/>
      <c r="V47" s="455"/>
      <c r="W47" s="455"/>
      <c r="X47" s="457"/>
      <c r="Y47" s="457"/>
      <c r="Z47" s="455"/>
      <c r="AA47" s="458"/>
    </row>
    <row r="48" spans="1:27" s="1079" customFormat="1" x14ac:dyDescent="0.25">
      <c r="A48" s="1080"/>
      <c r="B48" s="454"/>
      <c r="C48" s="454"/>
      <c r="D48" s="454"/>
      <c r="E48" s="454"/>
      <c r="F48" s="454"/>
      <c r="G48" s="455"/>
      <c r="H48" s="454"/>
      <c r="I48" s="456"/>
      <c r="J48" s="456"/>
      <c r="K48" s="467"/>
      <c r="L48" s="468"/>
      <c r="M48" s="455"/>
      <c r="N48" s="458"/>
      <c r="O48" s="1096"/>
      <c r="P48" s="1081"/>
      <c r="Q48" s="1081"/>
      <c r="R48" s="1081"/>
      <c r="S48" s="455"/>
      <c r="T48" s="455"/>
      <c r="U48" s="455"/>
      <c r="V48" s="455"/>
      <c r="W48" s="455"/>
      <c r="X48" s="457"/>
      <c r="Y48" s="457"/>
      <c r="Z48" s="455"/>
      <c r="AA48" s="458"/>
    </row>
    <row r="49" spans="1:29" s="1079" customFormat="1" ht="13" thickBot="1" x14ac:dyDescent="0.3">
      <c r="A49" s="1082"/>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5">
      <c r="A50" s="464"/>
      <c r="B50" s="464"/>
      <c r="C50" s="464"/>
      <c r="D50" s="464"/>
      <c r="E50" s="464"/>
      <c r="F50" s="464"/>
      <c r="G50" s="453"/>
      <c r="H50" s="453"/>
      <c r="I50" s="453"/>
      <c r="J50" s="453"/>
      <c r="K50" s="453"/>
      <c r="L50" s="453"/>
      <c r="M50" s="453"/>
      <c r="N50" s="453"/>
      <c r="O50" s="1097"/>
      <c r="P50" s="465"/>
      <c r="Q50" s="465"/>
      <c r="R50" s="465"/>
      <c r="S50" s="1079"/>
      <c r="T50" s="1079"/>
      <c r="U50" s="1079"/>
      <c r="V50" s="1079"/>
      <c r="W50" s="1079"/>
      <c r="X50" s="453"/>
    </row>
    <row r="51" spans="1:29" ht="13" thickBot="1" x14ac:dyDescent="0.3">
      <c r="A51" s="464"/>
      <c r="B51" s="464"/>
      <c r="C51" s="464"/>
      <c r="D51" s="464"/>
      <c r="E51" s="464"/>
      <c r="F51" s="464"/>
      <c r="G51" s="453"/>
      <c r="H51" s="453"/>
      <c r="I51" s="453"/>
      <c r="J51" s="453"/>
      <c r="K51" s="453"/>
      <c r="L51" s="453"/>
      <c r="M51" s="453"/>
      <c r="N51" s="453"/>
      <c r="O51" s="1097"/>
      <c r="P51" s="465"/>
      <c r="Q51" s="465"/>
      <c r="R51" s="465"/>
      <c r="S51" s="1079"/>
      <c r="T51" s="1079"/>
      <c r="U51" s="1079"/>
      <c r="V51" s="1079"/>
      <c r="W51" s="1079"/>
      <c r="X51" s="453"/>
    </row>
    <row r="52" spans="1:29" ht="13.5" thickBot="1" x14ac:dyDescent="0.3">
      <c r="A52" s="681" t="s">
        <v>293</v>
      </c>
      <c r="B52" s="691"/>
      <c r="C52" s="691"/>
      <c r="D52" s="692"/>
      <c r="E52" s="464"/>
      <c r="F52" s="464"/>
      <c r="G52" s="453"/>
      <c r="H52" s="453"/>
      <c r="I52" s="453"/>
      <c r="J52" s="453"/>
      <c r="K52" s="453"/>
      <c r="L52" s="453"/>
      <c r="M52" s="453"/>
      <c r="N52" s="453"/>
      <c r="O52" s="1079"/>
      <c r="P52" s="465"/>
      <c r="Q52" s="465"/>
      <c r="R52" s="465"/>
      <c r="S52" s="433"/>
      <c r="T52" s="433"/>
      <c r="U52" s="433"/>
      <c r="V52" s="433"/>
      <c r="W52" s="465"/>
      <c r="X52" s="453"/>
      <c r="Y52" s="453"/>
    </row>
    <row r="53" spans="1:29" ht="15.75" customHeight="1" x14ac:dyDescent="0.25">
      <c r="A53" s="1062" t="s">
        <v>581</v>
      </c>
      <c r="B53" s="1063" t="s">
        <v>582</v>
      </c>
      <c r="C53" s="1063" t="s">
        <v>11</v>
      </c>
      <c r="D53" s="1063" t="s">
        <v>12</v>
      </c>
      <c r="E53" s="1063" t="s">
        <v>13</v>
      </c>
      <c r="F53" s="1063" t="s">
        <v>14</v>
      </c>
      <c r="G53" s="1063" t="s">
        <v>15</v>
      </c>
      <c r="H53" s="1063" t="s">
        <v>16</v>
      </c>
      <c r="I53" s="1063">
        <v>20</v>
      </c>
      <c r="J53" s="1063">
        <v>40</v>
      </c>
      <c r="K53" s="1063" t="s">
        <v>19</v>
      </c>
      <c r="L53" s="1065" t="s">
        <v>20</v>
      </c>
      <c r="M53" s="1098" t="s">
        <v>28</v>
      </c>
      <c r="N53" s="1099" t="s">
        <v>68</v>
      </c>
      <c r="O53" s="1087" t="s">
        <v>63</v>
      </c>
      <c r="P53" s="1088" t="s">
        <v>64</v>
      </c>
      <c r="Q53" s="1064" t="s">
        <v>143</v>
      </c>
      <c r="R53" s="1064" t="s">
        <v>70</v>
      </c>
      <c r="S53" s="1064"/>
      <c r="T53" s="1064"/>
      <c r="U53" s="1064"/>
      <c r="V53" s="1064"/>
      <c r="W53" s="1064"/>
      <c r="X53" s="1064"/>
      <c r="Y53" s="1064"/>
      <c r="Z53" s="1063" t="s">
        <v>22</v>
      </c>
      <c r="AA53" s="1063" t="s">
        <v>23</v>
      </c>
      <c r="AB53" s="1063" t="s">
        <v>24</v>
      </c>
      <c r="AC53" s="1065" t="s">
        <v>335</v>
      </c>
    </row>
    <row r="54" spans="1:29" ht="38" thickBot="1" x14ac:dyDescent="0.3">
      <c r="A54" s="1067"/>
      <c r="B54" s="1068"/>
      <c r="C54" s="1068"/>
      <c r="D54" s="1068"/>
      <c r="E54" s="1068"/>
      <c r="F54" s="1068"/>
      <c r="G54" s="1069"/>
      <c r="H54" s="1068"/>
      <c r="I54" s="1068"/>
      <c r="J54" s="1068"/>
      <c r="K54" s="1068"/>
      <c r="L54" s="1071"/>
      <c r="M54" s="1100"/>
      <c r="N54" s="1101" t="s">
        <v>69</v>
      </c>
      <c r="O54" s="1091" t="s">
        <v>66</v>
      </c>
      <c r="P54" s="1092" t="s">
        <v>67</v>
      </c>
      <c r="Q54" s="1093" t="s">
        <v>83</v>
      </c>
      <c r="R54" s="1070" t="s">
        <v>83</v>
      </c>
      <c r="S54" s="1070"/>
      <c r="T54" s="1070"/>
      <c r="U54" s="1070"/>
      <c r="V54" s="1070"/>
      <c r="W54" s="1070"/>
      <c r="X54" s="1070"/>
      <c r="Y54" s="1070"/>
      <c r="Z54" s="1069"/>
      <c r="AA54" s="1069"/>
      <c r="AB54" s="1069"/>
      <c r="AC54" s="1071"/>
    </row>
    <row r="55" spans="1:29" s="1079" customFormat="1" x14ac:dyDescent="0.25">
      <c r="A55" s="1072"/>
      <c r="B55" s="1074"/>
      <c r="C55" s="1074"/>
      <c r="D55" s="1074"/>
      <c r="E55" s="1074"/>
      <c r="F55" s="1074"/>
      <c r="G55" s="1075"/>
      <c r="H55" s="1074"/>
      <c r="I55" s="1076"/>
      <c r="J55" s="1076"/>
      <c r="K55" s="1076"/>
      <c r="L55" s="1094"/>
      <c r="M55" s="1102"/>
      <c r="N55" s="1095"/>
      <c r="O55" s="1075"/>
      <c r="P55" s="1078"/>
      <c r="Q55" s="1095"/>
      <c r="R55" s="1075"/>
      <c r="S55" s="1075"/>
      <c r="T55" s="1075"/>
      <c r="U55" s="1075"/>
      <c r="V55" s="1075"/>
      <c r="W55" s="1075"/>
      <c r="X55" s="1075"/>
      <c r="Y55" s="1075"/>
      <c r="Z55" s="1077"/>
      <c r="AA55" s="1077"/>
      <c r="AB55" s="1075"/>
      <c r="AC55" s="1078"/>
    </row>
    <row r="56" spans="1:29" s="1079" customFormat="1" x14ac:dyDescent="0.25">
      <c r="A56" s="1080"/>
      <c r="B56" s="454"/>
      <c r="C56" s="454"/>
      <c r="D56" s="454"/>
      <c r="E56" s="454"/>
      <c r="F56" s="454"/>
      <c r="G56" s="455"/>
      <c r="H56" s="454"/>
      <c r="I56" s="456"/>
      <c r="J56" s="456"/>
      <c r="K56" s="456"/>
      <c r="L56" s="467"/>
      <c r="M56" s="471"/>
      <c r="N56" s="468"/>
      <c r="O56" s="455"/>
      <c r="P56" s="458"/>
      <c r="Q56" s="1096"/>
      <c r="R56" s="1081"/>
      <c r="S56" s="1081"/>
      <c r="T56" s="1081"/>
      <c r="U56" s="1081"/>
      <c r="V56" s="1081"/>
      <c r="W56" s="455"/>
      <c r="X56" s="455"/>
      <c r="Y56" s="455"/>
      <c r="Z56" s="457"/>
      <c r="AA56" s="457"/>
      <c r="AB56" s="455"/>
      <c r="AC56" s="458"/>
    </row>
    <row r="57" spans="1:29" s="1079" customFormat="1" x14ac:dyDescent="0.25">
      <c r="A57" s="1080"/>
      <c r="B57" s="454"/>
      <c r="C57" s="454"/>
      <c r="D57" s="454"/>
      <c r="E57" s="454"/>
      <c r="F57" s="454"/>
      <c r="G57" s="455"/>
      <c r="H57" s="454"/>
      <c r="I57" s="456"/>
      <c r="J57" s="456"/>
      <c r="K57" s="456"/>
      <c r="L57" s="467"/>
      <c r="M57" s="471"/>
      <c r="N57" s="468"/>
      <c r="O57" s="455"/>
      <c r="P57" s="458"/>
      <c r="Q57" s="1096"/>
      <c r="R57" s="1081"/>
      <c r="S57" s="1081"/>
      <c r="T57" s="1081"/>
      <c r="U57" s="1081"/>
      <c r="V57" s="1081"/>
      <c r="W57" s="455"/>
      <c r="X57" s="455"/>
      <c r="Y57" s="455"/>
      <c r="Z57" s="457"/>
      <c r="AA57" s="457"/>
      <c r="AB57" s="455"/>
      <c r="AC57" s="458"/>
    </row>
    <row r="58" spans="1:29" s="1079" customFormat="1" ht="13" thickBot="1" x14ac:dyDescent="0.3">
      <c r="A58" s="1082"/>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5">
      <c r="A59" s="464"/>
      <c r="B59" s="464"/>
      <c r="C59" s="464"/>
      <c r="D59" s="464"/>
      <c r="E59" s="464"/>
      <c r="F59" s="464"/>
      <c r="G59" s="453"/>
      <c r="H59" s="453"/>
      <c r="I59" s="453"/>
      <c r="J59" s="453"/>
      <c r="K59" s="453"/>
      <c r="M59" s="453"/>
      <c r="V59" s="453"/>
      <c r="W59" s="453"/>
    </row>
    <row r="60" spans="1:29" x14ac:dyDescent="0.25">
      <c r="A60" s="464"/>
      <c r="B60" s="464"/>
      <c r="C60" s="464"/>
      <c r="D60" s="464"/>
      <c r="E60" s="464"/>
      <c r="F60" s="453"/>
      <c r="G60" s="453"/>
      <c r="H60" s="453"/>
      <c r="I60" s="453"/>
      <c r="J60" s="453"/>
      <c r="K60" s="1084"/>
      <c r="L60" s="453"/>
      <c r="M60" s="453"/>
      <c r="N60" s="453"/>
      <c r="S60" s="453"/>
      <c r="T60" s="453"/>
      <c r="U60" s="453"/>
    </row>
    <row r="61" spans="1:29" ht="13" thickBot="1" x14ac:dyDescent="0.3">
      <c r="A61" s="464"/>
      <c r="B61" s="464"/>
      <c r="C61" s="464"/>
      <c r="D61" s="464"/>
      <c r="E61" s="453"/>
      <c r="F61" s="453"/>
      <c r="G61" s="453"/>
      <c r="H61" s="453"/>
      <c r="I61" s="453"/>
      <c r="J61" s="1084"/>
      <c r="K61" s="1084"/>
      <c r="L61" s="1084"/>
      <c r="M61" s="1084"/>
      <c r="R61" s="1084"/>
    </row>
    <row r="62" spans="1:29" ht="13" thickBot="1" x14ac:dyDescent="0.3">
      <c r="A62" s="681" t="s">
        <v>29</v>
      </c>
      <c r="B62" s="691"/>
      <c r="C62" s="692"/>
      <c r="D62" s="464"/>
      <c r="E62" s="464"/>
      <c r="F62" s="453"/>
      <c r="G62" s="453"/>
      <c r="H62" s="453"/>
      <c r="I62" s="453"/>
      <c r="J62" s="453"/>
      <c r="K62" s="1084"/>
      <c r="L62" s="1084"/>
      <c r="M62" s="1084"/>
      <c r="N62" s="1084"/>
      <c r="S62" s="1084"/>
      <c r="T62" s="1084"/>
      <c r="U62" s="1084"/>
    </row>
    <row r="63" spans="1:29" ht="13" thickBot="1" x14ac:dyDescent="0.3">
      <c r="A63" s="1103" t="s">
        <v>579</v>
      </c>
      <c r="B63" s="1104"/>
      <c r="C63" s="1105"/>
      <c r="D63" s="464"/>
      <c r="E63" s="464"/>
      <c r="F63" s="464"/>
      <c r="G63" s="453"/>
      <c r="H63" s="453"/>
      <c r="I63" s="453"/>
      <c r="J63" s="453"/>
      <c r="K63" s="453"/>
      <c r="L63" s="1084"/>
      <c r="N63" s="1084"/>
      <c r="O63" s="1084"/>
      <c r="V63" s="1084"/>
    </row>
    <row r="64" spans="1:29" x14ac:dyDescent="0.25">
      <c r="A64" s="1106" t="s">
        <v>30</v>
      </c>
      <c r="B64" s="473"/>
      <c r="C64" s="474" t="s">
        <v>151</v>
      </c>
      <c r="D64" s="1107"/>
      <c r="E64" s="1107"/>
      <c r="F64" s="1108"/>
      <c r="G64" s="1108"/>
      <c r="H64" s="1107"/>
      <c r="I64" s="1108"/>
      <c r="J64" s="1107"/>
      <c r="K64" s="475"/>
      <c r="L64" s="1109"/>
      <c r="N64" s="1084"/>
      <c r="O64" s="1084"/>
      <c r="P64" s="1084"/>
    </row>
    <row r="65" spans="1:24" x14ac:dyDescent="0.25">
      <c r="A65" s="1058" t="s">
        <v>580</v>
      </c>
      <c r="B65" s="476"/>
      <c r="C65" s="476"/>
      <c r="D65" s="1110"/>
      <c r="E65" s="1110"/>
      <c r="F65" s="1111"/>
      <c r="G65" s="1111"/>
      <c r="H65" s="1110"/>
      <c r="I65" s="1111"/>
      <c r="J65" s="1110"/>
      <c r="K65" s="477"/>
      <c r="L65" s="1112"/>
      <c r="N65" s="1084"/>
      <c r="O65" s="1084"/>
      <c r="P65" s="1084"/>
    </row>
    <row r="66" spans="1:24" x14ac:dyDescent="0.25">
      <c r="A66" s="1058" t="s">
        <v>167</v>
      </c>
      <c r="B66" s="476"/>
      <c r="C66" s="476"/>
      <c r="D66" s="1110"/>
      <c r="E66" s="1110"/>
      <c r="F66" s="1111"/>
      <c r="G66" s="1111"/>
      <c r="H66" s="1110"/>
      <c r="I66" s="1111"/>
      <c r="J66" s="1110"/>
      <c r="K66" s="477"/>
      <c r="L66" s="1112"/>
      <c r="N66" s="1084"/>
      <c r="O66" s="1084"/>
      <c r="P66" s="1084"/>
    </row>
    <row r="67" spans="1:24" x14ac:dyDescent="0.25">
      <c r="A67" s="1058" t="s">
        <v>904</v>
      </c>
      <c r="B67" s="476"/>
      <c r="C67" s="476"/>
      <c r="D67" s="1110"/>
      <c r="E67" s="1110"/>
      <c r="F67" s="1111"/>
      <c r="G67" s="1111"/>
      <c r="H67" s="1110"/>
      <c r="I67" s="1111"/>
      <c r="J67" s="1110"/>
      <c r="K67" s="477"/>
      <c r="L67" s="1112"/>
      <c r="N67" s="1084"/>
      <c r="O67" s="1084"/>
      <c r="P67" s="1084"/>
    </row>
    <row r="68" spans="1:24" ht="13" thickBot="1" x14ac:dyDescent="0.3">
      <c r="A68" s="1060" t="s">
        <v>905</v>
      </c>
      <c r="B68" s="478"/>
      <c r="C68" s="478"/>
      <c r="D68" s="1113"/>
      <c r="E68" s="1113"/>
      <c r="F68" s="1114"/>
      <c r="G68" s="1114"/>
      <c r="H68" s="1113"/>
      <c r="I68" s="1114"/>
      <c r="J68" s="1113"/>
      <c r="K68" s="479"/>
      <c r="L68" s="1115"/>
      <c r="N68" s="1084"/>
      <c r="O68" s="1084"/>
      <c r="P68" s="1084"/>
    </row>
    <row r="69" spans="1:24" ht="13" thickBot="1" x14ac:dyDescent="0.3">
      <c r="A69" s="1116"/>
      <c r="B69" s="1022"/>
      <c r="C69" s="1084"/>
      <c r="D69" s="464"/>
      <c r="E69" s="464"/>
      <c r="F69" s="464"/>
      <c r="G69" s="464"/>
      <c r="H69" s="453"/>
      <c r="I69" s="453"/>
      <c r="J69" s="453"/>
      <c r="K69" s="453"/>
      <c r="L69" s="453"/>
      <c r="M69" s="1084"/>
      <c r="O69" s="1084"/>
      <c r="P69" s="1084"/>
      <c r="Q69" s="453"/>
    </row>
    <row r="70" spans="1:24" s="1066" customFormat="1" ht="25.5" thickBot="1" x14ac:dyDescent="0.3">
      <c r="A70" s="1117" t="s">
        <v>31</v>
      </c>
      <c r="B70" s="1118" t="s">
        <v>582</v>
      </c>
      <c r="C70" s="1118"/>
      <c r="D70" s="1119"/>
      <c r="E70" s="1120" t="s">
        <v>11</v>
      </c>
      <c r="F70" s="1120" t="s">
        <v>14</v>
      </c>
      <c r="G70" s="1120" t="s">
        <v>275</v>
      </c>
      <c r="H70" s="1120" t="s">
        <v>32</v>
      </c>
      <c r="I70" s="1120" t="s">
        <v>16</v>
      </c>
      <c r="J70" s="1120" t="s">
        <v>17</v>
      </c>
      <c r="K70" s="1120" t="s">
        <v>18</v>
      </c>
      <c r="L70" s="1120" t="s">
        <v>19</v>
      </c>
      <c r="M70" s="1120" t="s">
        <v>20</v>
      </c>
      <c r="N70" s="480" t="s">
        <v>119</v>
      </c>
      <c r="O70" s="1120" t="s">
        <v>93</v>
      </c>
      <c r="P70" s="1121" t="s">
        <v>754</v>
      </c>
    </row>
    <row r="71" spans="1:24" s="1079" customFormat="1" x14ac:dyDescent="0.25">
      <c r="A71" s="1095"/>
      <c r="B71" s="1122"/>
      <c r="C71" s="1122"/>
      <c r="D71" s="1122"/>
      <c r="E71" s="1075"/>
      <c r="F71" s="1075"/>
      <c r="G71" s="1075"/>
      <c r="H71" s="1075"/>
      <c r="I71" s="1075"/>
      <c r="J71" s="1076"/>
      <c r="K71" s="1076"/>
      <c r="L71" s="1076"/>
      <c r="M71" s="1123"/>
      <c r="N71" s="1073"/>
      <c r="O71" s="1075"/>
      <c r="P71" s="1078"/>
      <c r="Q71" s="465"/>
      <c r="R71" s="465"/>
      <c r="S71" s="465"/>
      <c r="T71" s="465"/>
      <c r="U71" s="465"/>
      <c r="V71" s="1097"/>
      <c r="W71" s="1097"/>
      <c r="X71" s="1097"/>
    </row>
    <row r="72" spans="1:24" s="1079" customFormat="1" x14ac:dyDescent="0.25">
      <c r="A72" s="1096"/>
      <c r="B72" s="1124"/>
      <c r="C72" s="1124"/>
      <c r="D72" s="1124"/>
      <c r="E72" s="1081"/>
      <c r="F72" s="1081"/>
      <c r="G72" s="1081"/>
      <c r="H72" s="1081"/>
      <c r="I72" s="1081"/>
      <c r="J72" s="1125"/>
      <c r="K72" s="456"/>
      <c r="L72" s="456"/>
      <c r="M72" s="1126"/>
      <c r="N72" s="1127"/>
      <c r="O72" s="1081"/>
      <c r="P72" s="1128"/>
      <c r="Q72" s="465"/>
      <c r="R72" s="465"/>
      <c r="S72" s="465"/>
      <c r="T72" s="465"/>
      <c r="U72" s="465"/>
      <c r="V72" s="1097"/>
      <c r="W72" s="1097"/>
      <c r="X72" s="1097"/>
    </row>
    <row r="73" spans="1:24" s="1079" customFormat="1" x14ac:dyDescent="0.25">
      <c r="A73" s="1096"/>
      <c r="B73" s="1124"/>
      <c r="C73" s="1124"/>
      <c r="D73" s="1124"/>
      <c r="E73" s="1081"/>
      <c r="F73" s="1081"/>
      <c r="G73" s="1081"/>
      <c r="H73" s="1081"/>
      <c r="I73" s="1081"/>
      <c r="J73" s="1125"/>
      <c r="K73" s="456"/>
      <c r="L73" s="456"/>
      <c r="M73" s="1126"/>
      <c r="N73" s="1127"/>
      <c r="O73" s="1081"/>
      <c r="P73" s="1128"/>
      <c r="Q73" s="465"/>
      <c r="R73" s="465"/>
      <c r="S73" s="465"/>
      <c r="T73" s="465"/>
      <c r="U73" s="465"/>
      <c r="V73" s="1097"/>
      <c r="W73" s="1097"/>
      <c r="X73" s="1097"/>
    </row>
    <row r="74" spans="1:24" s="1079" customFormat="1" ht="13" thickBot="1" x14ac:dyDescent="0.3">
      <c r="A74" s="1129"/>
      <c r="B74" s="1130"/>
      <c r="C74" s="1130"/>
      <c r="D74" s="1130"/>
      <c r="E74" s="1083"/>
      <c r="F74" s="1083"/>
      <c r="G74" s="1083"/>
      <c r="H74" s="1083"/>
      <c r="I74" s="1083"/>
      <c r="J74" s="1131"/>
      <c r="K74" s="461"/>
      <c r="L74" s="461"/>
      <c r="M74" s="1132"/>
      <c r="N74" s="1133"/>
      <c r="O74" s="460"/>
      <c r="P74" s="463"/>
      <c r="Q74" s="465"/>
      <c r="R74" s="465"/>
      <c r="S74" s="465"/>
      <c r="T74" s="465"/>
      <c r="U74" s="465"/>
      <c r="V74" s="1097"/>
      <c r="W74" s="1097"/>
      <c r="X74" s="1097"/>
    </row>
    <row r="75" spans="1:24" x14ac:dyDescent="0.25">
      <c r="A75" s="1084"/>
      <c r="B75" s="1084"/>
      <c r="E75" s="1084"/>
      <c r="J75" s="1084"/>
      <c r="K75" s="1084"/>
      <c r="L75" s="1084"/>
      <c r="M75" s="1084"/>
      <c r="O75" s="453"/>
      <c r="P75" s="453"/>
      <c r="Q75" s="453"/>
      <c r="R75" s="453"/>
      <c r="S75" s="453"/>
      <c r="T75" s="453"/>
      <c r="U75" s="453"/>
      <c r="V75" s="1084"/>
      <c r="W75" s="1084"/>
      <c r="X75" s="1084"/>
    </row>
    <row r="76" spans="1:24" ht="13" thickBot="1" x14ac:dyDescent="0.3">
      <c r="A76" s="464"/>
      <c r="B76" s="464"/>
      <c r="C76" s="464"/>
      <c r="D76" s="464"/>
      <c r="E76" s="464"/>
      <c r="F76" s="464"/>
      <c r="G76" s="464"/>
      <c r="H76" s="464"/>
      <c r="I76" s="453"/>
      <c r="J76" s="453"/>
      <c r="K76" s="453"/>
      <c r="L76" s="453"/>
      <c r="M76" s="453"/>
      <c r="N76" s="1084"/>
      <c r="O76" s="1084"/>
      <c r="P76" s="1084"/>
      <c r="Q76" s="1084"/>
      <c r="R76" s="1084"/>
      <c r="S76" s="1084"/>
      <c r="T76" s="1084"/>
      <c r="U76" s="1084"/>
      <c r="V76" s="1084"/>
      <c r="W76" s="453"/>
    </row>
    <row r="77" spans="1:24" ht="13" thickBot="1" x14ac:dyDescent="0.3">
      <c r="A77" s="681" t="s">
        <v>34</v>
      </c>
      <c r="B77" s="691"/>
      <c r="C77" s="692"/>
      <c r="D77" s="481"/>
      <c r="E77" s="464"/>
      <c r="F77" s="464"/>
      <c r="G77" s="464"/>
      <c r="H77" s="464"/>
      <c r="I77" s="453"/>
      <c r="J77" s="453"/>
      <c r="K77" s="453"/>
      <c r="L77" s="453"/>
      <c r="M77" s="453"/>
      <c r="N77" s="1084"/>
      <c r="O77" s="1084"/>
      <c r="P77" s="1084"/>
      <c r="Q77" s="1084"/>
      <c r="R77" s="1084"/>
      <c r="S77" s="1084"/>
      <c r="T77" s="1084"/>
      <c r="U77" s="1084"/>
      <c r="V77" s="1084"/>
      <c r="W77" s="453"/>
    </row>
    <row r="78" spans="1:24" ht="13" thickBot="1" x14ac:dyDescent="0.3">
      <c r="A78" s="1103" t="s">
        <v>579</v>
      </c>
      <c r="B78" s="1104"/>
      <c r="C78" s="1105"/>
      <c r="D78" s="1020"/>
      <c r="E78" s="1020"/>
      <c r="F78" s="1020"/>
      <c r="G78" s="1020"/>
      <c r="H78" s="1021"/>
      <c r="I78" s="1021"/>
      <c r="J78" s="1020"/>
      <c r="K78" s="1021"/>
      <c r="L78" s="1020"/>
      <c r="M78" s="453"/>
      <c r="N78" s="1084"/>
      <c r="O78" s="1084"/>
      <c r="P78" s="1084"/>
      <c r="Q78" s="1084"/>
      <c r="R78" s="1084"/>
      <c r="S78" s="1084"/>
      <c r="T78" s="1084"/>
      <c r="U78" s="1084"/>
      <c r="V78" s="1084"/>
      <c r="W78" s="453"/>
    </row>
    <row r="79" spans="1:24" x14ac:dyDescent="0.25">
      <c r="A79" s="1106" t="s">
        <v>30</v>
      </c>
      <c r="B79" s="1057"/>
      <c r="C79" s="474" t="s">
        <v>151</v>
      </c>
      <c r="D79" s="474"/>
      <c r="E79" s="1107"/>
      <c r="F79" s="1107"/>
      <c r="G79" s="1107"/>
      <c r="H79" s="1108"/>
      <c r="I79" s="1108"/>
      <c r="J79" s="1107"/>
      <c r="K79" s="1108"/>
      <c r="L79" s="1134"/>
      <c r="M79" s="453"/>
      <c r="N79" s="1084"/>
      <c r="O79" s="1084"/>
      <c r="P79" s="1084"/>
      <c r="Q79" s="1084"/>
      <c r="R79" s="1084"/>
      <c r="S79" s="1084"/>
      <c r="T79" s="1084"/>
      <c r="U79" s="1084"/>
      <c r="V79" s="1084"/>
      <c r="W79" s="453"/>
    </row>
    <row r="80" spans="1:24" x14ac:dyDescent="0.25">
      <c r="A80" s="1058" t="s">
        <v>35</v>
      </c>
      <c r="B80" s="1110"/>
      <c r="C80" s="1110"/>
      <c r="D80" s="1110"/>
      <c r="E80" s="1110"/>
      <c r="F80" s="1110"/>
      <c r="G80" s="1110"/>
      <c r="H80" s="1111"/>
      <c r="I80" s="1111"/>
      <c r="J80" s="1110"/>
      <c r="K80" s="1111"/>
      <c r="L80" s="1135"/>
      <c r="M80" s="453"/>
      <c r="N80" s="1084"/>
      <c r="O80" s="1084"/>
      <c r="P80" s="1084"/>
      <c r="Q80" s="1084"/>
      <c r="R80" s="1084"/>
      <c r="S80" s="1084"/>
      <c r="T80" s="1084"/>
      <c r="U80" s="1084"/>
      <c r="V80" s="1084"/>
      <c r="W80" s="453"/>
    </row>
    <row r="81" spans="1:23" x14ac:dyDescent="0.25">
      <c r="A81" s="1058" t="s">
        <v>168</v>
      </c>
      <c r="B81" s="1110"/>
      <c r="C81" s="1110"/>
      <c r="D81" s="1110"/>
      <c r="E81" s="1110"/>
      <c r="F81" s="1110"/>
      <c r="G81" s="1110"/>
      <c r="H81" s="1111"/>
      <c r="I81" s="1111"/>
      <c r="J81" s="1110"/>
      <c r="K81" s="1111"/>
      <c r="L81" s="1135"/>
      <c r="M81" s="453"/>
      <c r="N81" s="1084"/>
      <c r="O81" s="1084"/>
      <c r="P81" s="1084"/>
      <c r="Q81" s="1084"/>
      <c r="R81" s="1084"/>
      <c r="S81" s="1084"/>
      <c r="T81" s="1084"/>
      <c r="U81" s="1084"/>
      <c r="V81" s="1084"/>
      <c r="W81" s="453"/>
    </row>
    <row r="82" spans="1:23" x14ac:dyDescent="0.25">
      <c r="A82" s="1058" t="s">
        <v>904</v>
      </c>
      <c r="B82" s="1110"/>
      <c r="C82" s="1110"/>
      <c r="D82" s="1110"/>
      <c r="E82" s="1110"/>
      <c r="F82" s="1110"/>
      <c r="G82" s="1110"/>
      <c r="H82" s="1111"/>
      <c r="I82" s="1111"/>
      <c r="J82" s="1110"/>
      <c r="K82" s="1111"/>
      <c r="L82" s="1135"/>
      <c r="M82" s="453"/>
      <c r="N82" s="1084"/>
      <c r="O82" s="1084"/>
      <c r="P82" s="1084"/>
      <c r="Q82" s="1084"/>
      <c r="R82" s="1084"/>
      <c r="S82" s="1084"/>
      <c r="T82" s="1084"/>
      <c r="U82" s="1084"/>
      <c r="V82" s="1084"/>
      <c r="W82" s="453"/>
    </row>
    <row r="83" spans="1:23" ht="13" thickBot="1" x14ac:dyDescent="0.3">
      <c r="A83" s="1060" t="s">
        <v>905</v>
      </c>
      <c r="B83" s="1113"/>
      <c r="C83" s="1113"/>
      <c r="D83" s="1113"/>
      <c r="E83" s="1113"/>
      <c r="F83" s="1113"/>
      <c r="G83" s="1113"/>
      <c r="H83" s="1114"/>
      <c r="I83" s="1114"/>
      <c r="J83" s="1113"/>
      <c r="K83" s="1114"/>
      <c r="L83" s="1136"/>
      <c r="M83" s="453"/>
      <c r="N83" s="1084"/>
      <c r="O83" s="1084"/>
      <c r="P83" s="1084"/>
      <c r="Q83" s="1084"/>
      <c r="R83" s="1084"/>
      <c r="S83" s="1084"/>
      <c r="T83" s="1084"/>
      <c r="U83" s="1084"/>
      <c r="V83" s="1084"/>
      <c r="W83" s="453"/>
    </row>
    <row r="84" spans="1:23" ht="13" thickBot="1" x14ac:dyDescent="0.3">
      <c r="A84" s="1137"/>
      <c r="E84" s="1020"/>
      <c r="F84" s="1020"/>
      <c r="G84" s="1020"/>
      <c r="H84" s="1021"/>
      <c r="I84" s="1022"/>
      <c r="J84" s="1020"/>
      <c r="K84" s="1021"/>
      <c r="L84" s="1020"/>
      <c r="M84" s="453"/>
      <c r="N84" s="1084"/>
      <c r="O84" s="1084"/>
      <c r="P84" s="1084"/>
      <c r="Q84" s="1084"/>
      <c r="R84" s="453"/>
      <c r="V84" s="482"/>
      <c r="W84" s="482"/>
    </row>
    <row r="85" spans="1:23" s="1066" customFormat="1" ht="25.5" thickBot="1" x14ac:dyDescent="0.3">
      <c r="A85" s="1117" t="s">
        <v>31</v>
      </c>
      <c r="B85" s="1118" t="s">
        <v>13</v>
      </c>
      <c r="C85" s="1118"/>
      <c r="D85" s="1119"/>
      <c r="E85" s="1120" t="s">
        <v>12</v>
      </c>
      <c r="F85" s="1120" t="s">
        <v>14</v>
      </c>
      <c r="G85" s="1120" t="s">
        <v>264</v>
      </c>
      <c r="H85" s="1120" t="s">
        <v>32</v>
      </c>
      <c r="I85" s="1120" t="s">
        <v>16</v>
      </c>
      <c r="J85" s="1120" t="s">
        <v>17</v>
      </c>
      <c r="K85" s="1120" t="s">
        <v>18</v>
      </c>
      <c r="L85" s="1120" t="s">
        <v>19</v>
      </c>
      <c r="M85" s="1120" t="s">
        <v>20</v>
      </c>
      <c r="N85" s="480" t="s">
        <v>119</v>
      </c>
      <c r="O85" s="1120" t="s">
        <v>91</v>
      </c>
      <c r="P85" s="1121" t="s">
        <v>752</v>
      </c>
      <c r="W85" s="483"/>
    </row>
    <row r="86" spans="1:23" s="1079" customFormat="1" x14ac:dyDescent="0.25">
      <c r="A86" s="1095"/>
      <c r="B86" s="1122"/>
      <c r="C86" s="1122"/>
      <c r="D86" s="1122"/>
      <c r="E86" s="1075"/>
      <c r="F86" s="1075"/>
      <c r="G86" s="1075"/>
      <c r="H86" s="1075"/>
      <c r="I86" s="1075"/>
      <c r="J86" s="1076"/>
      <c r="K86" s="1076"/>
      <c r="L86" s="1076"/>
      <c r="M86" s="1076"/>
      <c r="N86" s="1073"/>
      <c r="O86" s="1075"/>
      <c r="P86" s="1078"/>
      <c r="Q86" s="1097"/>
      <c r="R86" s="1097"/>
      <c r="S86" s="1097"/>
      <c r="T86" s="1097"/>
      <c r="U86" s="1097"/>
      <c r="V86" s="1097"/>
      <c r="W86" s="465"/>
    </row>
    <row r="87" spans="1:23" s="1079" customFormat="1" x14ac:dyDescent="0.25">
      <c r="A87" s="1096"/>
      <c r="B87" s="1124"/>
      <c r="C87" s="1124"/>
      <c r="D87" s="1124"/>
      <c r="E87" s="1081"/>
      <c r="F87" s="1081"/>
      <c r="G87" s="1081"/>
      <c r="H87" s="1081"/>
      <c r="I87" s="1081"/>
      <c r="J87" s="456"/>
      <c r="K87" s="456"/>
      <c r="L87" s="456"/>
      <c r="M87" s="456"/>
      <c r="N87" s="1127"/>
      <c r="O87" s="1081"/>
      <c r="P87" s="1128"/>
      <c r="Q87" s="1097"/>
      <c r="R87" s="1097"/>
      <c r="S87" s="1097"/>
      <c r="T87" s="1097"/>
      <c r="U87" s="1097"/>
      <c r="V87" s="1097"/>
      <c r="W87" s="465"/>
    </row>
    <row r="88" spans="1:23" s="1079" customFormat="1" x14ac:dyDescent="0.25">
      <c r="A88" s="1096"/>
      <c r="B88" s="1124"/>
      <c r="C88" s="1124"/>
      <c r="D88" s="1124"/>
      <c r="E88" s="1081"/>
      <c r="F88" s="1081"/>
      <c r="G88" s="1081"/>
      <c r="H88" s="1081"/>
      <c r="I88" s="1081"/>
      <c r="J88" s="456"/>
      <c r="K88" s="456"/>
      <c r="L88" s="456"/>
      <c r="M88" s="456"/>
      <c r="N88" s="1127"/>
      <c r="O88" s="1081"/>
      <c r="P88" s="1128"/>
      <c r="Q88" s="1097"/>
      <c r="R88" s="1097"/>
      <c r="S88" s="1097"/>
      <c r="T88" s="1097"/>
      <c r="U88" s="1097"/>
      <c r="V88" s="1097"/>
      <c r="W88" s="465"/>
    </row>
    <row r="89" spans="1:23" s="1079" customFormat="1" ht="13" thickBot="1" x14ac:dyDescent="0.3">
      <c r="A89" s="1129"/>
      <c r="B89" s="1130"/>
      <c r="C89" s="1130"/>
      <c r="D89" s="1130"/>
      <c r="E89" s="1083"/>
      <c r="F89" s="1083"/>
      <c r="G89" s="1083"/>
      <c r="H89" s="1083"/>
      <c r="I89" s="1083"/>
      <c r="J89" s="461"/>
      <c r="K89" s="461"/>
      <c r="L89" s="461"/>
      <c r="M89" s="461"/>
      <c r="N89" s="1133"/>
      <c r="O89" s="460"/>
      <c r="P89" s="463"/>
      <c r="Q89" s="1097"/>
      <c r="R89" s="1097"/>
      <c r="S89" s="1097"/>
      <c r="T89" s="1097"/>
      <c r="U89" s="1097"/>
      <c r="V89" s="1097"/>
      <c r="W89" s="465"/>
    </row>
    <row r="90" spans="1:23" ht="13" thickBot="1" x14ac:dyDescent="0.3">
      <c r="A90" s="464"/>
      <c r="B90" s="464"/>
      <c r="C90" s="464"/>
      <c r="D90" s="464"/>
      <c r="E90" s="464"/>
      <c r="F90" s="464"/>
      <c r="G90" s="464"/>
      <c r="H90" s="453"/>
      <c r="I90" s="453"/>
      <c r="J90" s="453"/>
      <c r="K90" s="453"/>
      <c r="L90" s="453"/>
      <c r="M90" s="1084"/>
      <c r="N90" s="1084"/>
      <c r="O90" s="1084"/>
      <c r="P90" s="1084"/>
      <c r="Q90" s="1084"/>
      <c r="R90" s="1084"/>
      <c r="S90" s="1084"/>
      <c r="T90" s="1084"/>
      <c r="U90" s="1084"/>
      <c r="V90" s="453"/>
    </row>
    <row r="91" spans="1:23" ht="13" thickBot="1" x14ac:dyDescent="0.3">
      <c r="A91" s="681" t="s">
        <v>36</v>
      </c>
      <c r="B91" s="1138"/>
      <c r="C91" s="1138"/>
      <c r="D91" s="1138"/>
      <c r="E91" s="1138"/>
      <c r="F91" s="1138"/>
      <c r="G91" s="1138"/>
      <c r="H91" s="1138"/>
      <c r="I91" s="1139"/>
      <c r="K91" s="453"/>
      <c r="L91" s="1084"/>
      <c r="M91" s="1084"/>
      <c r="N91" s="1084"/>
      <c r="O91" s="1084"/>
      <c r="P91" s="1084"/>
      <c r="Q91" s="1084"/>
      <c r="R91" s="1084"/>
      <c r="S91" s="453"/>
      <c r="T91" s="453"/>
      <c r="U91" s="453"/>
    </row>
    <row r="92" spans="1:23" ht="13" thickBot="1" x14ac:dyDescent="0.3">
      <c r="A92" s="1140" t="s">
        <v>37</v>
      </c>
      <c r="B92" s="1141"/>
      <c r="C92" s="1141"/>
      <c r="D92" s="1141"/>
      <c r="E92" s="1141"/>
      <c r="F92" s="1141"/>
      <c r="G92" s="1141"/>
      <c r="H92" s="1141"/>
      <c r="I92" s="1142"/>
      <c r="J92" s="1021"/>
      <c r="K92" s="453"/>
      <c r="L92" s="1084"/>
      <c r="M92" s="1084"/>
      <c r="N92" s="1084"/>
      <c r="O92" s="1084"/>
      <c r="P92" s="1084"/>
      <c r="Q92" s="1084"/>
      <c r="R92" s="1084"/>
      <c r="S92" s="453"/>
      <c r="T92" s="453"/>
      <c r="U92" s="453"/>
    </row>
    <row r="93" spans="1:23" s="1039" customFormat="1" ht="15.75" customHeight="1" thickBot="1" x14ac:dyDescent="0.3">
      <c r="A93" s="1143" t="s">
        <v>282</v>
      </c>
      <c r="B93" s="1144" t="s">
        <v>1024</v>
      </c>
      <c r="C93" s="1145"/>
      <c r="D93" s="1145"/>
      <c r="E93" s="1145"/>
      <c r="F93" s="1145"/>
      <c r="G93" s="1145"/>
      <c r="H93" s="1145"/>
      <c r="I93" s="1146"/>
      <c r="J93" s="1147"/>
      <c r="K93" s="544"/>
      <c r="L93" s="1148"/>
      <c r="M93" s="1148"/>
      <c r="N93" s="1148"/>
      <c r="O93" s="1148"/>
      <c r="P93" s="1148"/>
      <c r="Q93" s="1148"/>
      <c r="R93" s="1148"/>
      <c r="S93" s="544"/>
      <c r="T93" s="544"/>
      <c r="U93" s="544"/>
    </row>
    <row r="94" spans="1:23" ht="13" thickBot="1" x14ac:dyDescent="0.3">
      <c r="A94" s="1137"/>
      <c r="J94" s="1084"/>
      <c r="K94" s="453"/>
      <c r="L94" s="1084"/>
      <c r="M94" s="1084"/>
      <c r="N94" s="1084"/>
      <c r="O94" s="1084"/>
      <c r="P94" s="1084"/>
      <c r="Q94" s="453"/>
    </row>
    <row r="95" spans="1:23" ht="16.5" customHeight="1" thickBot="1" x14ac:dyDescent="0.3">
      <c r="A95" s="702" t="s">
        <v>206</v>
      </c>
      <c r="B95" s="1149"/>
      <c r="C95" s="1149"/>
      <c r="D95" s="1149"/>
      <c r="E95" s="1149"/>
      <c r="F95" s="1149"/>
      <c r="G95" s="1149"/>
      <c r="H95" s="1150" t="s">
        <v>218</v>
      </c>
      <c r="I95" s="1151" t="s">
        <v>581</v>
      </c>
      <c r="J95" s="1151" t="s">
        <v>207</v>
      </c>
      <c r="K95" s="1151" t="s">
        <v>23</v>
      </c>
      <c r="L95" s="1151" t="s">
        <v>288</v>
      </c>
      <c r="M95" s="1152" t="s">
        <v>82</v>
      </c>
      <c r="N95" s="1084"/>
      <c r="O95" s="453"/>
      <c r="Q95" s="482"/>
      <c r="R95" s="482"/>
    </row>
    <row r="96" spans="1:23" s="419" customFormat="1" ht="13" thickBot="1" x14ac:dyDescent="0.3">
      <c r="A96" s="696" t="s">
        <v>2815</v>
      </c>
      <c r="B96" s="697"/>
      <c r="C96" s="697"/>
      <c r="D96" s="697"/>
      <c r="E96" s="697"/>
      <c r="F96" s="697"/>
      <c r="G96" s="698"/>
      <c r="H96" s="1153"/>
      <c r="I96" s="1154"/>
      <c r="J96" s="1154"/>
      <c r="K96" s="1154"/>
      <c r="L96" s="1154"/>
      <c r="M96" s="1155"/>
      <c r="N96" s="484"/>
      <c r="O96" s="484"/>
      <c r="P96" s="484"/>
      <c r="Q96" s="484"/>
      <c r="R96" s="484"/>
    </row>
    <row r="97" spans="1:18" s="419" customFormat="1" ht="15.75" customHeight="1" thickBot="1" x14ac:dyDescent="0.3">
      <c r="A97" s="699" t="s">
        <v>336</v>
      </c>
      <c r="B97" s="700"/>
      <c r="C97" s="700"/>
      <c r="D97" s="700"/>
      <c r="E97" s="700"/>
      <c r="F97" s="700"/>
      <c r="G97" s="701"/>
      <c r="H97" s="1153"/>
      <c r="I97" s="1154"/>
      <c r="J97" s="1154"/>
      <c r="K97" s="1154"/>
      <c r="L97" s="1154"/>
      <c r="M97" s="1155"/>
      <c r="N97" s="484"/>
      <c r="O97" s="484"/>
      <c r="P97" s="484"/>
      <c r="Q97" s="484"/>
      <c r="R97" s="484"/>
    </row>
    <row r="98" spans="1:18" s="1079" customFormat="1" x14ac:dyDescent="0.25">
      <c r="A98" s="572" t="s">
        <v>224</v>
      </c>
      <c r="B98" s="1122" t="str">
        <f>IF($A98="","",VLOOKUP($A98,Listes!$A$4:$C$200,2,FALSE))</f>
        <v>Bunker Adjustment Factor</v>
      </c>
      <c r="C98" s="1122"/>
      <c r="D98" s="1122"/>
      <c r="E98" s="853" t="s">
        <v>50</v>
      </c>
      <c r="F98" s="853"/>
      <c r="G98" s="853"/>
      <c r="H98" s="1160"/>
      <c r="I98" s="1077"/>
      <c r="J98" s="1077"/>
      <c r="K98" s="1077"/>
      <c r="L98" s="1077"/>
      <c r="M98" s="1161"/>
      <c r="N98" s="1097"/>
      <c r="O98" s="1097"/>
      <c r="P98" s="1097"/>
      <c r="Q98" s="1097"/>
      <c r="R98" s="465"/>
    </row>
    <row r="99" spans="1:18" s="1079" customFormat="1" x14ac:dyDescent="0.25">
      <c r="A99" s="574" t="s">
        <v>222</v>
      </c>
      <c r="B99" s="1124" t="str">
        <f>IF($A99="","",VLOOKUP($A99,Listes!$A$4:$C$200,2,FALSE))</f>
        <v>Destination THC / Destination Receiving Charge</v>
      </c>
      <c r="C99" s="1124"/>
      <c r="D99" s="1124"/>
      <c r="E99" s="849" t="s">
        <v>50</v>
      </c>
      <c r="F99" s="849"/>
      <c r="G99" s="849"/>
      <c r="H99" s="1166"/>
      <c r="I99" s="1167"/>
      <c r="J99" s="1167"/>
      <c r="K99" s="1167"/>
      <c r="L99" s="1167"/>
      <c r="M99" s="1168"/>
      <c r="N99" s="1097"/>
      <c r="O99" s="1097"/>
      <c r="P99" s="1097"/>
      <c r="Q99" s="1097"/>
      <c r="R99" s="465"/>
    </row>
    <row r="100" spans="1:18" s="1079" customFormat="1" x14ac:dyDescent="0.25">
      <c r="A100" s="574" t="s">
        <v>520</v>
      </c>
      <c r="B100" s="1124" t="str">
        <f>IF($A100="","",VLOOKUP($A100,Listes!$A$4:$C$200,2,FALSE))</f>
        <v>Cargo Facility Charge</v>
      </c>
      <c r="C100" s="1124"/>
      <c r="D100" s="1124"/>
      <c r="E100" s="849" t="s">
        <v>50</v>
      </c>
      <c r="F100" s="849"/>
      <c r="G100" s="849"/>
      <c r="H100" s="1166"/>
      <c r="I100" s="1167"/>
      <c r="J100" s="1167"/>
      <c r="K100" s="1167"/>
      <c r="L100" s="1167"/>
      <c r="M100" s="1168"/>
      <c r="N100" s="1097"/>
      <c r="O100" s="1097"/>
      <c r="P100" s="1097"/>
      <c r="Q100" s="1097"/>
      <c r="R100" s="465"/>
    </row>
    <row r="101" spans="1:18" s="1079" customFormat="1" x14ac:dyDescent="0.25">
      <c r="A101" s="574" t="s">
        <v>1110</v>
      </c>
      <c r="B101" s="1124" t="str">
        <f>IF($A101="","",VLOOKUP($A101,Listes!$A$4:$C$200,2,FALSE))</f>
        <v>Container Cleaning Surcharge Destination</v>
      </c>
      <c r="C101" s="1124"/>
      <c r="D101" s="1124"/>
      <c r="E101" s="849" t="s">
        <v>50</v>
      </c>
      <c r="F101" s="849"/>
      <c r="G101" s="849"/>
      <c r="H101" s="1166"/>
      <c r="I101" s="1167"/>
      <c r="J101" s="1167"/>
      <c r="K101" s="1167"/>
      <c r="L101" s="1167"/>
      <c r="M101" s="1168"/>
      <c r="N101" s="1097"/>
      <c r="O101" s="1097"/>
      <c r="P101" s="1097"/>
      <c r="Q101" s="1097"/>
      <c r="R101" s="465"/>
    </row>
    <row r="102" spans="1:18" s="1079" customFormat="1" x14ac:dyDescent="0.25">
      <c r="A102" s="574" t="s">
        <v>514</v>
      </c>
      <c r="B102" s="1124" t="str">
        <f>IF($A102="","",VLOOKUP($A102,Listes!$A$4:$C$200,2,FALSE))</f>
        <v>Chassis Provision Charge</v>
      </c>
      <c r="C102" s="1124"/>
      <c r="D102" s="1124"/>
      <c r="E102" s="849" t="s">
        <v>50</v>
      </c>
      <c r="F102" s="849"/>
      <c r="G102" s="849"/>
      <c r="H102" s="1166"/>
      <c r="I102" s="1167"/>
      <c r="J102" s="1167"/>
      <c r="K102" s="1167"/>
      <c r="L102" s="1167"/>
      <c r="M102" s="1168"/>
      <c r="N102" s="1097"/>
      <c r="O102" s="1097"/>
      <c r="P102" s="1097"/>
      <c r="Q102" s="1097"/>
      <c r="R102" s="465"/>
    </row>
    <row r="103" spans="1:18" s="1079" customFormat="1" x14ac:dyDescent="0.25">
      <c r="A103" s="574" t="s">
        <v>251</v>
      </c>
      <c r="B103" s="1124" t="str">
        <f>IF($A103="","",VLOOKUP($A103,Listes!$A$4:$C$200,2,FALSE))</f>
        <v>Carrier Security Charge</v>
      </c>
      <c r="C103" s="1124"/>
      <c r="D103" s="1124"/>
      <c r="E103" s="849" t="s">
        <v>52</v>
      </c>
      <c r="F103" s="849"/>
      <c r="G103" s="849"/>
      <c r="H103" s="1166"/>
      <c r="I103" s="1167"/>
      <c r="J103" s="1167"/>
      <c r="K103" s="1167"/>
      <c r="L103" s="1167"/>
      <c r="M103" s="1168"/>
      <c r="N103" s="1097"/>
      <c r="O103" s="1097"/>
      <c r="P103" s="1097"/>
      <c r="Q103" s="1097"/>
      <c r="R103" s="465"/>
    </row>
    <row r="104" spans="1:18" s="1079" customFormat="1" x14ac:dyDescent="0.25">
      <c r="A104" s="574" t="s">
        <v>1048</v>
      </c>
      <c r="B104" s="1124" t="str">
        <f>IF($A104="","",VLOOKUP($A104,Listes!$A$4:$C$200,2,FALSE))</f>
        <v>Container Maintenance Charge Destination</v>
      </c>
      <c r="C104" s="1124"/>
      <c r="D104" s="1124"/>
      <c r="E104" s="850" t="s">
        <v>52</v>
      </c>
      <c r="F104" s="851"/>
      <c r="G104" s="852"/>
      <c r="H104" s="1166"/>
      <c r="I104" s="1167"/>
      <c r="J104" s="1167"/>
      <c r="K104" s="1167"/>
      <c r="L104" s="1167"/>
      <c r="M104" s="1168"/>
      <c r="N104" s="1097"/>
      <c r="O104" s="1097"/>
      <c r="P104" s="1097"/>
      <c r="Q104" s="1097"/>
      <c r="R104" s="465"/>
    </row>
    <row r="105" spans="1:18" s="1079" customFormat="1" x14ac:dyDescent="0.25">
      <c r="A105" s="574" t="s">
        <v>298</v>
      </c>
      <c r="B105" s="1124" t="str">
        <f>IF($A105="","",VLOOKUP($A105,Listes!$A$4:$C$200,2,FALSE))</f>
        <v>Chassis Usage Charge (Carrier-haulage)</v>
      </c>
      <c r="C105" s="1124"/>
      <c r="D105" s="1124"/>
      <c r="E105" s="849" t="s">
        <v>50</v>
      </c>
      <c r="F105" s="849"/>
      <c r="G105" s="849"/>
      <c r="H105" s="1166"/>
      <c r="I105" s="1167"/>
      <c r="J105" s="1167"/>
      <c r="K105" s="1167"/>
      <c r="L105" s="1167"/>
      <c r="M105" s="1168"/>
      <c r="N105" s="1097"/>
      <c r="O105" s="1097"/>
      <c r="P105" s="1097"/>
      <c r="Q105" s="1097"/>
      <c r="R105" s="465"/>
    </row>
    <row r="106" spans="1:18" s="1079" customFormat="1" x14ac:dyDescent="0.25">
      <c r="A106" s="574" t="s">
        <v>922</v>
      </c>
      <c r="B106" s="1124" t="str">
        <f>IF($A106="","",VLOOKUP($A106,Listes!$A$4:$C$200,2,FALSE))</f>
        <v>Local Port Charges Destination</v>
      </c>
      <c r="C106" s="1124"/>
      <c r="D106" s="1124"/>
      <c r="E106" s="849" t="s">
        <v>50</v>
      </c>
      <c r="F106" s="849"/>
      <c r="G106" s="849"/>
      <c r="H106" s="1166"/>
      <c r="I106" s="1167"/>
      <c r="J106" s="1167"/>
      <c r="K106" s="1167"/>
      <c r="L106" s="1167"/>
      <c r="M106" s="1168"/>
      <c r="N106" s="1097"/>
      <c r="O106" s="1097"/>
      <c r="P106" s="1097"/>
      <c r="Q106" s="1097"/>
      <c r="R106" s="465"/>
    </row>
    <row r="107" spans="1:18" s="1079" customFormat="1" x14ac:dyDescent="0.25">
      <c r="A107" s="574" t="s">
        <v>298</v>
      </c>
      <c r="B107" s="1124" t="str">
        <f>IF($A107="","",VLOOKUP($A107,Listes!$A$4:$C$200,2,FALSE))</f>
        <v>Chassis Usage Charge (Carrier-haulage)</v>
      </c>
      <c r="C107" s="1124"/>
      <c r="D107" s="1124"/>
      <c r="E107" s="849" t="s">
        <v>50</v>
      </c>
      <c r="F107" s="849"/>
      <c r="G107" s="849"/>
      <c r="H107" s="1166"/>
      <c r="I107" s="1167"/>
      <c r="J107" s="1167"/>
      <c r="K107" s="1167"/>
      <c r="L107" s="1167"/>
      <c r="M107" s="1168"/>
      <c r="N107" s="1097"/>
      <c r="O107" s="1097"/>
      <c r="P107" s="1097"/>
      <c r="Q107" s="1097"/>
      <c r="R107" s="465"/>
    </row>
    <row r="108" spans="1:18" s="1079" customFormat="1" x14ac:dyDescent="0.25">
      <c r="A108" s="574" t="s">
        <v>298</v>
      </c>
      <c r="B108" s="1124" t="str">
        <f>IF($A108="","",VLOOKUP($A108,Listes!$A$4:$C$200,2,FALSE))</f>
        <v>Chassis Usage Charge (Carrier-haulage)</v>
      </c>
      <c r="C108" s="1124"/>
      <c r="D108" s="1124"/>
      <c r="E108" s="849" t="s">
        <v>50</v>
      </c>
      <c r="F108" s="849"/>
      <c r="G108" s="849"/>
      <c r="H108" s="1166"/>
      <c r="I108" s="1167"/>
      <c r="J108" s="1167"/>
      <c r="K108" s="1167"/>
      <c r="L108" s="1167"/>
      <c r="M108" s="1168"/>
      <c r="N108" s="1097"/>
      <c r="O108" s="1097"/>
      <c r="P108" s="1097"/>
      <c r="Q108" s="1097"/>
      <c r="R108" s="465"/>
    </row>
    <row r="109" spans="1:18" s="1079" customFormat="1" x14ac:dyDescent="0.25">
      <c r="A109" s="574" t="s">
        <v>298</v>
      </c>
      <c r="B109" s="1124" t="str">
        <f>IF($A109="","",VLOOKUP($A109,Listes!$A$4:$C$200,2,FALSE))</f>
        <v>Chassis Usage Charge (Carrier-haulage)</v>
      </c>
      <c r="C109" s="1124"/>
      <c r="D109" s="1124"/>
      <c r="E109" s="849" t="s">
        <v>50</v>
      </c>
      <c r="F109" s="849"/>
      <c r="G109" s="849"/>
      <c r="H109" s="1166"/>
      <c r="I109" s="1167"/>
      <c r="J109" s="1167"/>
      <c r="K109" s="1167"/>
      <c r="L109" s="1167"/>
      <c r="M109" s="1168"/>
      <c r="N109" s="1097"/>
      <c r="O109" s="1097"/>
      <c r="P109" s="1097"/>
      <c r="Q109" s="1097"/>
      <c r="R109" s="465"/>
    </row>
    <row r="110" spans="1:18" s="1079" customFormat="1" x14ac:dyDescent="0.25">
      <c r="A110" s="574" t="s">
        <v>298</v>
      </c>
      <c r="B110" s="1124" t="str">
        <f>IF($A110="","",VLOOKUP($A110,Listes!$A$4:$C$200,2,FALSE))</f>
        <v>Chassis Usage Charge (Carrier-haulage)</v>
      </c>
      <c r="C110" s="1124"/>
      <c r="D110" s="1124"/>
      <c r="E110" s="849" t="s">
        <v>50</v>
      </c>
      <c r="F110" s="849"/>
      <c r="G110" s="849"/>
      <c r="H110" s="1166"/>
      <c r="I110" s="1167"/>
      <c r="J110" s="1167"/>
      <c r="K110" s="1167"/>
      <c r="L110" s="1167"/>
      <c r="M110" s="1168"/>
      <c r="N110" s="1097"/>
      <c r="O110" s="1097"/>
      <c r="P110" s="1097"/>
      <c r="Q110" s="1097"/>
      <c r="R110" s="465"/>
    </row>
    <row r="111" spans="1:18" s="1079" customFormat="1" x14ac:dyDescent="0.25">
      <c r="A111" s="574" t="s">
        <v>222</v>
      </c>
      <c r="B111" s="1124" t="str">
        <f>IF($A111="","",VLOOKUP($A111,Listes!$A$4:$C$200,2,FALSE))</f>
        <v>Destination THC / Destination Receiving Charge</v>
      </c>
      <c r="C111" s="1124"/>
      <c r="D111" s="1124"/>
      <c r="E111" s="849" t="s">
        <v>50</v>
      </c>
      <c r="F111" s="849"/>
      <c r="G111" s="849"/>
      <c r="H111" s="1166"/>
      <c r="I111" s="1167"/>
      <c r="J111" s="1167"/>
      <c r="K111" s="1167"/>
      <c r="L111" s="1167"/>
      <c r="M111" s="1168"/>
      <c r="N111" s="1097"/>
      <c r="O111" s="1097"/>
      <c r="P111" s="1097"/>
      <c r="Q111" s="1097"/>
      <c r="R111" s="465"/>
    </row>
    <row r="112" spans="1:18" s="1079" customFormat="1" x14ac:dyDescent="0.25">
      <c r="A112" s="574" t="s">
        <v>982</v>
      </c>
      <c r="B112" s="1124" t="str">
        <f>IF($A112="","",VLOOKUP($A112,Listes!$A$4:$C$200,2,FALSE))</f>
        <v>Equipment Imbalance Surcharge at Origin</v>
      </c>
      <c r="C112" s="1124"/>
      <c r="D112" s="1124"/>
      <c r="E112" s="849" t="s">
        <v>50</v>
      </c>
      <c r="F112" s="849"/>
      <c r="G112" s="849"/>
      <c r="H112" s="1166"/>
      <c r="I112" s="1167"/>
      <c r="J112" s="1167"/>
      <c r="K112" s="1167"/>
      <c r="L112" s="1167"/>
      <c r="M112" s="1168"/>
      <c r="N112" s="1097"/>
      <c r="O112" s="1097"/>
      <c r="P112" s="1097"/>
      <c r="Q112" s="1097"/>
      <c r="R112" s="465"/>
    </row>
    <row r="113" spans="1:18" s="1079" customFormat="1" x14ac:dyDescent="0.25">
      <c r="A113" s="574" t="s">
        <v>983</v>
      </c>
      <c r="B113" s="1124" t="str">
        <f>IF($A113="","",VLOOKUP($A113,Listes!$A$4:$C$200,2,FALSE))</f>
        <v>Equipment Imbalance Surcharge at Destination</v>
      </c>
      <c r="C113" s="1124"/>
      <c r="D113" s="1124"/>
      <c r="E113" s="849" t="s">
        <v>50</v>
      </c>
      <c r="F113" s="849"/>
      <c r="G113" s="849"/>
      <c r="H113" s="1166"/>
      <c r="I113" s="1167"/>
      <c r="J113" s="1167"/>
      <c r="K113" s="1167"/>
      <c r="L113" s="1167"/>
      <c r="M113" s="1168"/>
      <c r="N113" s="1097"/>
      <c r="O113" s="1097"/>
      <c r="P113" s="1097"/>
      <c r="Q113" s="1097"/>
      <c r="R113" s="465"/>
    </row>
    <row r="114" spans="1:18" s="1079" customFormat="1" x14ac:dyDescent="0.25">
      <c r="A114" s="574" t="s">
        <v>447</v>
      </c>
      <c r="B114" s="1124" t="str">
        <f>IF($A114="","",VLOOKUP($A114,Listes!$A$4:$C$200,2,FALSE))</f>
        <v>Emergency Terminal Congestion Surcharge / Emergency Port Surcharge</v>
      </c>
      <c r="C114" s="1124"/>
      <c r="D114" s="1124"/>
      <c r="E114" s="849" t="s">
        <v>50</v>
      </c>
      <c r="F114" s="849"/>
      <c r="G114" s="849"/>
      <c r="H114" s="1166"/>
      <c r="I114" s="1167"/>
      <c r="J114" s="1167"/>
      <c r="K114" s="1167"/>
      <c r="L114" s="1167"/>
      <c r="M114" s="1168"/>
      <c r="N114" s="1097"/>
      <c r="O114" s="1097"/>
      <c r="P114" s="1097"/>
      <c r="Q114" s="1097"/>
      <c r="R114" s="465"/>
    </row>
    <row r="115" spans="1:18" s="1079" customFormat="1" x14ac:dyDescent="0.25">
      <c r="A115" s="574" t="s">
        <v>813</v>
      </c>
      <c r="B115" s="1124" t="str">
        <f>IF($A115="","",VLOOKUP($A115,Listes!$A$4:$C$200,2,FALSE))</f>
        <v>Export Documentation Fees - Carrier</v>
      </c>
      <c r="C115" s="1124"/>
      <c r="D115" s="1124"/>
      <c r="E115" s="850" t="s">
        <v>52</v>
      </c>
      <c r="F115" s="851"/>
      <c r="G115" s="852"/>
      <c r="H115" s="1166"/>
      <c r="I115" s="1167"/>
      <c r="J115" s="1167"/>
      <c r="K115" s="1167"/>
      <c r="L115" s="1167"/>
      <c r="M115" s="1168"/>
      <c r="N115" s="1097"/>
      <c r="O115" s="1097"/>
      <c r="P115" s="1097"/>
      <c r="Q115" s="1097"/>
      <c r="R115" s="465"/>
    </row>
    <row r="116" spans="1:18" s="1079" customFormat="1" x14ac:dyDescent="0.25">
      <c r="A116" s="574" t="s">
        <v>796</v>
      </c>
      <c r="B116" s="1124" t="str">
        <f>IF($A116="","",VLOOKUP($A116,Listes!$A$4:$C$200,2,FALSE))</f>
        <v>Export Declaration Surcharge</v>
      </c>
      <c r="C116" s="1124"/>
      <c r="D116" s="1124"/>
      <c r="E116" s="849" t="s">
        <v>50</v>
      </c>
      <c r="F116" s="849"/>
      <c r="G116" s="849"/>
      <c r="H116" s="1166"/>
      <c r="I116" s="1167"/>
      <c r="J116" s="1167"/>
      <c r="K116" s="1167"/>
      <c r="L116" s="1167"/>
      <c r="M116" s="1168"/>
      <c r="N116" s="1097"/>
      <c r="O116" s="1097"/>
      <c r="P116" s="1097"/>
      <c r="Q116" s="1097"/>
      <c r="R116" s="465"/>
    </row>
    <row r="117" spans="1:18" s="1079" customFormat="1" x14ac:dyDescent="0.25">
      <c r="A117" s="574" t="s">
        <v>81</v>
      </c>
      <c r="B117" s="1124" t="str">
        <f>IF($A117="","",VLOOKUP($A117,Listes!$A$4:$C$200,2,FALSE))</f>
        <v>General Rate Increase</v>
      </c>
      <c r="C117" s="1124"/>
      <c r="D117" s="1124"/>
      <c r="E117" s="849" t="s">
        <v>50</v>
      </c>
      <c r="F117" s="849"/>
      <c r="G117" s="849"/>
      <c r="H117" s="1166"/>
      <c r="I117" s="1167"/>
      <c r="J117" s="1167"/>
      <c r="K117" s="1167"/>
      <c r="L117" s="1167"/>
      <c r="M117" s="1168"/>
      <c r="N117" s="1097"/>
      <c r="O117" s="1097"/>
      <c r="P117" s="1097"/>
      <c r="Q117" s="1097"/>
      <c r="R117" s="465"/>
    </row>
    <row r="118" spans="1:18" s="1079" customFormat="1" x14ac:dyDescent="0.25">
      <c r="A118" s="574" t="s">
        <v>248</v>
      </c>
      <c r="B118" s="1124" t="str">
        <f>IF($A118="","",VLOOKUP($A118,Listes!$A$4:$C$200,2,FALSE))</f>
        <v>Hazardous Fees (Ocean)</v>
      </c>
      <c r="C118" s="1124"/>
      <c r="D118" s="1124"/>
      <c r="E118" s="849" t="s">
        <v>50</v>
      </c>
      <c r="F118" s="849"/>
      <c r="G118" s="849"/>
      <c r="H118" s="1166"/>
      <c r="I118" s="1167"/>
      <c r="J118" s="1167"/>
      <c r="K118" s="1167"/>
      <c r="L118" s="1167"/>
      <c r="M118" s="1168"/>
      <c r="N118" s="1097"/>
      <c r="O118" s="1097"/>
      <c r="P118" s="1097"/>
      <c r="Q118" s="1097"/>
      <c r="R118" s="465"/>
    </row>
    <row r="119" spans="1:18" s="1079" customFormat="1" x14ac:dyDescent="0.25">
      <c r="A119" s="574" t="s">
        <v>828</v>
      </c>
      <c r="B119" s="1124" t="str">
        <f>IF($A119="","",VLOOKUP($A119,Listes!$A$4:$C$200,2,FALSE))</f>
        <v xml:space="preserve">Intermodal Door Precarriage Additional for </v>
      </c>
      <c r="C119" s="1124"/>
      <c r="D119" s="1124"/>
      <c r="E119" s="849" t="s">
        <v>50</v>
      </c>
      <c r="F119" s="849"/>
      <c r="G119" s="849"/>
      <c r="H119" s="1166"/>
      <c r="I119" s="1167"/>
      <c r="J119" s="1167"/>
      <c r="K119" s="1167"/>
      <c r="L119" s="1167"/>
      <c r="M119" s="1168"/>
      <c r="N119" s="1097"/>
      <c r="O119" s="1097"/>
      <c r="P119" s="1097"/>
      <c r="Q119" s="1097"/>
      <c r="R119" s="465"/>
    </row>
    <row r="120" spans="1:18" s="1079" customFormat="1" ht="16.5" customHeight="1" x14ac:dyDescent="0.25">
      <c r="A120" s="574" t="s">
        <v>816</v>
      </c>
      <c r="B120" s="1124" t="str">
        <f>IF($A120="","",VLOOKUP($A120,Listes!$A$4:$C$200,2,FALSE))</f>
        <v>Import Documentation / BL fee - Carrier</v>
      </c>
      <c r="C120" s="1124"/>
      <c r="D120" s="1124"/>
      <c r="E120" s="849" t="s">
        <v>50</v>
      </c>
      <c r="F120" s="849"/>
      <c r="G120" s="849"/>
      <c r="H120" s="1166"/>
      <c r="I120" s="1167"/>
      <c r="J120" s="1167"/>
      <c r="K120" s="1167"/>
      <c r="L120" s="1167"/>
      <c r="M120" s="1168"/>
      <c r="N120" s="1097"/>
      <c r="O120" s="1097"/>
      <c r="P120" s="1097"/>
      <c r="Q120" s="1097"/>
      <c r="R120" s="465"/>
    </row>
    <row r="121" spans="1:18" s="1079" customFormat="1" ht="15.75" customHeight="1" x14ac:dyDescent="0.25">
      <c r="A121" s="574" t="s">
        <v>93</v>
      </c>
      <c r="B121" s="1124" t="str">
        <f>IF($A121="","",VLOOKUP($A121,Listes!$A$4:$C$200,2,FALSE))</f>
        <v xml:space="preserve">Precarriage Inland Fuel Charge </v>
      </c>
      <c r="C121" s="1124"/>
      <c r="D121" s="1124"/>
      <c r="E121" s="849" t="s">
        <v>50</v>
      </c>
      <c r="F121" s="849"/>
      <c r="G121" s="849"/>
      <c r="H121" s="1166"/>
      <c r="I121" s="1167"/>
      <c r="J121" s="1167"/>
      <c r="K121" s="1167"/>
      <c r="L121" s="1167"/>
      <c r="M121" s="1168"/>
      <c r="N121" s="1097"/>
      <c r="O121" s="1097"/>
      <c r="P121" s="1097"/>
      <c r="Q121" s="1097"/>
      <c r="R121" s="465"/>
    </row>
    <row r="122" spans="1:18" s="1079" customFormat="1" ht="15.75" customHeight="1" x14ac:dyDescent="0.25">
      <c r="A122" s="574" t="s">
        <v>1070</v>
      </c>
      <c r="B122" s="1124" t="str">
        <f>IF($A122="","",VLOOKUP($A122,Listes!$A$4:$C$200,2,FALSE))</f>
        <v>Local Port Charge Destination Sanitary Fee</v>
      </c>
      <c r="C122" s="1124"/>
      <c r="D122" s="1124"/>
      <c r="E122" s="849" t="s">
        <v>50</v>
      </c>
      <c r="F122" s="849"/>
      <c r="G122" s="849"/>
      <c r="H122" s="1166"/>
      <c r="I122" s="1167"/>
      <c r="J122" s="1167"/>
      <c r="K122" s="1167"/>
      <c r="L122" s="1167"/>
      <c r="M122" s="1168"/>
      <c r="N122" s="1097"/>
      <c r="O122" s="1097"/>
      <c r="P122" s="1097"/>
      <c r="Q122" s="1097"/>
      <c r="R122" s="465"/>
    </row>
    <row r="123" spans="1:18" s="1079" customFormat="1" ht="16.5" customHeight="1" x14ac:dyDescent="0.25">
      <c r="A123" s="574" t="s">
        <v>1072</v>
      </c>
      <c r="B123" s="1124" t="str">
        <f>IF($A123="","",VLOOKUP($A123,Listes!$A$4:$C$200,2,FALSE))</f>
        <v>Local Port Charge Origin Sanitary Fee</v>
      </c>
      <c r="C123" s="1124"/>
      <c r="D123" s="1124"/>
      <c r="E123" s="849" t="s">
        <v>50</v>
      </c>
      <c r="F123" s="849"/>
      <c r="G123" s="849"/>
      <c r="H123" s="1166"/>
      <c r="I123" s="1167"/>
      <c r="J123" s="1167"/>
      <c r="K123" s="1167"/>
      <c r="L123" s="1167"/>
      <c r="M123" s="1168"/>
      <c r="N123" s="1097"/>
      <c r="O123" s="1097"/>
      <c r="P123" s="1097"/>
      <c r="Q123" s="1097"/>
      <c r="R123" s="465"/>
    </row>
    <row r="124" spans="1:18" s="1079" customFormat="1" ht="15.75" customHeight="1" x14ac:dyDescent="0.25">
      <c r="A124" s="574" t="s">
        <v>464</v>
      </c>
      <c r="B124" s="1124" t="str">
        <f>IF($A124="","",VLOOKUP($A124,Listes!$A$4:$C$200,2,FALSE))</f>
        <v>Inland Hazardous Charge Oncarriage</v>
      </c>
      <c r="C124" s="1124"/>
      <c r="D124" s="1124"/>
      <c r="E124" s="849" t="s">
        <v>50</v>
      </c>
      <c r="F124" s="849"/>
      <c r="G124" s="849"/>
      <c r="H124" s="1166"/>
      <c r="I124" s="1167"/>
      <c r="J124" s="1167"/>
      <c r="K124" s="1167"/>
      <c r="L124" s="1167"/>
      <c r="M124" s="1168"/>
      <c r="N124" s="1097"/>
      <c r="O124" s="1097"/>
      <c r="P124" s="1097"/>
      <c r="Q124" s="1097"/>
      <c r="R124" s="465"/>
    </row>
    <row r="125" spans="1:18" s="1079" customFormat="1" ht="15.75" customHeight="1" x14ac:dyDescent="0.25">
      <c r="A125" s="574" t="s">
        <v>88</v>
      </c>
      <c r="B125" s="1124" t="str">
        <f>IF($A125="","",VLOOKUP($A125,Listes!$A$4:$C$200,2,FALSE))</f>
        <v>Origin THC / Origin Receiving Charge</v>
      </c>
      <c r="C125" s="1124"/>
      <c r="D125" s="1124"/>
      <c r="E125" s="849" t="s">
        <v>50</v>
      </c>
      <c r="F125" s="849"/>
      <c r="G125" s="849"/>
      <c r="H125" s="1166"/>
      <c r="I125" s="1167"/>
      <c r="J125" s="1167"/>
      <c r="K125" s="1167"/>
      <c r="L125" s="1167"/>
      <c r="M125" s="1168"/>
      <c r="N125" s="1097"/>
      <c r="O125" s="1097"/>
      <c r="P125" s="1097"/>
      <c r="Q125" s="1097"/>
      <c r="R125" s="465"/>
    </row>
    <row r="126" spans="1:18" s="1079" customFormat="1" ht="15.75" customHeight="1" x14ac:dyDescent="0.25">
      <c r="A126" s="574" t="s">
        <v>202</v>
      </c>
      <c r="B126" s="1124" t="str">
        <f>IF($A126="","",VLOOKUP($A126,Listes!$A$4:$C$200,2,FALSE))</f>
        <v>Panama Canal Lock Improvement Surcharge</v>
      </c>
      <c r="C126" s="1124"/>
      <c r="D126" s="1124"/>
      <c r="E126" s="849" t="s">
        <v>50</v>
      </c>
      <c r="F126" s="849"/>
      <c r="G126" s="849"/>
      <c r="H126" s="1166"/>
      <c r="I126" s="1167"/>
      <c r="J126" s="1167"/>
      <c r="K126" s="1167"/>
      <c r="L126" s="1167"/>
      <c r="M126" s="1168"/>
      <c r="N126" s="1097"/>
      <c r="O126" s="1097"/>
      <c r="P126" s="1097"/>
      <c r="Q126" s="1097"/>
      <c r="R126" s="465"/>
    </row>
    <row r="127" spans="1:18" s="1079" customFormat="1" ht="15.75" customHeight="1" x14ac:dyDescent="0.25">
      <c r="A127" s="574" t="s">
        <v>1124</v>
      </c>
      <c r="B127" s="1124" t="str">
        <f>IF($A127="","",VLOOKUP($A127,Listes!$A$4:$C$200,2,FALSE))</f>
        <v>Port Access Fee Destination</v>
      </c>
      <c r="C127" s="1124"/>
      <c r="D127" s="1124"/>
      <c r="E127" s="849" t="s">
        <v>50</v>
      </c>
      <c r="F127" s="849"/>
      <c r="G127" s="849"/>
      <c r="H127" s="1166"/>
      <c r="I127" s="1167"/>
      <c r="J127" s="1167"/>
      <c r="K127" s="1167"/>
      <c r="L127" s="1167"/>
      <c r="M127" s="1168"/>
      <c r="N127" s="1097"/>
      <c r="O127" s="1097"/>
      <c r="P127" s="1097"/>
      <c r="Q127" s="1097"/>
      <c r="R127" s="465"/>
    </row>
    <row r="128" spans="1:18" s="1079" customFormat="1" ht="15.75" customHeight="1" x14ac:dyDescent="0.25">
      <c r="A128" s="574" t="s">
        <v>758</v>
      </c>
      <c r="B128" s="1124" t="str">
        <f>IF($A128="","",VLOOKUP($A128,Listes!$A$4:$C$200,2,FALSE))</f>
        <v>Port License Fee / Port Taxes NOS</v>
      </c>
      <c r="C128" s="1124"/>
      <c r="D128" s="1124"/>
      <c r="E128" s="849" t="s">
        <v>50</v>
      </c>
      <c r="F128" s="849"/>
      <c r="G128" s="849"/>
      <c r="H128" s="1166"/>
      <c r="I128" s="1167"/>
      <c r="J128" s="1167"/>
      <c r="K128" s="1167"/>
      <c r="L128" s="1167"/>
      <c r="M128" s="1168"/>
      <c r="N128" s="1097"/>
      <c r="O128" s="1097"/>
      <c r="P128" s="1097"/>
      <c r="Q128" s="1097"/>
      <c r="R128" s="465"/>
    </row>
    <row r="129" spans="1:18" s="1079" customFormat="1" ht="15.75" customHeight="1" x14ac:dyDescent="0.25">
      <c r="A129" s="574" t="s">
        <v>966</v>
      </c>
      <c r="B129" s="1124" t="str">
        <f>IF($A129="","",VLOOKUP($A129,Listes!$A$4:$C$200,2,FALSE))</f>
        <v>Pre-Carriage Emergency Inland Fuel Surcharge</v>
      </c>
      <c r="C129" s="1124"/>
      <c r="D129" s="1124"/>
      <c r="E129" s="849" t="s">
        <v>50</v>
      </c>
      <c r="F129" s="849"/>
      <c r="G129" s="849"/>
      <c r="H129" s="1166"/>
      <c r="I129" s="1167"/>
      <c r="J129" s="1167"/>
      <c r="K129" s="1167"/>
      <c r="L129" s="1167"/>
      <c r="M129" s="1168"/>
      <c r="N129" s="1097"/>
      <c r="O129" s="1097"/>
      <c r="P129" s="1097"/>
      <c r="Q129" s="1097"/>
      <c r="R129" s="465"/>
    </row>
    <row r="130" spans="1:18" s="1079" customFormat="1" ht="15.75" customHeight="1" x14ac:dyDescent="0.25">
      <c r="A130" s="574" t="s">
        <v>953</v>
      </c>
      <c r="B130" s="1124" t="str">
        <f>IF($A130="","",VLOOKUP($A130,Listes!$A$4:$C$200,2,FALSE))</f>
        <v>Pre-Carriage Emergency Intermodal Surcharge</v>
      </c>
      <c r="C130" s="1124"/>
      <c r="D130" s="1124"/>
      <c r="E130" s="849" t="s">
        <v>50</v>
      </c>
      <c r="F130" s="849"/>
      <c r="G130" s="849"/>
      <c r="H130" s="1166"/>
      <c r="I130" s="1167"/>
      <c r="J130" s="1167"/>
      <c r="K130" s="1167"/>
      <c r="L130" s="1167"/>
      <c r="M130" s="1168"/>
      <c r="N130" s="1097"/>
      <c r="O130" s="1097"/>
      <c r="P130" s="1097"/>
      <c r="Q130" s="1097"/>
      <c r="R130" s="465"/>
    </row>
    <row r="131" spans="1:18" s="1079" customFormat="1" ht="15.75" customHeight="1" x14ac:dyDescent="0.25">
      <c r="A131" s="574" t="s">
        <v>467</v>
      </c>
      <c r="B131" s="1124" t="str">
        <f>IF($A131="","",VLOOKUP($A131,Listes!$A$4:$C$200,2,FALSE))</f>
        <v>Inland Hazardous Charge Precarriage</v>
      </c>
      <c r="C131" s="1124"/>
      <c r="D131" s="1124"/>
      <c r="E131" s="849" t="s">
        <v>50</v>
      </c>
      <c r="F131" s="849"/>
      <c r="G131" s="849"/>
      <c r="H131" s="1166"/>
      <c r="I131" s="1167"/>
      <c r="J131" s="1167"/>
      <c r="K131" s="1167"/>
      <c r="L131" s="1167"/>
      <c r="M131" s="1168"/>
      <c r="N131" s="1097"/>
      <c r="O131" s="1097"/>
      <c r="P131" s="1097"/>
      <c r="Q131" s="1097"/>
      <c r="R131" s="465"/>
    </row>
    <row r="132" spans="1:18" s="1079" customFormat="1" ht="15.75" customHeight="1" x14ac:dyDescent="0.25">
      <c r="A132" s="574" t="s">
        <v>768</v>
      </c>
      <c r="B132" s="1124" t="str">
        <f>IF($A132="","",VLOOKUP($A132,Listes!$A$4:$C$200,2,FALSE))</f>
        <v>Port Service Charge / Port Additional Surcharge Destination</v>
      </c>
      <c r="C132" s="1124"/>
      <c r="D132" s="1124"/>
      <c r="E132" s="849" t="s">
        <v>52</v>
      </c>
      <c r="F132" s="849"/>
      <c r="G132" s="849"/>
      <c r="H132" s="1166"/>
      <c r="I132" s="1167"/>
      <c r="J132" s="1167"/>
      <c r="K132" s="1167"/>
      <c r="L132" s="1167"/>
      <c r="M132" s="1168"/>
      <c r="N132" s="1097"/>
      <c r="O132" s="1097"/>
      <c r="P132" s="1097"/>
      <c r="Q132" s="1097"/>
      <c r="R132" s="465"/>
    </row>
    <row r="133" spans="1:18" s="1079" customFormat="1" ht="15.75" customHeight="1" x14ac:dyDescent="0.25">
      <c r="A133" s="574" t="s">
        <v>86</v>
      </c>
      <c r="B133" s="1124" t="str">
        <f>IF($A133="","",VLOOKUP($A133,Listes!$A$4:$C$200,2,FALSE))</f>
        <v>Peak Season</v>
      </c>
      <c r="C133" s="1124"/>
      <c r="D133" s="1124"/>
      <c r="E133" s="849" t="s">
        <v>50</v>
      </c>
      <c r="F133" s="849"/>
      <c r="G133" s="849"/>
      <c r="H133" s="1166"/>
      <c r="I133" s="1167"/>
      <c r="J133" s="1167"/>
      <c r="K133" s="1167"/>
      <c r="L133" s="1167"/>
      <c r="M133" s="1168"/>
      <c r="N133" s="1097"/>
      <c r="O133" s="1097"/>
      <c r="P133" s="1097"/>
      <c r="Q133" s="1097"/>
      <c r="R133" s="465"/>
    </row>
    <row r="134" spans="1:18" s="1079" customFormat="1" ht="15.75" customHeight="1" x14ac:dyDescent="0.25">
      <c r="A134" s="574" t="s">
        <v>762</v>
      </c>
      <c r="B134" s="1124" t="str">
        <f>IF($A134="","",VLOOKUP($A134,Listes!$A$4:$C$200,2,FALSE))</f>
        <v>Reefer PTI</v>
      </c>
      <c r="C134" s="1124"/>
      <c r="D134" s="1124"/>
      <c r="E134" s="849" t="s">
        <v>50</v>
      </c>
      <c r="F134" s="849"/>
      <c r="G134" s="849"/>
      <c r="H134" s="1166"/>
      <c r="I134" s="1167"/>
      <c r="J134" s="1167"/>
      <c r="K134" s="1167"/>
      <c r="L134" s="1167"/>
      <c r="M134" s="1168"/>
      <c r="N134" s="1097"/>
      <c r="O134" s="1097"/>
      <c r="P134" s="1097"/>
      <c r="Q134" s="1097"/>
      <c r="R134" s="465"/>
    </row>
    <row r="135" spans="1:18" s="1079" customFormat="1" ht="15.75" customHeight="1" x14ac:dyDescent="0.25">
      <c r="A135" s="574" t="s">
        <v>266</v>
      </c>
      <c r="B135" s="1124" t="str">
        <f>IF($A135="","",VLOOKUP($A135,Listes!$A$4:$C$200,2,FALSE))</f>
        <v>Destination Terminal Security Charge</v>
      </c>
      <c r="C135" s="1124"/>
      <c r="D135" s="1124"/>
      <c r="E135" s="849" t="s">
        <v>52</v>
      </c>
      <c r="F135" s="849"/>
      <c r="G135" s="849"/>
      <c r="H135" s="1166"/>
      <c r="I135" s="1167"/>
      <c r="J135" s="1167"/>
      <c r="K135" s="1167"/>
      <c r="L135" s="1167"/>
      <c r="M135" s="1168"/>
      <c r="N135" s="1097"/>
      <c r="O135" s="1097"/>
      <c r="P135" s="1097"/>
      <c r="Q135" s="1097"/>
      <c r="R135" s="465"/>
    </row>
    <row r="136" spans="1:18" s="1079" customFormat="1" ht="15.75" customHeight="1" x14ac:dyDescent="0.25">
      <c r="A136" s="574" t="s">
        <v>265</v>
      </c>
      <c r="B136" s="1124" t="str">
        <f>IF($A136="","",VLOOKUP($A136,Listes!$A$4:$C$200,2,FALSE))</f>
        <v>Origin Terminal Security Charge</v>
      </c>
      <c r="C136" s="1124"/>
      <c r="D136" s="1124"/>
      <c r="E136" s="849" t="s">
        <v>52</v>
      </c>
      <c r="F136" s="849"/>
      <c r="G136" s="849"/>
      <c r="H136" s="1166"/>
      <c r="I136" s="1167"/>
      <c r="J136" s="1167"/>
      <c r="K136" s="1167"/>
      <c r="L136" s="1167"/>
      <c r="M136" s="1168"/>
      <c r="N136" s="1097"/>
      <c r="O136" s="1097"/>
      <c r="P136" s="1097"/>
      <c r="Q136" s="1097"/>
      <c r="R136" s="465"/>
    </row>
    <row r="137" spans="1:18" s="1079" customFormat="1" ht="15.75" customHeight="1" x14ac:dyDescent="0.25">
      <c r="A137" s="574" t="s">
        <v>456</v>
      </c>
      <c r="B137" s="1124" t="str">
        <f>IF($A137="","",VLOOKUP($A137,Listes!$A$4:$C$200,2,FALSE))</f>
        <v>Shipper Owned Container Surcharge</v>
      </c>
      <c r="C137" s="1124"/>
      <c r="D137" s="1124"/>
      <c r="E137" s="849" t="s">
        <v>50</v>
      </c>
      <c r="F137" s="849"/>
      <c r="G137" s="849"/>
      <c r="H137" s="1166"/>
      <c r="I137" s="1167"/>
      <c r="J137" s="1167"/>
      <c r="K137" s="1167"/>
      <c r="L137" s="1167"/>
      <c r="M137" s="1168"/>
      <c r="N137" s="1097"/>
      <c r="O137" s="1097"/>
      <c r="P137" s="1097"/>
      <c r="Q137" s="1097"/>
      <c r="R137" s="465"/>
    </row>
    <row r="138" spans="1:18" s="1079" customFormat="1" ht="15.75" customHeight="1" x14ac:dyDescent="0.25">
      <c r="A138" s="574" t="s">
        <v>958</v>
      </c>
      <c r="B138" s="1124" t="str">
        <f>IF($A138="","",VLOOKUP($A138,Listes!$A$4:$C$200,2,FALSE))</f>
        <v>Terminal Gate In Fee</v>
      </c>
      <c r="C138" s="1124"/>
      <c r="D138" s="1124"/>
      <c r="E138" s="849" t="s">
        <v>50</v>
      </c>
      <c r="F138" s="849"/>
      <c r="G138" s="849"/>
      <c r="H138" s="1166"/>
      <c r="I138" s="1167"/>
      <c r="J138" s="1167"/>
      <c r="K138" s="1167"/>
      <c r="L138" s="1167"/>
      <c r="M138" s="1168"/>
      <c r="N138" s="1097"/>
      <c r="O138" s="1097"/>
      <c r="P138" s="1097"/>
      <c r="Q138" s="1097"/>
      <c r="R138" s="465"/>
    </row>
    <row r="139" spans="1:18" s="1079" customFormat="1" ht="15.75" customHeight="1" x14ac:dyDescent="0.25">
      <c r="A139" s="574" t="s">
        <v>351</v>
      </c>
      <c r="B139" s="1124" t="str">
        <f>IF($A139="","",VLOOKUP($A139,Listes!$A$4:$C$200,2,FALSE))</f>
        <v>Tri-Axle / Super Chassis Precarriage Surcharge</v>
      </c>
      <c r="C139" s="1124"/>
      <c r="D139" s="1124"/>
      <c r="E139" s="849" t="s">
        <v>50</v>
      </c>
      <c r="F139" s="849"/>
      <c r="G139" s="849"/>
      <c r="H139" s="1166"/>
      <c r="I139" s="1167"/>
      <c r="J139" s="1167"/>
      <c r="K139" s="1167"/>
      <c r="L139" s="1167"/>
      <c r="M139" s="1168"/>
      <c r="N139" s="1097"/>
      <c r="O139" s="1097"/>
      <c r="P139" s="1097"/>
      <c r="Q139" s="1097"/>
      <c r="R139" s="465"/>
    </row>
    <row r="140" spans="1:18" s="1079" customFormat="1" ht="15.75" customHeight="1" x14ac:dyDescent="0.25">
      <c r="A140" s="574" t="s">
        <v>775</v>
      </c>
      <c r="B140" s="1124" t="str">
        <f>IF($A140="","",VLOOKUP($A140,Listes!$A$4:$C$200,2,FALSE))</f>
        <v>Wharfage (Origin)</v>
      </c>
      <c r="C140" s="1124"/>
      <c r="D140" s="1124"/>
      <c r="E140" s="849" t="s">
        <v>50</v>
      </c>
      <c r="F140" s="849"/>
      <c r="G140" s="849"/>
      <c r="H140" s="1166"/>
      <c r="I140" s="1167"/>
      <c r="J140" s="1167"/>
      <c r="K140" s="1167"/>
      <c r="L140" s="1167"/>
      <c r="M140" s="1168"/>
      <c r="N140" s="1097"/>
      <c r="O140" s="1097"/>
      <c r="P140" s="1097"/>
      <c r="Q140" s="1097"/>
      <c r="R140" s="465"/>
    </row>
    <row r="141" spans="1:18" s="1079" customFormat="1" ht="15.75" customHeight="1" x14ac:dyDescent="0.25">
      <c r="A141" s="574" t="s">
        <v>809</v>
      </c>
      <c r="B141" s="1124" t="str">
        <f>IF($A141="","",VLOOKUP($A141,Listes!$A$4:$C$200,2,FALSE))</f>
        <v>Scanning by Customs, incl other examination charges</v>
      </c>
      <c r="C141" s="1124"/>
      <c r="D141" s="1124"/>
      <c r="E141" s="849" t="s">
        <v>50</v>
      </c>
      <c r="F141" s="849"/>
      <c r="G141" s="849"/>
      <c r="H141" s="1166"/>
      <c r="I141" s="1167"/>
      <c r="J141" s="1167"/>
      <c r="K141" s="1167"/>
      <c r="L141" s="1167"/>
      <c r="M141" s="1168"/>
      <c r="N141" s="1097"/>
      <c r="O141" s="1097"/>
      <c r="P141" s="1097"/>
      <c r="Q141" s="1097"/>
      <c r="R141" s="465"/>
    </row>
    <row r="142" spans="1:18" ht="13" thickBot="1" x14ac:dyDescent="0.3">
      <c r="A142" s="1177" t="s">
        <v>208</v>
      </c>
      <c r="B142" s="1178"/>
      <c r="C142" s="1178"/>
      <c r="D142" s="1178"/>
      <c r="E142" s="1178"/>
      <c r="F142" s="1178"/>
      <c r="G142" s="1178"/>
      <c r="H142" s="1178"/>
      <c r="I142" s="1179"/>
      <c r="K142" s="453"/>
      <c r="L142" s="1084"/>
      <c r="M142" s="1084"/>
      <c r="N142" s="1084"/>
      <c r="O142" s="1084"/>
      <c r="P142" s="1084"/>
      <c r="Q142" s="453"/>
    </row>
    <row r="143" spans="1:18" ht="13" thickBot="1" x14ac:dyDescent="0.3">
      <c r="A143" s="686" t="s">
        <v>554</v>
      </c>
      <c r="B143" s="1180"/>
      <c r="C143" s="1180"/>
      <c r="D143" s="1180"/>
      <c r="E143" s="1180"/>
      <c r="F143" s="1180"/>
      <c r="G143" s="1180"/>
      <c r="H143" s="1180"/>
      <c r="I143" s="1181"/>
      <c r="K143" s="1084"/>
      <c r="L143" s="1084"/>
      <c r="M143" s="1084"/>
      <c r="N143" s="1084"/>
      <c r="O143" s="453"/>
    </row>
    <row r="144" spans="1:18" ht="13" thickBot="1" x14ac:dyDescent="0.3">
      <c r="A144" s="1022"/>
      <c r="B144" s="1022"/>
      <c r="C144" s="1182"/>
      <c r="D144" s="1020"/>
      <c r="E144" s="1021"/>
      <c r="F144" s="1021"/>
      <c r="G144" s="1021"/>
      <c r="H144" s="1021"/>
      <c r="I144" s="1021"/>
      <c r="J144" s="1020"/>
      <c r="L144" s="453"/>
      <c r="M144" s="1084"/>
      <c r="N144" s="1084"/>
      <c r="O144" s="1084"/>
      <c r="P144" s="1084"/>
      <c r="Q144" s="1084"/>
      <c r="R144" s="453"/>
    </row>
    <row r="145" spans="1:23" ht="15.65" customHeight="1" x14ac:dyDescent="0.25">
      <c r="A145" s="687" t="s">
        <v>488</v>
      </c>
      <c r="B145" s="1183"/>
      <c r="C145" s="1183"/>
      <c r="D145" s="1183"/>
      <c r="E145" s="1063" t="s">
        <v>276</v>
      </c>
      <c r="F145" s="1063">
        <v>20</v>
      </c>
      <c r="G145" s="1063">
        <v>40</v>
      </c>
      <c r="H145" s="1063" t="s">
        <v>19</v>
      </c>
      <c r="I145" s="1063" t="s">
        <v>20</v>
      </c>
      <c r="J145" s="1184" t="s">
        <v>283</v>
      </c>
      <c r="K145" s="1184" t="s">
        <v>33</v>
      </c>
      <c r="L145" s="689" t="s">
        <v>209</v>
      </c>
      <c r="M145" s="1020"/>
      <c r="N145" s="1084"/>
      <c r="O145" s="1084"/>
      <c r="P145" s="1084"/>
      <c r="Q145" s="1084"/>
      <c r="R145" s="1084"/>
      <c r="S145" s="1084"/>
      <c r="T145" s="1084"/>
      <c r="U145" s="1084"/>
    </row>
    <row r="146" spans="1:23" x14ac:dyDescent="0.25">
      <c r="A146" s="1185" t="s">
        <v>210</v>
      </c>
      <c r="B146" s="1186" t="s">
        <v>11</v>
      </c>
      <c r="C146" s="1186" t="s">
        <v>12</v>
      </c>
      <c r="D146" s="1186" t="s">
        <v>211</v>
      </c>
      <c r="E146" s="1187"/>
      <c r="F146" s="1187"/>
      <c r="G146" s="1187"/>
      <c r="H146" s="1187"/>
      <c r="I146" s="1187"/>
      <c r="J146" s="1187"/>
      <c r="K146" s="1187"/>
      <c r="L146" s="690"/>
      <c r="M146" s="1020"/>
      <c r="N146" s="1084"/>
      <c r="O146" s="1084"/>
      <c r="P146" s="1084"/>
      <c r="Q146" s="1084"/>
      <c r="R146" s="1084"/>
      <c r="S146" s="1084"/>
      <c r="T146" s="1084"/>
      <c r="U146" s="1084"/>
    </row>
    <row r="147" spans="1:23" s="1079" customFormat="1" x14ac:dyDescent="0.25">
      <c r="A147" s="1188"/>
      <c r="B147" s="1189"/>
      <c r="C147" s="1189"/>
      <c r="D147" s="1189"/>
      <c r="E147" s="1189"/>
      <c r="F147" s="1125"/>
      <c r="G147" s="1125"/>
      <c r="H147" s="1125"/>
      <c r="I147" s="1125"/>
      <c r="J147" s="1189"/>
      <c r="K147" s="1127"/>
      <c r="L147" s="1190"/>
      <c r="M147" s="1191"/>
      <c r="N147" s="1097"/>
      <c r="O147" s="1097"/>
      <c r="P147" s="1097"/>
      <c r="Q147" s="1097"/>
      <c r="R147" s="1097"/>
      <c r="S147" s="1097"/>
      <c r="T147" s="1097"/>
      <c r="U147" s="1097"/>
    </row>
    <row r="148" spans="1:23" s="1079" customFormat="1" x14ac:dyDescent="0.25">
      <c r="A148" s="1188"/>
      <c r="B148" s="1189"/>
      <c r="C148" s="1189"/>
      <c r="D148" s="1189"/>
      <c r="E148" s="1189"/>
      <c r="F148" s="456"/>
      <c r="G148" s="456"/>
      <c r="H148" s="456"/>
      <c r="I148" s="456"/>
      <c r="J148" s="1189"/>
      <c r="K148" s="1127"/>
      <c r="L148" s="1190"/>
      <c r="M148" s="1097"/>
      <c r="N148" s="1097"/>
      <c r="O148" s="1097"/>
      <c r="P148" s="1097"/>
      <c r="Q148" s="1097"/>
      <c r="R148" s="1097"/>
      <c r="S148" s="1097"/>
      <c r="T148" s="1097"/>
      <c r="U148" s="1097"/>
    </row>
    <row r="149" spans="1:23" s="1079" customFormat="1" x14ac:dyDescent="0.25">
      <c r="A149" s="1188"/>
      <c r="B149" s="1189"/>
      <c r="C149" s="1189"/>
      <c r="D149" s="1189"/>
      <c r="E149" s="1189"/>
      <c r="F149" s="456"/>
      <c r="G149" s="456"/>
      <c r="H149" s="456"/>
      <c r="I149" s="456"/>
      <c r="J149" s="1189"/>
      <c r="K149" s="1127"/>
      <c r="L149" s="1190"/>
      <c r="M149" s="1097"/>
      <c r="N149" s="1097"/>
      <c r="O149" s="1097"/>
      <c r="P149" s="1097"/>
      <c r="Q149" s="1097"/>
      <c r="R149" s="1097"/>
      <c r="S149" s="1097"/>
      <c r="T149" s="1097"/>
      <c r="U149" s="1097"/>
    </row>
    <row r="150" spans="1:23" s="1079" customFormat="1" ht="13" thickBot="1" x14ac:dyDescent="0.3">
      <c r="A150" s="1192"/>
      <c r="B150" s="1193"/>
      <c r="C150" s="1193"/>
      <c r="D150" s="1193"/>
      <c r="E150" s="1193"/>
      <c r="F150" s="461"/>
      <c r="G150" s="461"/>
      <c r="H150" s="461"/>
      <c r="I150" s="461"/>
      <c r="J150" s="1193"/>
      <c r="K150" s="1133"/>
      <c r="L150" s="1194"/>
      <c r="M150" s="1097"/>
      <c r="N150" s="1097"/>
      <c r="O150" s="1097"/>
      <c r="P150" s="1097"/>
      <c r="Q150" s="1097"/>
      <c r="R150" s="1097"/>
      <c r="S150" s="1097"/>
      <c r="T150" s="1097"/>
      <c r="U150" s="1097"/>
    </row>
    <row r="151" spans="1:23" s="1079" customFormat="1" x14ac:dyDescent="0.25">
      <c r="A151" s="1148"/>
      <c r="B151" s="1148"/>
      <c r="C151" s="1148"/>
      <c r="D151" s="1148"/>
      <c r="E151" s="1148"/>
      <c r="F151" s="1148"/>
      <c r="G151" s="1148"/>
      <c r="H151" s="1148"/>
      <c r="I151" s="1148"/>
      <c r="J151" s="1148"/>
      <c r="K151" s="1148"/>
      <c r="L151" s="1195"/>
      <c r="M151" s="1097"/>
      <c r="N151" s="1097"/>
      <c r="O151" s="1097"/>
      <c r="P151" s="1097"/>
      <c r="Q151" s="1097"/>
      <c r="R151" s="1097"/>
      <c r="S151" s="1097"/>
      <c r="T151" s="1097"/>
      <c r="U151" s="1097"/>
    </row>
    <row r="152" spans="1:23" ht="15.65" customHeight="1" x14ac:dyDescent="0.25">
      <c r="A152" s="682" t="s">
        <v>553</v>
      </c>
      <c r="B152" s="682"/>
      <c r="C152" s="682"/>
      <c r="D152" s="682"/>
      <c r="E152" s="682" t="s">
        <v>276</v>
      </c>
      <c r="F152" s="682">
        <v>20</v>
      </c>
      <c r="G152" s="682">
        <v>40</v>
      </c>
      <c r="H152" s="682" t="s">
        <v>19</v>
      </c>
      <c r="I152" s="682" t="s">
        <v>20</v>
      </c>
      <c r="J152" s="688" t="s">
        <v>283</v>
      </c>
      <c r="K152" s="688" t="s">
        <v>33</v>
      </c>
      <c r="L152" s="682" t="s">
        <v>209</v>
      </c>
      <c r="M152" s="682" t="s">
        <v>23</v>
      </c>
      <c r="O152" s="453"/>
      <c r="P152" s="1084"/>
      <c r="Q152" s="1084"/>
      <c r="R152" s="1084"/>
      <c r="S152" s="1084"/>
      <c r="T152" s="1084"/>
      <c r="U152" s="1084"/>
      <c r="V152" s="1084"/>
      <c r="W152" s="1084"/>
    </row>
    <row r="153" spans="1:23" x14ac:dyDescent="0.25">
      <c r="A153" s="504" t="s">
        <v>210</v>
      </c>
      <c r="B153" s="504" t="s">
        <v>11</v>
      </c>
      <c r="C153" s="504" t="s">
        <v>12</v>
      </c>
      <c r="D153" s="504" t="s">
        <v>211</v>
      </c>
      <c r="E153" s="682"/>
      <c r="F153" s="682"/>
      <c r="G153" s="682"/>
      <c r="H153" s="682"/>
      <c r="I153" s="682"/>
      <c r="J153" s="682"/>
      <c r="K153" s="682"/>
      <c r="L153" s="682"/>
      <c r="M153" s="682"/>
      <c r="O153" s="453"/>
      <c r="P153" s="1084"/>
      <c r="Q153" s="1084"/>
      <c r="R153" s="1084"/>
      <c r="S153" s="1084"/>
      <c r="T153" s="1084"/>
      <c r="U153" s="1084"/>
      <c r="V153" s="1084"/>
      <c r="W153" s="1084"/>
    </row>
    <row r="154" spans="1:23" s="1079" customFormat="1" x14ac:dyDescent="0.25">
      <c r="A154" s="411"/>
      <c r="B154" s="411"/>
      <c r="C154" s="411"/>
      <c r="D154" s="411"/>
      <c r="E154" s="411"/>
      <c r="F154" s="485"/>
      <c r="G154" s="485"/>
      <c r="H154" s="485"/>
      <c r="I154" s="485"/>
      <c r="J154" s="411"/>
      <c r="K154" s="486"/>
      <c r="L154" s="412"/>
      <c r="M154" s="412"/>
      <c r="O154" s="465"/>
      <c r="P154" s="1097"/>
      <c r="Q154" s="1097"/>
      <c r="R154" s="1097"/>
      <c r="S154" s="1097"/>
      <c r="T154" s="1097"/>
      <c r="U154" s="1097"/>
      <c r="V154" s="1097"/>
      <c r="W154" s="1097"/>
    </row>
    <row r="155" spans="1:23" s="1079" customFormat="1" x14ac:dyDescent="0.25">
      <c r="A155" s="411"/>
      <c r="B155" s="411"/>
      <c r="C155" s="411"/>
      <c r="D155" s="411"/>
      <c r="E155" s="411"/>
      <c r="F155" s="485"/>
      <c r="G155" s="485"/>
      <c r="H155" s="485"/>
      <c r="I155" s="485"/>
      <c r="J155" s="411"/>
      <c r="K155" s="486"/>
      <c r="L155" s="412"/>
      <c r="M155" s="412"/>
      <c r="O155" s="465"/>
      <c r="P155" s="1097"/>
      <c r="Q155" s="1097"/>
      <c r="R155" s="1097"/>
      <c r="S155" s="1097"/>
      <c r="T155" s="1097"/>
      <c r="U155" s="1097"/>
      <c r="V155" s="1097"/>
      <c r="W155" s="1097"/>
    </row>
    <row r="156" spans="1:23" s="1079" customFormat="1" x14ac:dyDescent="0.25">
      <c r="A156" s="411"/>
      <c r="B156" s="411"/>
      <c r="C156" s="411"/>
      <c r="D156" s="411"/>
      <c r="E156" s="411"/>
      <c r="F156" s="485"/>
      <c r="G156" s="485"/>
      <c r="H156" s="485"/>
      <c r="I156" s="485"/>
      <c r="J156" s="411"/>
      <c r="K156" s="486"/>
      <c r="L156" s="412"/>
      <c r="M156" s="412"/>
      <c r="O156" s="465"/>
      <c r="P156" s="1097"/>
      <c r="Q156" s="1097"/>
      <c r="R156" s="1097"/>
      <c r="S156" s="1097"/>
      <c r="T156" s="1097"/>
      <c r="U156" s="1097"/>
      <c r="V156" s="1097"/>
      <c r="W156" s="1097"/>
    </row>
    <row r="157" spans="1:23" s="1079" customFormat="1" x14ac:dyDescent="0.25">
      <c r="A157" s="411"/>
      <c r="B157" s="411"/>
      <c r="C157" s="411"/>
      <c r="D157" s="411"/>
      <c r="E157" s="411"/>
      <c r="F157" s="485"/>
      <c r="G157" s="485"/>
      <c r="H157" s="485"/>
      <c r="I157" s="485"/>
      <c r="J157" s="411"/>
      <c r="K157" s="486"/>
      <c r="L157" s="412"/>
      <c r="M157" s="412"/>
      <c r="N157" s="1097"/>
      <c r="O157" s="465"/>
      <c r="P157" s="1097"/>
      <c r="Q157" s="1097"/>
      <c r="R157" s="1097"/>
      <c r="S157" s="1097"/>
      <c r="T157" s="1097"/>
      <c r="U157" s="1097"/>
      <c r="V157" s="1097"/>
      <c r="W157" s="1097"/>
    </row>
    <row r="158" spans="1:23" x14ac:dyDescent="0.25">
      <c r="F158" s="1021"/>
      <c r="G158" s="1003"/>
      <c r="H158" s="1066"/>
      <c r="I158" s="1066"/>
      <c r="J158" s="1084"/>
      <c r="K158" s="453"/>
      <c r="L158" s="1084"/>
      <c r="M158" s="1084"/>
      <c r="N158" s="1084"/>
      <c r="O158" s="1084"/>
      <c r="P158" s="1084"/>
      <c r="Q158" s="1084"/>
    </row>
    <row r="159" spans="1:23" ht="13" thickBot="1" x14ac:dyDescent="0.3">
      <c r="A159" s="1137"/>
      <c r="B159" s="487"/>
      <c r="C159" s="488"/>
      <c r="D159" s="488"/>
      <c r="J159" s="1021"/>
      <c r="K159" s="453"/>
      <c r="L159" s="1084"/>
      <c r="M159" s="1084"/>
      <c r="N159" s="1084"/>
      <c r="O159" s="1084"/>
      <c r="P159" s="1084"/>
      <c r="Q159" s="1084"/>
      <c r="R159" s="1084"/>
      <c r="S159" s="453"/>
      <c r="T159" s="453"/>
      <c r="U159" s="453"/>
    </row>
    <row r="160" spans="1:23" ht="13" thickBot="1" x14ac:dyDescent="0.3">
      <c r="A160" s="681" t="s">
        <v>212</v>
      </c>
      <c r="B160" s="1138"/>
      <c r="C160" s="1138"/>
      <c r="D160" s="1138"/>
      <c r="E160" s="1139"/>
      <c r="J160" s="1021"/>
      <c r="K160" s="453"/>
      <c r="L160" s="1084"/>
      <c r="M160" s="1084"/>
      <c r="N160" s="1084"/>
      <c r="O160" s="1084"/>
      <c r="P160" s="1084"/>
      <c r="Q160" s="1084"/>
      <c r="R160" s="1084"/>
      <c r="S160" s="453"/>
      <c r="T160" s="453"/>
      <c r="U160" s="453"/>
    </row>
    <row r="161" spans="1:21" ht="13" thickBot="1" x14ac:dyDescent="0.3">
      <c r="A161" s="1182"/>
      <c r="F161" s="1021"/>
      <c r="G161" s="1003"/>
      <c r="H161" s="1020"/>
      <c r="I161" s="1021"/>
      <c r="J161" s="1021"/>
      <c r="K161" s="453"/>
      <c r="L161" s="1084"/>
      <c r="M161" s="1084"/>
      <c r="N161" s="1084"/>
      <c r="O161" s="1084"/>
      <c r="P161" s="1084"/>
      <c r="Q161" s="1084"/>
      <c r="R161" s="1084"/>
      <c r="S161" s="453"/>
      <c r="T161" s="453"/>
      <c r="U161" s="453"/>
    </row>
    <row r="162" spans="1:21" ht="13" thickBot="1" x14ac:dyDescent="0.3">
      <c r="A162" s="680" t="s">
        <v>213</v>
      </c>
      <c r="B162" s="1196"/>
      <c r="C162" s="1196"/>
      <c r="D162" s="1196"/>
      <c r="E162" s="1196"/>
      <c r="F162" s="1197"/>
      <c r="G162" s="1003"/>
      <c r="H162" s="1020"/>
      <c r="I162" s="1021"/>
      <c r="J162" s="1021"/>
      <c r="K162" s="453"/>
      <c r="L162" s="1084"/>
      <c r="M162" s="1084"/>
      <c r="N162" s="1084"/>
      <c r="O162" s="1084"/>
      <c r="P162" s="1084"/>
      <c r="Q162" s="1084"/>
      <c r="R162" s="1084"/>
      <c r="S162" s="453"/>
      <c r="T162" s="453"/>
      <c r="U162" s="453"/>
    </row>
    <row r="163" spans="1:21" ht="16.5" customHeight="1" x14ac:dyDescent="0.25">
      <c r="A163" s="998" t="s">
        <v>214</v>
      </c>
      <c r="B163" s="1198"/>
      <c r="C163" s="1198"/>
      <c r="D163" s="1198"/>
      <c r="E163" s="1198"/>
      <c r="F163" s="999"/>
      <c r="G163" s="1003"/>
      <c r="H163" s="1199"/>
      <c r="I163" s="1021"/>
      <c r="J163" s="1021"/>
      <c r="K163" s="453"/>
      <c r="L163" s="1084"/>
      <c r="M163" s="1084"/>
      <c r="N163" s="1084"/>
      <c r="O163" s="1084"/>
      <c r="P163" s="1084"/>
      <c r="Q163" s="1084"/>
      <c r="R163" s="1084"/>
      <c r="S163" s="453"/>
      <c r="T163" s="453"/>
      <c r="U163" s="453"/>
    </row>
    <row r="164" spans="1:21" ht="13" thickBot="1" x14ac:dyDescent="0.3">
      <c r="A164" s="1200" t="s">
        <v>215</v>
      </c>
      <c r="B164" s="1180"/>
      <c r="C164" s="1180"/>
      <c r="D164" s="1180"/>
      <c r="E164" s="1180"/>
      <c r="F164" s="1181"/>
    </row>
    <row r="165" spans="1:21" x14ac:dyDescent="0.25">
      <c r="A165" s="1201" t="s">
        <v>216</v>
      </c>
      <c r="B165" s="1028" t="s">
        <v>217</v>
      </c>
      <c r="C165" s="1202" t="s">
        <v>218</v>
      </c>
      <c r="D165" s="1203" t="s">
        <v>219</v>
      </c>
      <c r="E165" s="1084"/>
      <c r="H165" s="1003"/>
      <c r="I165" s="1003"/>
    </row>
    <row r="166" spans="1:21" s="1079" customFormat="1" x14ac:dyDescent="0.25">
      <c r="A166" s="1204"/>
      <c r="B166" s="1205"/>
      <c r="C166" s="1206"/>
      <c r="D166" s="408"/>
      <c r="E166" s="1097"/>
      <c r="F166" s="1097"/>
      <c r="G166" s="1097"/>
    </row>
    <row r="167" spans="1:21" s="1079" customFormat="1" x14ac:dyDescent="0.25">
      <c r="A167" s="1204"/>
      <c r="B167" s="1205"/>
      <c r="C167" s="1206"/>
      <c r="D167" s="245"/>
      <c r="E167" s="1097"/>
      <c r="F167" s="1097"/>
      <c r="G167" s="1097"/>
    </row>
    <row r="168" spans="1:21" s="1079" customFormat="1" ht="13" thickBot="1" x14ac:dyDescent="0.3">
      <c r="A168" s="1207"/>
      <c r="B168" s="1208"/>
      <c r="C168" s="1209"/>
      <c r="D168" s="249"/>
      <c r="E168" s="1097"/>
      <c r="F168" s="1097"/>
      <c r="G168" s="1097"/>
    </row>
    <row r="169" spans="1:21" ht="13" thickBot="1" x14ac:dyDescent="0.3"/>
    <row r="170" spans="1:21" ht="13" thickBot="1" x14ac:dyDescent="0.3">
      <c r="A170" s="681" t="s">
        <v>220</v>
      </c>
      <c r="B170" s="1138"/>
      <c r="C170" s="1138"/>
      <c r="D170" s="1138"/>
      <c r="E170" s="1138"/>
      <c r="F170" s="1138"/>
      <c r="G170" s="1138"/>
      <c r="H170" s="1138"/>
      <c r="I170" s="1139"/>
      <c r="K170" s="453"/>
      <c r="L170" s="1084"/>
      <c r="M170" s="1084"/>
      <c r="N170" s="1084"/>
      <c r="O170" s="1084"/>
      <c r="P170" s="1084"/>
      <c r="Q170" s="1084"/>
      <c r="R170" s="1084"/>
      <c r="S170" s="453"/>
      <c r="T170" s="453"/>
      <c r="U170" s="453"/>
    </row>
    <row r="171" spans="1:21" ht="13.5" thickBot="1" x14ac:dyDescent="0.3">
      <c r="A171" s="1210" t="s">
        <v>221</v>
      </c>
      <c r="B171" s="489"/>
      <c r="C171" s="1059"/>
      <c r="D171" s="1059"/>
      <c r="E171" s="1059"/>
      <c r="F171" s="1059"/>
      <c r="G171" s="1111"/>
      <c r="H171" s="1059"/>
      <c r="I171" s="1211"/>
      <c r="J171" s="1021"/>
      <c r="K171" s="453"/>
      <c r="L171" s="1084"/>
      <c r="M171" s="1084"/>
      <c r="N171" s="1084"/>
      <c r="O171" s="1084"/>
      <c r="P171" s="1084"/>
      <c r="Q171" s="1084"/>
      <c r="R171" s="1084"/>
      <c r="S171" s="453"/>
      <c r="T171" s="453"/>
      <c r="U171" s="453"/>
    </row>
    <row r="172" spans="1:21" s="1039" customFormat="1" ht="177.75" customHeight="1" x14ac:dyDescent="0.25">
      <c r="A172" s="1212" t="s">
        <v>2836</v>
      </c>
      <c r="B172" s="1213" t="s">
        <v>2861</v>
      </c>
      <c r="C172" s="1214"/>
      <c r="D172" s="1214"/>
      <c r="E172" s="1214"/>
      <c r="F172" s="1214"/>
      <c r="G172" s="1214"/>
      <c r="H172" s="1214"/>
      <c r="I172" s="1215"/>
      <c r="J172" s="1147"/>
      <c r="K172" s="544"/>
      <c r="L172" s="1148"/>
      <c r="M172" s="1148"/>
      <c r="N172" s="1148"/>
      <c r="O172" s="1148"/>
      <c r="P172" s="1148"/>
      <c r="Q172" s="1148"/>
      <c r="R172" s="1148"/>
      <c r="S172" s="544"/>
    </row>
    <row r="173" spans="1:21" s="1079" customFormat="1" x14ac:dyDescent="0.25">
      <c r="A173" s="1216"/>
      <c r="B173" s="1217"/>
      <c r="C173" s="1013"/>
      <c r="D173" s="1013"/>
      <c r="E173" s="1013"/>
      <c r="F173" s="1013"/>
      <c r="G173" s="1013"/>
      <c r="H173" s="1013"/>
      <c r="I173" s="1014"/>
    </row>
    <row r="174" spans="1:21" s="1079" customFormat="1" x14ac:dyDescent="0.25">
      <c r="A174" s="1216"/>
      <c r="B174" s="1217"/>
      <c r="C174" s="1013"/>
      <c r="D174" s="1013"/>
      <c r="E174" s="1013"/>
      <c r="F174" s="1013"/>
      <c r="G174" s="1013"/>
      <c r="H174" s="1013"/>
      <c r="I174" s="1014"/>
    </row>
    <row r="175" spans="1:21" s="1079" customFormat="1" x14ac:dyDescent="0.25">
      <c r="A175" s="1216"/>
      <c r="B175" s="1217"/>
      <c r="C175" s="1013"/>
      <c r="D175" s="1013"/>
      <c r="E175" s="1013"/>
      <c r="F175" s="1013"/>
      <c r="G175" s="1013"/>
      <c r="H175" s="1013"/>
      <c r="I175" s="1014"/>
    </row>
    <row r="176" spans="1:21" s="1079" customFormat="1" x14ac:dyDescent="0.25">
      <c r="A176" s="1216"/>
      <c r="B176" s="1217"/>
      <c r="C176" s="1013"/>
      <c r="D176" s="1013"/>
      <c r="E176" s="1013"/>
      <c r="F176" s="1013"/>
      <c r="G176" s="1013"/>
      <c r="H176" s="1013"/>
      <c r="I176" s="1014"/>
    </row>
    <row r="177" spans="1:9" s="1079" customFormat="1" x14ac:dyDescent="0.25">
      <c r="A177" s="1216"/>
      <c r="B177" s="1217"/>
      <c r="C177" s="1013"/>
      <c r="D177" s="1013"/>
      <c r="E177" s="1013"/>
      <c r="F177" s="1013"/>
      <c r="G177" s="1013"/>
      <c r="H177" s="1013"/>
      <c r="I177" s="1014"/>
    </row>
    <row r="178" spans="1:9" s="1079" customFormat="1" x14ac:dyDescent="0.25">
      <c r="A178" s="1216"/>
      <c r="B178" s="1217"/>
      <c r="C178" s="1013"/>
      <c r="D178" s="1013"/>
      <c r="E178" s="1013"/>
      <c r="F178" s="1013"/>
      <c r="G178" s="1013"/>
      <c r="H178" s="1013"/>
      <c r="I178" s="1014"/>
    </row>
    <row r="179" spans="1:9" s="1079" customFormat="1" x14ac:dyDescent="0.25">
      <c r="A179" s="1216"/>
      <c r="B179" s="1217"/>
      <c r="C179" s="1013"/>
      <c r="D179" s="1013"/>
      <c r="E179" s="1013"/>
      <c r="F179" s="1013"/>
      <c r="G179" s="1013"/>
      <c r="H179" s="1013"/>
      <c r="I179" s="1014"/>
    </row>
    <row r="180" spans="1:9" s="1079" customFormat="1" x14ac:dyDescent="0.25">
      <c r="A180" s="1216"/>
      <c r="B180" s="1217"/>
      <c r="C180" s="1013"/>
      <c r="D180" s="1013"/>
      <c r="E180" s="1013"/>
      <c r="F180" s="1013"/>
      <c r="G180" s="1013"/>
      <c r="H180" s="1013"/>
      <c r="I180" s="1014"/>
    </row>
    <row r="181" spans="1:9" s="1079" customFormat="1" x14ac:dyDescent="0.25">
      <c r="A181" s="1216"/>
      <c r="B181" s="1217"/>
      <c r="C181" s="1013"/>
      <c r="D181" s="1013"/>
      <c r="E181" s="1013"/>
      <c r="F181" s="1013"/>
      <c r="G181" s="1013"/>
      <c r="H181" s="1013"/>
      <c r="I181" s="1014"/>
    </row>
    <row r="182" spans="1:9" s="1079" customFormat="1" x14ac:dyDescent="0.25">
      <c r="A182" s="1216"/>
      <c r="B182" s="1217"/>
      <c r="C182" s="1013"/>
      <c r="D182" s="1013"/>
      <c r="E182" s="1013"/>
      <c r="F182" s="1013"/>
      <c r="G182" s="1013"/>
      <c r="H182" s="1013"/>
      <c r="I182" s="1014"/>
    </row>
    <row r="183" spans="1:9" s="1079" customFormat="1" x14ac:dyDescent="0.25">
      <c r="A183" s="1216"/>
      <c r="B183" s="1217"/>
      <c r="C183" s="1013"/>
      <c r="D183" s="1013"/>
      <c r="E183" s="1013"/>
      <c r="F183" s="1013"/>
      <c r="G183" s="1013"/>
      <c r="H183" s="1013"/>
      <c r="I183" s="1014"/>
    </row>
    <row r="184" spans="1:9" s="1079" customFormat="1" x14ac:dyDescent="0.25">
      <c r="A184" s="1216"/>
      <c r="B184" s="1217"/>
      <c r="C184" s="1013"/>
      <c r="D184" s="1013"/>
      <c r="E184" s="1013"/>
      <c r="F184" s="1013"/>
      <c r="G184" s="1013"/>
      <c r="H184" s="1013"/>
      <c r="I184" s="1014"/>
    </row>
    <row r="185" spans="1:9" s="1079" customFormat="1" x14ac:dyDescent="0.25">
      <c r="A185" s="1216"/>
      <c r="B185" s="1217"/>
      <c r="C185" s="1013"/>
      <c r="D185" s="1013"/>
      <c r="E185" s="1013"/>
      <c r="F185" s="1013"/>
      <c r="G185" s="1013"/>
      <c r="H185" s="1013"/>
      <c r="I185" s="1014"/>
    </row>
    <row r="186" spans="1:9" s="1079" customFormat="1" ht="13" thickBot="1" x14ac:dyDescent="0.3">
      <c r="A186" s="1218"/>
      <c r="B186" s="1219"/>
      <c r="C186" s="1220"/>
      <c r="D186" s="1220"/>
      <c r="E186" s="1220"/>
      <c r="F186" s="1220"/>
      <c r="G186" s="1220"/>
      <c r="H186" s="1220"/>
      <c r="I186" s="1221"/>
    </row>
    <row r="188" spans="1:9" s="1079" customFormat="1" x14ac:dyDescent="0.25">
      <c r="F188" s="1097"/>
      <c r="G188" s="1097"/>
      <c r="H188" s="1097"/>
      <c r="I188" s="1097"/>
    </row>
    <row r="189" spans="1:9" s="1079" customFormat="1" ht="13" thickBot="1" x14ac:dyDescent="0.3">
      <c r="F189" s="1097"/>
      <c r="G189" s="1097"/>
      <c r="H189" s="1097"/>
      <c r="I189" s="1097"/>
    </row>
    <row r="190" spans="1:9" s="1079" customFormat="1" ht="13" thickBot="1" x14ac:dyDescent="0.3">
      <c r="A190" s="680" t="s">
        <v>3</v>
      </c>
      <c r="B190" s="683"/>
      <c r="F190" s="1097"/>
      <c r="G190" s="1097"/>
      <c r="H190" s="1097"/>
      <c r="I190" s="1097"/>
    </row>
    <row r="191" spans="1:9" s="1223" customFormat="1" ht="13" thickBot="1" x14ac:dyDescent="0.3">
      <c r="A191" s="1222"/>
      <c r="B191" s="1222"/>
      <c r="F191" s="1224"/>
      <c r="G191" s="1224"/>
      <c r="H191" s="1224"/>
      <c r="I191" s="1224"/>
    </row>
    <row r="192" spans="1:9" s="1079" customFormat="1" ht="15.75" customHeight="1" thickBot="1" x14ac:dyDescent="0.3">
      <c r="A192" s="1103" t="s">
        <v>2</v>
      </c>
      <c r="B192" s="1104"/>
      <c r="C192" s="1104"/>
      <c r="D192" s="1104"/>
      <c r="E192" s="1104"/>
      <c r="F192" s="1104"/>
      <c r="G192" s="1105"/>
      <c r="H192" s="1097"/>
      <c r="I192" s="1097"/>
    </row>
    <row r="193" spans="1:23" s="1223" customFormat="1" ht="15.75" customHeight="1" thickBot="1" x14ac:dyDescent="0.3">
      <c r="A193" s="1222"/>
      <c r="B193" s="1222"/>
      <c r="C193" s="1222"/>
      <c r="D193" s="1222"/>
      <c r="E193" s="1222"/>
      <c r="F193" s="1222"/>
      <c r="G193" s="1222"/>
      <c r="H193" s="1224"/>
      <c r="I193" s="1224"/>
    </row>
    <row r="194" spans="1:23" s="1079" customFormat="1" ht="15.75" customHeight="1" thickBot="1" x14ac:dyDescent="0.3">
      <c r="A194" s="1225" t="s">
        <v>1</v>
      </c>
      <c r="B194" s="1226"/>
      <c r="C194" s="1226"/>
      <c r="D194" s="1226"/>
      <c r="E194" s="1227"/>
      <c r="F194" s="1228"/>
      <c r="G194" s="1228"/>
      <c r="H194" s="1097"/>
      <c r="I194" s="1097"/>
    </row>
    <row r="195" spans="1:23" s="1079" customFormat="1" x14ac:dyDescent="0.25">
      <c r="A195" s="1229" t="s">
        <v>581</v>
      </c>
      <c r="B195" s="684" t="s">
        <v>2816</v>
      </c>
      <c r="C195" s="1151" t="s">
        <v>0</v>
      </c>
      <c r="D195" s="1151" t="s">
        <v>564</v>
      </c>
      <c r="E195" s="684" t="s">
        <v>2817</v>
      </c>
      <c r="F195" s="1151" t="s">
        <v>416</v>
      </c>
      <c r="G195" s="1151" t="s">
        <v>403</v>
      </c>
      <c r="H195" s="1151" t="s">
        <v>582</v>
      </c>
      <c r="I195" s="1151" t="s">
        <v>11</v>
      </c>
      <c r="J195" s="1151" t="s">
        <v>12</v>
      </c>
      <c r="K195" s="1151" t="s">
        <v>13</v>
      </c>
      <c r="L195" s="1151" t="s">
        <v>428</v>
      </c>
      <c r="M195" s="1151" t="s">
        <v>565</v>
      </c>
      <c r="N195" s="1152"/>
    </row>
    <row r="196" spans="1:23" s="1079" customFormat="1" ht="32.25" customHeight="1" thickBot="1" x14ac:dyDescent="0.3">
      <c r="A196" s="1230"/>
      <c r="B196" s="685"/>
      <c r="C196" s="1231"/>
      <c r="D196" s="1231"/>
      <c r="E196" s="685"/>
      <c r="F196" s="1231"/>
      <c r="G196" s="1231"/>
      <c r="H196" s="1231"/>
      <c r="I196" s="1231"/>
      <c r="J196" s="1231"/>
      <c r="K196" s="1231"/>
      <c r="L196" s="1231"/>
      <c r="M196" s="1231"/>
      <c r="N196" s="1232"/>
    </row>
    <row r="197" spans="1:23" s="1079" customFormat="1" x14ac:dyDescent="0.25">
      <c r="A197" s="1095"/>
      <c r="B197" s="1075"/>
      <c r="C197" s="1233"/>
      <c r="D197" s="1075"/>
      <c r="E197" s="1075"/>
      <c r="F197" s="1075"/>
      <c r="G197" s="1075"/>
      <c r="H197" s="1075"/>
      <c r="I197" s="1075"/>
      <c r="J197" s="1075"/>
      <c r="K197" s="1075"/>
      <c r="L197" s="1234"/>
      <c r="M197" s="1235"/>
      <c r="N197" s="1236"/>
    </row>
    <row r="198" spans="1:23" s="1079" customFormat="1" x14ac:dyDescent="0.25">
      <c r="A198" s="1096"/>
      <c r="B198" s="1081"/>
      <c r="C198" s="1189"/>
      <c r="D198" s="1081"/>
      <c r="E198" s="1081"/>
      <c r="F198" s="1081"/>
      <c r="G198" s="1081"/>
      <c r="H198" s="1081"/>
      <c r="I198" s="1081"/>
      <c r="J198" s="1081"/>
      <c r="K198" s="1081"/>
      <c r="L198" s="1237"/>
      <c r="M198" s="1238"/>
      <c r="N198" s="1239"/>
    </row>
    <row r="199" spans="1:23" s="1079" customFormat="1" x14ac:dyDescent="0.25">
      <c r="A199" s="1096"/>
      <c r="B199" s="1081"/>
      <c r="C199" s="1189"/>
      <c r="D199" s="1081"/>
      <c r="E199" s="1081"/>
      <c r="F199" s="1081"/>
      <c r="G199" s="1081"/>
      <c r="H199" s="1081"/>
      <c r="I199" s="1081"/>
      <c r="J199" s="1081"/>
      <c r="K199" s="1081"/>
      <c r="L199" s="1237"/>
      <c r="M199" s="1238"/>
      <c r="N199" s="1239"/>
    </row>
    <row r="200" spans="1:23" s="1079" customFormat="1" x14ac:dyDescent="0.25">
      <c r="A200" s="1096"/>
      <c r="B200" s="1081"/>
      <c r="C200" s="1189"/>
      <c r="D200" s="1081"/>
      <c r="E200" s="1081"/>
      <c r="F200" s="1081"/>
      <c r="G200" s="1081"/>
      <c r="H200" s="1081"/>
      <c r="I200" s="1081"/>
      <c r="J200" s="1081"/>
      <c r="K200" s="1081"/>
      <c r="L200" s="1237"/>
      <c r="M200" s="1238"/>
      <c r="N200" s="1239"/>
    </row>
    <row r="201" spans="1:23" s="1079" customFormat="1" x14ac:dyDescent="0.25">
      <c r="A201" s="1096"/>
      <c r="B201" s="1081"/>
      <c r="C201" s="1189"/>
      <c r="D201" s="1081"/>
      <c r="E201" s="1081"/>
      <c r="F201" s="1081"/>
      <c r="G201" s="1081"/>
      <c r="H201" s="1081"/>
      <c r="I201" s="1081"/>
      <c r="J201" s="1081"/>
      <c r="K201" s="1081"/>
      <c r="L201" s="1237"/>
      <c r="M201" s="1238"/>
      <c r="N201" s="1239"/>
    </row>
    <row r="202" spans="1:23" s="1079" customFormat="1" ht="13" thickBot="1" x14ac:dyDescent="0.3">
      <c r="A202" s="1129"/>
      <c r="B202" s="1083"/>
      <c r="C202" s="1193"/>
      <c r="D202" s="1083"/>
      <c r="E202" s="1083"/>
      <c r="F202" s="1083"/>
      <c r="G202" s="1083"/>
      <c r="H202" s="1083"/>
      <c r="I202" s="1083"/>
      <c r="J202" s="1083"/>
      <c r="K202" s="1083"/>
      <c r="L202" s="1240"/>
      <c r="M202" s="1241"/>
      <c r="N202" s="1242"/>
    </row>
    <row r="203" spans="1:23" s="1079" customFormat="1" x14ac:dyDescent="0.25">
      <c r="F203" s="1097"/>
      <c r="G203" s="1097"/>
      <c r="H203" s="1097"/>
      <c r="I203" s="1097"/>
    </row>
    <row r="204" spans="1:23" s="1079" customFormat="1" ht="13" thickBot="1" x14ac:dyDescent="0.3">
      <c r="F204" s="1097"/>
      <c r="G204" s="1097"/>
      <c r="H204" s="1097"/>
      <c r="I204" s="1097"/>
    </row>
    <row r="205" spans="1:23" s="1079" customFormat="1" ht="13" thickBot="1" x14ac:dyDescent="0.3">
      <c r="A205" s="1103" t="s">
        <v>736</v>
      </c>
      <c r="B205" s="1104"/>
      <c r="C205" s="1104"/>
      <c r="D205" s="1104"/>
      <c r="E205" s="1104"/>
      <c r="F205" s="1104"/>
      <c r="G205" s="1105"/>
      <c r="H205" s="1097"/>
      <c r="I205" s="1097"/>
    </row>
    <row r="206" spans="1:23" s="1079" customFormat="1" ht="13" thickBot="1" x14ac:dyDescent="0.3">
      <c r="F206" s="1097"/>
      <c r="G206" s="1097"/>
      <c r="H206" s="1097"/>
      <c r="I206" s="1097"/>
    </row>
    <row r="207" spans="1:23" s="1079" customFormat="1" ht="13" thickBot="1" x14ac:dyDescent="0.3">
      <c r="A207" s="1225" t="s">
        <v>1</v>
      </c>
      <c r="B207" s="1226"/>
      <c r="C207" s="1226"/>
      <c r="D207" s="1226"/>
      <c r="E207" s="1226"/>
      <c r="F207" s="1226"/>
      <c r="G207" s="1226"/>
      <c r="H207" s="1227"/>
      <c r="I207" s="1097"/>
    </row>
    <row r="208" spans="1:23" s="1079" customFormat="1" ht="16.5" customHeight="1" thickBot="1" x14ac:dyDescent="0.3">
      <c r="A208" s="1229" t="s">
        <v>581</v>
      </c>
      <c r="B208" s="684" t="s">
        <v>2816</v>
      </c>
      <c r="C208" s="1151" t="s">
        <v>0</v>
      </c>
      <c r="D208" s="1151" t="s">
        <v>564</v>
      </c>
      <c r="E208" s="684" t="s">
        <v>2817</v>
      </c>
      <c r="F208" s="1151" t="s">
        <v>41</v>
      </c>
      <c r="G208" s="1243" t="s">
        <v>735</v>
      </c>
      <c r="H208" s="1243"/>
      <c r="I208" s="1243"/>
      <c r="J208" s="1243"/>
      <c r="K208" s="1243"/>
      <c r="L208" s="1243"/>
      <c r="M208" s="1243"/>
      <c r="N208" s="1243"/>
      <c r="O208" s="1151" t="s">
        <v>416</v>
      </c>
      <c r="P208" s="1151" t="s">
        <v>403</v>
      </c>
      <c r="Q208" s="1151" t="s">
        <v>582</v>
      </c>
      <c r="R208" s="1151" t="s">
        <v>11</v>
      </c>
      <c r="S208" s="1151" t="s">
        <v>12</v>
      </c>
      <c r="T208" s="1151" t="s">
        <v>13</v>
      </c>
      <c r="U208" s="1151" t="s">
        <v>428</v>
      </c>
      <c r="V208" s="1151" t="s">
        <v>565</v>
      </c>
      <c r="W208" s="1152"/>
    </row>
    <row r="209" spans="1:23" s="1079" customFormat="1" ht="13" thickBot="1" x14ac:dyDescent="0.3">
      <c r="A209" s="1230"/>
      <c r="B209" s="685"/>
      <c r="C209" s="1231"/>
      <c r="D209" s="1231"/>
      <c r="E209" s="685"/>
      <c r="F209" s="1231"/>
      <c r="G209" s="1120" t="s">
        <v>412</v>
      </c>
      <c r="H209" s="1120" t="s">
        <v>42</v>
      </c>
      <c r="I209" s="1120" t="s">
        <v>413</v>
      </c>
      <c r="J209" s="1120" t="s">
        <v>43</v>
      </c>
      <c r="K209" s="1120" t="s">
        <v>414</v>
      </c>
      <c r="L209" s="1120" t="s">
        <v>44</v>
      </c>
      <c r="M209" s="1120" t="s">
        <v>415</v>
      </c>
      <c r="N209" s="1120" t="s">
        <v>45</v>
      </c>
      <c r="O209" s="1231"/>
      <c r="P209" s="1231"/>
      <c r="Q209" s="1231"/>
      <c r="R209" s="1231"/>
      <c r="S209" s="1231"/>
      <c r="T209" s="1231"/>
      <c r="U209" s="1231"/>
      <c r="V209" s="1231"/>
      <c r="W209" s="1232"/>
    </row>
    <row r="210" spans="1:23" s="1079" customFormat="1" x14ac:dyDescent="0.25">
      <c r="A210" s="1095"/>
      <c r="B210" s="1075"/>
      <c r="C210" s="1233"/>
      <c r="D210" s="1075"/>
      <c r="E210" s="1075"/>
      <c r="F210" s="1074"/>
      <c r="G210" s="1075"/>
      <c r="H210" s="1075"/>
      <c r="I210" s="1075"/>
      <c r="J210" s="1075"/>
      <c r="K210" s="1075"/>
      <c r="L210" s="1075"/>
      <c r="M210" s="1075"/>
      <c r="N210" s="1075"/>
      <c r="O210" s="1075"/>
      <c r="P210" s="1075"/>
      <c r="Q210" s="1075"/>
      <c r="R210" s="1075"/>
      <c r="S210" s="1075"/>
      <c r="T210" s="1075"/>
      <c r="U210" s="1234"/>
      <c r="V210" s="1244"/>
      <c r="W210" s="1245"/>
    </row>
    <row r="211" spans="1:23" s="1079" customFormat="1" x14ac:dyDescent="0.25">
      <c r="A211" s="1096"/>
      <c r="B211" s="1081"/>
      <c r="C211" s="1189"/>
      <c r="D211" s="1081"/>
      <c r="E211" s="1081"/>
      <c r="F211" s="1246"/>
      <c r="G211" s="1081"/>
      <c r="H211" s="1081"/>
      <c r="I211" s="1081"/>
      <c r="J211" s="1081"/>
      <c r="K211" s="1081"/>
      <c r="L211" s="1081"/>
      <c r="M211" s="1081"/>
      <c r="N211" s="1081"/>
      <c r="O211" s="1081"/>
      <c r="P211" s="1081"/>
      <c r="Q211" s="1081"/>
      <c r="R211" s="1081"/>
      <c r="S211" s="1081"/>
      <c r="T211" s="1081"/>
      <c r="U211" s="1237"/>
      <c r="V211" s="1247"/>
      <c r="W211" s="1248"/>
    </row>
    <row r="212" spans="1:23" s="1079" customFormat="1" x14ac:dyDescent="0.25">
      <c r="A212" s="1096"/>
      <c r="B212" s="1081"/>
      <c r="C212" s="1189"/>
      <c r="D212" s="1081"/>
      <c r="E212" s="1081"/>
      <c r="F212" s="1246"/>
      <c r="G212" s="1081"/>
      <c r="H212" s="1081"/>
      <c r="I212" s="1081"/>
      <c r="J212" s="1081"/>
      <c r="K212" s="1081"/>
      <c r="L212" s="1081"/>
      <c r="M212" s="1081"/>
      <c r="N212" s="1081"/>
      <c r="O212" s="1081"/>
      <c r="P212" s="1081"/>
      <c r="Q212" s="1081"/>
      <c r="R212" s="1081"/>
      <c r="S212" s="1081"/>
      <c r="T212" s="1081"/>
      <c r="U212" s="1237"/>
      <c r="V212" s="1247"/>
      <c r="W212" s="1248"/>
    </row>
    <row r="213" spans="1:23" s="1079" customFormat="1" x14ac:dyDescent="0.25">
      <c r="A213" s="1096"/>
      <c r="B213" s="1081"/>
      <c r="C213" s="1189"/>
      <c r="D213" s="1081"/>
      <c r="E213" s="1081"/>
      <c r="F213" s="1246"/>
      <c r="G213" s="1081"/>
      <c r="H213" s="1081"/>
      <c r="I213" s="1081"/>
      <c r="J213" s="1081"/>
      <c r="K213" s="1081"/>
      <c r="L213" s="1081"/>
      <c r="M213" s="1081"/>
      <c r="N213" s="1081"/>
      <c r="O213" s="1081"/>
      <c r="P213" s="1081"/>
      <c r="Q213" s="1081"/>
      <c r="R213" s="1081"/>
      <c r="S213" s="1081"/>
      <c r="T213" s="1081"/>
      <c r="U213" s="1237"/>
      <c r="V213" s="1247"/>
      <c r="W213" s="1248"/>
    </row>
    <row r="214" spans="1:23" s="1079" customFormat="1" x14ac:dyDescent="0.25">
      <c r="A214" s="1096"/>
      <c r="B214" s="1081"/>
      <c r="C214" s="1189"/>
      <c r="D214" s="1081"/>
      <c r="E214" s="1081"/>
      <c r="F214" s="1246"/>
      <c r="G214" s="1081"/>
      <c r="H214" s="1081"/>
      <c r="I214" s="1081"/>
      <c r="J214" s="1081"/>
      <c r="K214" s="1081"/>
      <c r="L214" s="1081"/>
      <c r="M214" s="1081"/>
      <c r="N214" s="1081"/>
      <c r="O214" s="1081"/>
      <c r="P214" s="1081"/>
      <c r="Q214" s="1081"/>
      <c r="R214" s="1081"/>
      <c r="S214" s="1081"/>
      <c r="T214" s="1081"/>
      <c r="U214" s="1237"/>
      <c r="V214" s="1247"/>
      <c r="W214" s="1248"/>
    </row>
    <row r="215" spans="1:23" s="1079" customFormat="1" ht="13" thickBot="1" x14ac:dyDescent="0.3">
      <c r="A215" s="1129"/>
      <c r="B215" s="1083"/>
      <c r="C215" s="1193"/>
      <c r="D215" s="1083"/>
      <c r="E215" s="1083"/>
      <c r="F215" s="1249"/>
      <c r="G215" s="1083"/>
      <c r="H215" s="1083"/>
      <c r="I215" s="1083"/>
      <c r="J215" s="1083"/>
      <c r="K215" s="1083"/>
      <c r="L215" s="1083"/>
      <c r="M215" s="1083"/>
      <c r="N215" s="1083"/>
      <c r="O215" s="1083"/>
      <c r="P215" s="1083"/>
      <c r="Q215" s="1083"/>
      <c r="R215" s="1083"/>
      <c r="S215" s="1083"/>
      <c r="T215" s="1083"/>
      <c r="U215" s="1240"/>
      <c r="V215" s="1250"/>
      <c r="W215" s="1251"/>
    </row>
    <row r="216" spans="1:23" s="1079" customFormat="1" x14ac:dyDescent="0.25">
      <c r="F216" s="1097"/>
      <c r="G216" s="1097"/>
      <c r="H216" s="1097"/>
      <c r="I216" s="1097"/>
    </row>
    <row r="217" spans="1:23" s="1079" customFormat="1" x14ac:dyDescent="0.25">
      <c r="F217" s="1097"/>
      <c r="G217" s="1097"/>
      <c r="H217" s="1097"/>
      <c r="I217" s="1097"/>
    </row>
    <row r="218" spans="1:23" s="1079" customFormat="1" ht="13" thickBot="1" x14ac:dyDescent="0.3">
      <c r="F218" s="1097"/>
      <c r="G218" s="1097"/>
      <c r="H218" s="1097"/>
      <c r="I218" s="1097"/>
    </row>
    <row r="219" spans="1:23" ht="13" thickBot="1" x14ac:dyDescent="0.3">
      <c r="A219" s="420" t="s">
        <v>432</v>
      </c>
      <c r="B219" s="490" t="s">
        <v>433</v>
      </c>
      <c r="F219" s="1003"/>
      <c r="G219" s="1003"/>
      <c r="H219" s="1003"/>
      <c r="I219" s="1003"/>
    </row>
    <row r="220" spans="1:23" x14ac:dyDescent="0.25">
      <c r="A220" s="1028" t="s">
        <v>434</v>
      </c>
      <c r="B220" s="1078" t="s">
        <v>50</v>
      </c>
      <c r="F220" s="1003"/>
      <c r="G220" s="1003"/>
      <c r="H220" s="1003"/>
      <c r="I220" s="1003"/>
    </row>
    <row r="221" spans="1:23" x14ac:dyDescent="0.25">
      <c r="A221" s="1252" t="s">
        <v>64</v>
      </c>
      <c r="B221" s="1128" t="s">
        <v>50</v>
      </c>
      <c r="F221" s="1003"/>
      <c r="G221" s="1003"/>
      <c r="H221" s="1003"/>
      <c r="I221" s="1003"/>
    </row>
    <row r="222" spans="1:23" x14ac:dyDescent="0.25">
      <c r="A222" s="1252" t="s">
        <v>245</v>
      </c>
      <c r="B222" s="1128" t="s">
        <v>50</v>
      </c>
      <c r="F222" s="1003"/>
      <c r="G222" s="1003"/>
      <c r="H222" s="1003"/>
      <c r="I222" s="1003"/>
    </row>
    <row r="223" spans="1:23" x14ac:dyDescent="0.25">
      <c r="A223" s="1252" t="s">
        <v>246</v>
      </c>
      <c r="B223" s="1128" t="s">
        <v>50</v>
      </c>
      <c r="F223" s="1003"/>
      <c r="G223" s="1003"/>
      <c r="H223" s="1003"/>
      <c r="I223" s="1003"/>
    </row>
    <row r="224" spans="1:23" x14ac:dyDescent="0.25">
      <c r="A224" s="1252" t="s">
        <v>247</v>
      </c>
      <c r="B224" s="1128" t="s">
        <v>52</v>
      </c>
      <c r="F224" s="1003"/>
      <c r="G224" s="1003"/>
      <c r="H224" s="1003"/>
      <c r="I224" s="1003"/>
    </row>
    <row r="225" spans="1:9" x14ac:dyDescent="0.25">
      <c r="A225" s="1252" t="s">
        <v>269</v>
      </c>
      <c r="B225" s="1128" t="s">
        <v>52</v>
      </c>
      <c r="F225" s="1003"/>
      <c r="G225" s="1003"/>
      <c r="H225" s="1003"/>
      <c r="I225" s="1003"/>
    </row>
    <row r="226" spans="1:9" x14ac:dyDescent="0.25">
      <c r="A226" s="1253" t="s">
        <v>267</v>
      </c>
      <c r="B226" s="1128" t="s">
        <v>52</v>
      </c>
      <c r="F226" s="1003"/>
      <c r="G226" s="1003"/>
      <c r="H226" s="1003"/>
      <c r="I226" s="1003"/>
    </row>
    <row r="227" spans="1:9" x14ac:dyDescent="0.25">
      <c r="A227" s="1253" t="s">
        <v>435</v>
      </c>
      <c r="B227" s="1128" t="s">
        <v>52</v>
      </c>
      <c r="F227" s="1003"/>
      <c r="G227" s="1003"/>
      <c r="H227" s="1003"/>
      <c r="I227" s="1003"/>
    </row>
    <row r="228" spans="1:9" ht="13" thickBot="1" x14ac:dyDescent="0.3">
      <c r="A228" s="1254" t="s">
        <v>438</v>
      </c>
      <c r="B228" s="1255" t="s">
        <v>50</v>
      </c>
      <c r="F228" s="1003"/>
      <c r="G228" s="1003"/>
      <c r="H228" s="1003"/>
      <c r="I228" s="100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C53:AC54"/>
    <mergeCell ref="AA53:AA54"/>
    <mergeCell ref="AB53:AB54"/>
    <mergeCell ref="Z44:Z45"/>
    <mergeCell ref="J53:J54"/>
    <mergeCell ref="M53:M54"/>
    <mergeCell ref="Z53:Z54"/>
    <mergeCell ref="K53:K54"/>
    <mergeCell ref="L53:L54"/>
    <mergeCell ref="AA44:AA45"/>
    <mergeCell ref="AA36:AA37"/>
    <mergeCell ref="Z36:Z37"/>
    <mergeCell ref="Y36:Y37"/>
    <mergeCell ref="X44:X45"/>
    <mergeCell ref="Y44:Y45"/>
    <mergeCell ref="J44:J45"/>
    <mergeCell ref="K36:K37"/>
    <mergeCell ref="L36:L37"/>
    <mergeCell ref="J36:J37"/>
    <mergeCell ref="X36:X37"/>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L13:M13"/>
    <mergeCell ref="L14:M14"/>
    <mergeCell ref="L15:M15"/>
    <mergeCell ref="B25:H25"/>
    <mergeCell ref="L17:M17"/>
    <mergeCell ref="J13:K13"/>
    <mergeCell ref="L16:M16"/>
    <mergeCell ref="J16:K16"/>
    <mergeCell ref="J15:K15"/>
    <mergeCell ref="G36:G37"/>
    <mergeCell ref="B36:B37"/>
    <mergeCell ref="H36:H37"/>
    <mergeCell ref="B29:H29"/>
    <mergeCell ref="J17:K17"/>
    <mergeCell ref="B17:I17"/>
    <mergeCell ref="B44:B45"/>
    <mergeCell ref="K44:K45"/>
    <mergeCell ref="H44:H45"/>
    <mergeCell ref="I36:I37"/>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A192:G192"/>
    <mergeCell ref="B184:I184"/>
    <mergeCell ref="B179:I179"/>
    <mergeCell ref="B178:I178"/>
    <mergeCell ref="B176:I176"/>
    <mergeCell ref="P208:P209"/>
    <mergeCell ref="G208:N208"/>
    <mergeCell ref="V208:W209"/>
    <mergeCell ref="S208:S209"/>
    <mergeCell ref="E208:E209"/>
    <mergeCell ref="F208:F209"/>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1:D131"/>
    <mergeCell ref="E131:G131"/>
    <mergeCell ref="B132:D132"/>
    <mergeCell ref="E132:G132"/>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526</v>
      </c>
      <c r="D5" s="820"/>
      <c r="E5" s="820"/>
      <c r="F5" s="821"/>
      <c r="G5" s="18"/>
      <c r="H5" s="18"/>
      <c r="I5" s="18"/>
    </row>
    <row r="6" spans="1:54" ht="15.75" customHeight="1" x14ac:dyDescent="0.25">
      <c r="A6" s="817" t="s">
        <v>477</v>
      </c>
      <c r="B6" s="818"/>
      <c r="C6" s="819" t="s">
        <v>533</v>
      </c>
      <c r="D6" s="820"/>
      <c r="E6" s="820"/>
      <c r="F6" s="821"/>
      <c r="G6" s="18"/>
      <c r="H6" s="18"/>
      <c r="I6" s="18"/>
    </row>
    <row r="7" spans="1:54" ht="15.75" customHeight="1" x14ac:dyDescent="0.25">
      <c r="A7" s="817" t="s">
        <v>567</v>
      </c>
      <c r="B7" s="818"/>
      <c r="C7" s="819" t="s">
        <v>178</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440</v>
      </c>
      <c r="B21" s="790" t="s">
        <v>453</v>
      </c>
      <c r="C21" s="790"/>
      <c r="D21" s="790"/>
      <c r="E21" s="790"/>
      <c r="F21" s="790"/>
      <c r="G21" s="790"/>
      <c r="H21" s="844"/>
      <c r="I21" s="113"/>
      <c r="J21" s="114"/>
      <c r="K21" s="115"/>
      <c r="L21" s="115"/>
      <c r="M21" s="115"/>
      <c r="N21" s="115"/>
      <c r="O21" s="115"/>
      <c r="P21" s="115"/>
      <c r="Q21" s="115"/>
    </row>
    <row r="22" spans="1:54" s="116" customFormat="1" ht="13" x14ac:dyDescent="0.25">
      <c r="A22" s="271" t="s">
        <v>739</v>
      </c>
      <c r="B22" s="855" t="s">
        <v>767</v>
      </c>
      <c r="C22" s="856"/>
      <c r="D22" s="856"/>
      <c r="E22" s="856"/>
      <c r="F22" s="856"/>
      <c r="G22" s="856"/>
      <c r="H22" s="857"/>
      <c r="I22" s="114"/>
      <c r="J22" s="114"/>
      <c r="K22" s="115"/>
      <c r="L22" s="115"/>
      <c r="M22" s="115"/>
      <c r="N22" s="115"/>
      <c r="O22" s="115"/>
      <c r="P22" s="115"/>
      <c r="Q22" s="115"/>
    </row>
    <row r="23" spans="1:54" s="116" customFormat="1" ht="13" x14ac:dyDescent="0.25">
      <c r="A23" s="271" t="s">
        <v>853</v>
      </c>
      <c r="B23" s="859" t="s">
        <v>934</v>
      </c>
      <c r="C23" s="860"/>
      <c r="D23" s="860"/>
      <c r="E23" s="860"/>
      <c r="F23" s="860"/>
      <c r="G23" s="860"/>
      <c r="H23" s="861"/>
      <c r="I23" s="114"/>
      <c r="J23" s="114"/>
      <c r="K23" s="115"/>
      <c r="L23" s="115"/>
      <c r="M23" s="115"/>
      <c r="N23" s="115"/>
      <c r="O23" s="115"/>
      <c r="P23" s="115"/>
      <c r="Q23" s="115"/>
    </row>
    <row r="24" spans="1:54" s="116" customFormat="1" ht="13" x14ac:dyDescent="0.25">
      <c r="A24" s="271" t="s">
        <v>933</v>
      </c>
      <c r="B24" s="862" t="s">
        <v>854</v>
      </c>
      <c r="C24" s="780"/>
      <c r="D24" s="780"/>
      <c r="E24" s="780"/>
      <c r="F24" s="780"/>
      <c r="G24" s="780"/>
      <c r="H24" s="781"/>
      <c r="I24" s="114"/>
      <c r="J24" s="114"/>
      <c r="K24" s="115"/>
      <c r="L24" s="115"/>
      <c r="M24" s="115"/>
      <c r="N24" s="115"/>
      <c r="O24" s="115"/>
      <c r="P24" s="115"/>
      <c r="Q24" s="115"/>
    </row>
    <row r="25" spans="1:54" s="116" customFormat="1" ht="13.5" thickBot="1" x14ac:dyDescent="0.3">
      <c r="A25" s="117"/>
      <c r="B25" s="782"/>
      <c r="C25" s="783"/>
      <c r="D25" s="783"/>
      <c r="E25" s="783"/>
      <c r="F25" s="783"/>
      <c r="G25" s="783"/>
      <c r="H25" s="784"/>
      <c r="I25" s="114"/>
      <c r="J25" s="114"/>
      <c r="K25" s="115"/>
      <c r="L25" s="115"/>
      <c r="M25" s="115"/>
      <c r="N25" s="115"/>
      <c r="O25" s="115"/>
      <c r="P25" s="115"/>
      <c r="Q25" s="115"/>
    </row>
    <row r="26" spans="1:54" s="110" customFormat="1" ht="13.5" thickBot="1" x14ac:dyDescent="0.3">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5" thickBot="1" x14ac:dyDescent="0.3">
      <c r="A27" s="97" t="s">
        <v>578</v>
      </c>
      <c r="B27" s="98"/>
      <c r="I27" s="109"/>
      <c r="J27" s="109"/>
      <c r="K27" s="105"/>
      <c r="L27" s="105"/>
      <c r="M27" s="105"/>
      <c r="N27" s="105"/>
      <c r="O27" s="105"/>
      <c r="P27" s="105"/>
      <c r="Q27" s="105"/>
      <c r="R27" s="105"/>
      <c r="S27" s="105"/>
      <c r="T27" s="105"/>
      <c r="U27" s="105"/>
    </row>
    <row r="28" spans="1:54" s="110" customFormat="1" ht="13" x14ac:dyDescent="0.25">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ht="13" x14ac:dyDescent="0.25">
      <c r="A29" s="127" t="s">
        <v>580</v>
      </c>
      <c r="B29" s="90"/>
      <c r="C29" s="128"/>
      <c r="D29" s="129"/>
      <c r="E29" s="129"/>
      <c r="F29" s="130"/>
      <c r="G29" s="130"/>
      <c r="H29" s="130"/>
      <c r="I29" s="131"/>
      <c r="J29" s="132"/>
      <c r="K29" s="133"/>
      <c r="L29" s="105"/>
      <c r="M29" s="105"/>
      <c r="N29" s="105"/>
      <c r="O29" s="105"/>
      <c r="P29" s="105"/>
      <c r="Q29" s="105"/>
      <c r="R29" s="105"/>
    </row>
    <row r="30" spans="1:54" s="110" customFormat="1" ht="13.5" thickBot="1" x14ac:dyDescent="0.3">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5">
      <c r="A31" s="774" t="s">
        <v>581</v>
      </c>
      <c r="B31" s="713" t="s">
        <v>582</v>
      </c>
      <c r="C31" s="713" t="s">
        <v>11</v>
      </c>
      <c r="D31" s="713" t="s">
        <v>12</v>
      </c>
      <c r="E31" s="713" t="s">
        <v>13</v>
      </c>
      <c r="F31" s="713" t="s">
        <v>14</v>
      </c>
      <c r="G31" s="713" t="s">
        <v>15</v>
      </c>
      <c r="H31" s="713" t="s">
        <v>16</v>
      </c>
      <c r="I31" s="713" t="s">
        <v>17</v>
      </c>
      <c r="J31" s="713" t="s">
        <v>18</v>
      </c>
      <c r="K31" s="713" t="s">
        <v>19</v>
      </c>
      <c r="L31" s="713" t="s">
        <v>20</v>
      </c>
      <c r="M31" s="142" t="s">
        <v>251</v>
      </c>
      <c r="N31" s="142" t="s">
        <v>266</v>
      </c>
      <c r="O31" s="142" t="s">
        <v>520</v>
      </c>
      <c r="P31" s="142" t="s">
        <v>796</v>
      </c>
      <c r="Q31" s="142"/>
      <c r="R31" s="142"/>
      <c r="S31" s="142"/>
      <c r="T31" s="142"/>
      <c r="U31" s="142"/>
      <c r="V31" s="142"/>
      <c r="W31" s="142"/>
      <c r="X31" s="713" t="s">
        <v>22</v>
      </c>
      <c r="Y31" s="713" t="s">
        <v>23</v>
      </c>
      <c r="Z31" s="713" t="s">
        <v>24</v>
      </c>
      <c r="AA31" s="805" t="s">
        <v>335</v>
      </c>
    </row>
    <row r="32" spans="1:54" s="143" customFormat="1" ht="13" thickBot="1" x14ac:dyDescent="0.3">
      <c r="A32" s="775"/>
      <c r="B32" s="776"/>
      <c r="C32" s="776"/>
      <c r="D32" s="776"/>
      <c r="E32" s="776"/>
      <c r="F32" s="776"/>
      <c r="G32" s="777"/>
      <c r="H32" s="776"/>
      <c r="I32" s="776"/>
      <c r="J32" s="776"/>
      <c r="K32" s="776"/>
      <c r="L32" s="776"/>
      <c r="M32" s="144" t="s">
        <v>83</v>
      </c>
      <c r="N32" s="144" t="s">
        <v>83</v>
      </c>
      <c r="O32" s="144" t="s">
        <v>83</v>
      </c>
      <c r="P32" s="144" t="s">
        <v>83</v>
      </c>
      <c r="Q32" s="144"/>
      <c r="R32" s="144"/>
      <c r="S32" s="144"/>
      <c r="T32" s="144"/>
      <c r="U32" s="144"/>
      <c r="V32" s="144"/>
      <c r="W32" s="144"/>
      <c r="X32" s="776"/>
      <c r="Y32" s="776"/>
      <c r="Z32" s="776"/>
      <c r="AA32" s="806"/>
    </row>
    <row r="33" spans="1:27" s="153" customFormat="1" x14ac:dyDescent="0.25">
      <c r="A33" s="145" t="s">
        <v>1434</v>
      </c>
      <c r="B33" s="146"/>
      <c r="C33" s="564" t="s">
        <v>1455</v>
      </c>
      <c r="D33" s="564" t="s">
        <v>1456</v>
      </c>
      <c r="E33" s="564"/>
      <c r="F33" s="564" t="s">
        <v>51</v>
      </c>
      <c r="G33" s="150" t="s">
        <v>47</v>
      </c>
      <c r="H33" s="564" t="s">
        <v>1203</v>
      </c>
      <c r="I33" s="12">
        <v>1960</v>
      </c>
      <c r="J33" s="566">
        <v>2175</v>
      </c>
      <c r="K33" s="566">
        <v>2175</v>
      </c>
      <c r="L33" s="565">
        <v>2755</v>
      </c>
      <c r="M33" s="150" t="s">
        <v>52</v>
      </c>
      <c r="N33" s="150" t="s">
        <v>52</v>
      </c>
      <c r="O33" s="150" t="s">
        <v>52</v>
      </c>
      <c r="P33" s="150" t="s">
        <v>52</v>
      </c>
      <c r="Q33" s="150"/>
      <c r="R33" s="150"/>
      <c r="S33" s="150"/>
      <c r="T33" s="150"/>
      <c r="U33" s="150"/>
      <c r="V33" s="150"/>
      <c r="W33" s="150"/>
      <c r="X33" s="567"/>
      <c r="Y33" s="567"/>
      <c r="Z33" s="150" t="s">
        <v>1177</v>
      </c>
      <c r="AA33" s="79" t="s">
        <v>395</v>
      </c>
    </row>
    <row r="34" spans="1:27" s="153" customFormat="1" x14ac:dyDescent="0.25">
      <c r="A34" s="145" t="s">
        <v>1434</v>
      </c>
      <c r="B34" s="146"/>
      <c r="C34" s="564" t="s">
        <v>1455</v>
      </c>
      <c r="D34" s="564" t="s">
        <v>1457</v>
      </c>
      <c r="E34" s="564"/>
      <c r="F34" s="564" t="s">
        <v>51</v>
      </c>
      <c r="G34" s="150" t="s">
        <v>47</v>
      </c>
      <c r="H34" s="564" t="s">
        <v>1203</v>
      </c>
      <c r="I34" s="12">
        <v>1870</v>
      </c>
      <c r="J34" s="566">
        <v>2075</v>
      </c>
      <c r="K34" s="566">
        <v>2075</v>
      </c>
      <c r="L34" s="565">
        <v>2630</v>
      </c>
      <c r="M34" s="150" t="s">
        <v>52</v>
      </c>
      <c r="N34" s="150" t="s">
        <v>52</v>
      </c>
      <c r="O34" s="150" t="s">
        <v>52</v>
      </c>
      <c r="P34" s="150" t="s">
        <v>52</v>
      </c>
      <c r="Q34" s="150"/>
      <c r="R34" s="150"/>
      <c r="S34" s="150"/>
      <c r="T34" s="150"/>
      <c r="U34" s="150"/>
      <c r="V34" s="150"/>
      <c r="W34" s="150"/>
      <c r="X34" s="567"/>
      <c r="Y34" s="567"/>
      <c r="Z34" s="150" t="s">
        <v>1177</v>
      </c>
      <c r="AA34" s="79" t="s">
        <v>395</v>
      </c>
    </row>
    <row r="35" spans="1:27" s="153" customFormat="1" x14ac:dyDescent="0.25">
      <c r="A35" s="145" t="s">
        <v>1434</v>
      </c>
      <c r="B35" s="146"/>
      <c r="C35" s="564" t="s">
        <v>1455</v>
      </c>
      <c r="D35" s="564" t="s">
        <v>1458</v>
      </c>
      <c r="E35" s="564" t="s">
        <v>1197</v>
      </c>
      <c r="F35" s="564" t="s">
        <v>53</v>
      </c>
      <c r="G35" s="150" t="s">
        <v>47</v>
      </c>
      <c r="H35" s="564" t="s">
        <v>1203</v>
      </c>
      <c r="I35" s="12">
        <v>3670</v>
      </c>
      <c r="J35" s="566">
        <v>4075</v>
      </c>
      <c r="K35" s="566">
        <v>4075</v>
      </c>
      <c r="L35" s="565">
        <v>5160</v>
      </c>
      <c r="M35" s="150" t="s">
        <v>52</v>
      </c>
      <c r="N35" s="150" t="s">
        <v>52</v>
      </c>
      <c r="O35" s="150" t="s">
        <v>52</v>
      </c>
      <c r="P35" s="150" t="s">
        <v>52</v>
      </c>
      <c r="Q35" s="150"/>
      <c r="R35" s="150"/>
      <c r="S35" s="150"/>
      <c r="T35" s="150"/>
      <c r="U35" s="150"/>
      <c r="V35" s="150"/>
      <c r="W35" s="150"/>
      <c r="X35" s="567"/>
      <c r="Y35" s="567"/>
      <c r="Z35" s="150" t="s">
        <v>1177</v>
      </c>
      <c r="AA35" s="79" t="s">
        <v>395</v>
      </c>
    </row>
    <row r="36" spans="1:27" s="153" customFormat="1" x14ac:dyDescent="0.25">
      <c r="A36" s="145" t="s">
        <v>1434</v>
      </c>
      <c r="B36" s="146"/>
      <c r="C36" s="564" t="s">
        <v>1459</v>
      </c>
      <c r="D36" s="564" t="s">
        <v>1456</v>
      </c>
      <c r="E36" s="564"/>
      <c r="F36" s="564" t="s">
        <v>51</v>
      </c>
      <c r="G36" s="150" t="s">
        <v>47</v>
      </c>
      <c r="H36" s="564" t="s">
        <v>1203</v>
      </c>
      <c r="I36" s="12">
        <v>2250</v>
      </c>
      <c r="J36" s="566">
        <v>2495</v>
      </c>
      <c r="K36" s="566">
        <v>2495</v>
      </c>
      <c r="L36" s="565">
        <v>3160</v>
      </c>
      <c r="M36" s="150" t="s">
        <v>52</v>
      </c>
      <c r="N36" s="150" t="s">
        <v>52</v>
      </c>
      <c r="O36" s="150" t="s">
        <v>52</v>
      </c>
      <c r="P36" s="150" t="s">
        <v>52</v>
      </c>
      <c r="Q36" s="150"/>
      <c r="R36" s="150"/>
      <c r="S36" s="150"/>
      <c r="T36" s="150"/>
      <c r="U36" s="150"/>
      <c r="V36" s="150"/>
      <c r="W36" s="150"/>
      <c r="X36" s="567"/>
      <c r="Y36" s="567"/>
      <c r="Z36" s="150" t="s">
        <v>1177</v>
      </c>
      <c r="AA36" s="79" t="s">
        <v>395</v>
      </c>
    </row>
    <row r="37" spans="1:27" s="153" customFormat="1" x14ac:dyDescent="0.25">
      <c r="A37" s="145" t="s">
        <v>1434</v>
      </c>
      <c r="B37" s="146"/>
      <c r="C37" s="564" t="s">
        <v>1460</v>
      </c>
      <c r="D37" s="564" t="s">
        <v>1456</v>
      </c>
      <c r="E37" s="564"/>
      <c r="F37" s="564" t="s">
        <v>51</v>
      </c>
      <c r="G37" s="150" t="s">
        <v>47</v>
      </c>
      <c r="H37" s="564" t="s">
        <v>1203</v>
      </c>
      <c r="I37" s="12">
        <v>1495</v>
      </c>
      <c r="J37" s="566">
        <v>1660</v>
      </c>
      <c r="K37" s="566">
        <v>1660</v>
      </c>
      <c r="L37" s="565">
        <v>2105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1460</v>
      </c>
      <c r="D38" s="564" t="s">
        <v>1457</v>
      </c>
      <c r="E38" s="564" t="s">
        <v>1181</v>
      </c>
      <c r="F38" s="564" t="s">
        <v>53</v>
      </c>
      <c r="G38" s="150" t="s">
        <v>47</v>
      </c>
      <c r="H38" s="564" t="s">
        <v>1203</v>
      </c>
      <c r="I38" s="12">
        <v>2795</v>
      </c>
      <c r="J38" s="566">
        <v>3105</v>
      </c>
      <c r="K38" s="566">
        <v>3105</v>
      </c>
      <c r="L38" s="565">
        <v>3935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1460</v>
      </c>
      <c r="D39" s="564" t="s">
        <v>1458</v>
      </c>
      <c r="E39" s="564" t="s">
        <v>1467</v>
      </c>
      <c r="F39" s="564" t="s">
        <v>121</v>
      </c>
      <c r="G39" s="150" t="s">
        <v>49</v>
      </c>
      <c r="H39" s="564" t="s">
        <v>1203</v>
      </c>
      <c r="I39" s="12">
        <v>4680</v>
      </c>
      <c r="J39" s="566">
        <v>5200</v>
      </c>
      <c r="K39" s="566">
        <v>5200</v>
      </c>
      <c r="L39" s="565">
        <v>6585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1461</v>
      </c>
      <c r="D40" s="564" t="s">
        <v>1456</v>
      </c>
      <c r="E40" s="564"/>
      <c r="F40" s="564" t="s">
        <v>51</v>
      </c>
      <c r="G40" s="150" t="s">
        <v>47</v>
      </c>
      <c r="H40" s="564" t="s">
        <v>1203</v>
      </c>
      <c r="I40" s="12">
        <v>1495</v>
      </c>
      <c r="J40" s="566">
        <v>1660</v>
      </c>
      <c r="K40" s="566">
        <v>1660</v>
      </c>
      <c r="L40" s="565">
        <v>2105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1461</v>
      </c>
      <c r="D41" s="564" t="s">
        <v>1457</v>
      </c>
      <c r="E41" s="564" t="s">
        <v>1181</v>
      </c>
      <c r="F41" s="564" t="s">
        <v>53</v>
      </c>
      <c r="G41" s="150" t="s">
        <v>47</v>
      </c>
      <c r="H41" s="564" t="s">
        <v>1203</v>
      </c>
      <c r="I41" s="12">
        <v>3335</v>
      </c>
      <c r="J41" s="566">
        <v>3705</v>
      </c>
      <c r="K41" s="566">
        <v>3705</v>
      </c>
      <c r="L41" s="565">
        <v>4695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1462</v>
      </c>
      <c r="D42" s="564" t="s">
        <v>1458</v>
      </c>
      <c r="E42" s="564"/>
      <c r="F42" s="564" t="s">
        <v>51</v>
      </c>
      <c r="G42" s="150" t="s">
        <v>47</v>
      </c>
      <c r="H42" s="564" t="s">
        <v>1203</v>
      </c>
      <c r="I42" s="12">
        <v>2575</v>
      </c>
      <c r="J42" s="566">
        <v>2860</v>
      </c>
      <c r="K42" s="566">
        <v>2860</v>
      </c>
      <c r="L42" s="565">
        <v>3625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1462</v>
      </c>
      <c r="D43" s="564" t="s">
        <v>1463</v>
      </c>
      <c r="E43" s="564"/>
      <c r="F43" s="564" t="s">
        <v>51</v>
      </c>
      <c r="G43" s="150" t="s">
        <v>47</v>
      </c>
      <c r="H43" s="564" t="s">
        <v>1203</v>
      </c>
      <c r="I43" s="12">
        <v>2395</v>
      </c>
      <c r="J43" s="566">
        <v>2660</v>
      </c>
      <c r="K43" s="566">
        <v>2660</v>
      </c>
      <c r="L43" s="565">
        <v>3370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1462</v>
      </c>
      <c r="D44" s="564" t="s">
        <v>1464</v>
      </c>
      <c r="E44" s="564"/>
      <c r="F44" s="564" t="s">
        <v>51</v>
      </c>
      <c r="G44" s="150" t="s">
        <v>47</v>
      </c>
      <c r="H44" s="564" t="s">
        <v>1203</v>
      </c>
      <c r="I44" s="12">
        <v>2395</v>
      </c>
      <c r="J44" s="566">
        <v>2660</v>
      </c>
      <c r="K44" s="566">
        <v>2660</v>
      </c>
      <c r="L44" s="565">
        <v>3370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1462</v>
      </c>
      <c r="D45" s="564" t="s">
        <v>1457</v>
      </c>
      <c r="E45" s="564" t="s">
        <v>1181</v>
      </c>
      <c r="F45" s="564" t="s">
        <v>53</v>
      </c>
      <c r="G45" s="150" t="s">
        <v>47</v>
      </c>
      <c r="H45" s="564" t="s">
        <v>1203</v>
      </c>
      <c r="I45" s="12">
        <v>3335</v>
      </c>
      <c r="J45" s="566">
        <v>3705</v>
      </c>
      <c r="K45" s="566">
        <v>3705</v>
      </c>
      <c r="L45" s="565">
        <v>4695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1465</v>
      </c>
      <c r="D46" s="564" t="s">
        <v>1456</v>
      </c>
      <c r="E46" s="564"/>
      <c r="F46" s="564" t="s">
        <v>51</v>
      </c>
      <c r="G46" s="150" t="s">
        <v>47</v>
      </c>
      <c r="H46" s="564" t="s">
        <v>1203</v>
      </c>
      <c r="I46" s="12">
        <v>1710</v>
      </c>
      <c r="J46" s="566">
        <v>1900</v>
      </c>
      <c r="K46" s="566">
        <v>1900</v>
      </c>
      <c r="L46" s="565">
        <v>2410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1466</v>
      </c>
      <c r="D47" s="564" t="s">
        <v>1456</v>
      </c>
      <c r="E47" s="564"/>
      <c r="F47" s="564" t="s">
        <v>51</v>
      </c>
      <c r="G47" s="150" t="s">
        <v>47</v>
      </c>
      <c r="H47" s="564" t="s">
        <v>1203</v>
      </c>
      <c r="I47" s="12">
        <v>1980</v>
      </c>
      <c r="J47" s="566">
        <v>2200</v>
      </c>
      <c r="K47" s="566">
        <v>2200</v>
      </c>
      <c r="L47" s="565">
        <v>2790</v>
      </c>
      <c r="M47" s="150"/>
      <c r="N47" s="150"/>
      <c r="O47" s="150"/>
      <c r="P47" s="150"/>
      <c r="Q47" s="150"/>
      <c r="R47" s="150"/>
      <c r="S47" s="150"/>
      <c r="T47" s="150"/>
      <c r="U47" s="150"/>
      <c r="V47" s="150"/>
      <c r="W47" s="150"/>
      <c r="X47" s="567"/>
      <c r="Y47" s="567"/>
      <c r="Z47" s="150" t="s">
        <v>1177</v>
      </c>
      <c r="AA47" s="79" t="s">
        <v>395</v>
      </c>
    </row>
    <row r="48" spans="1:27" s="153" customFormat="1" x14ac:dyDescent="0.25">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 thickBot="1" x14ac:dyDescent="0.3">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ht="13" x14ac:dyDescent="0.25">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5" thickBot="1" x14ac:dyDescent="0.3">
      <c r="A51" s="161"/>
      <c r="B51" s="161"/>
      <c r="C51" s="161"/>
      <c r="D51" s="161"/>
      <c r="E51" s="161"/>
      <c r="F51" s="161"/>
      <c r="G51" s="141"/>
      <c r="H51" s="141"/>
      <c r="I51" s="141"/>
      <c r="J51" s="141"/>
      <c r="K51" s="141"/>
      <c r="N51" s="141"/>
      <c r="O51" s="163"/>
      <c r="P51" s="163"/>
      <c r="Q51" s="163"/>
      <c r="R51" s="163"/>
      <c r="S51" s="163"/>
      <c r="T51" s="163"/>
      <c r="U51" s="163"/>
      <c r="V51" s="163"/>
      <c r="W51" s="116"/>
    </row>
    <row r="52" spans="1:29" ht="13.5" thickBot="1" x14ac:dyDescent="0.3">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5">
      <c r="A53" s="774" t="s">
        <v>581</v>
      </c>
      <c r="B53" s="713" t="s">
        <v>582</v>
      </c>
      <c r="C53" s="713" t="s">
        <v>11</v>
      </c>
      <c r="D53" s="713" t="s">
        <v>12</v>
      </c>
      <c r="E53" s="713" t="s">
        <v>13</v>
      </c>
      <c r="F53" s="713" t="s">
        <v>14</v>
      </c>
      <c r="G53" s="713" t="s">
        <v>15</v>
      </c>
      <c r="H53" s="713" t="s">
        <v>16</v>
      </c>
      <c r="I53" s="713" t="s">
        <v>26</v>
      </c>
      <c r="J53" s="713" t="s">
        <v>27</v>
      </c>
      <c r="K53" s="812" t="s">
        <v>281</v>
      </c>
      <c r="L53" s="516" t="s">
        <v>62</v>
      </c>
      <c r="M53" s="510" t="s">
        <v>63</v>
      </c>
      <c r="N53" s="522" t="s">
        <v>64</v>
      </c>
      <c r="O53" s="142"/>
      <c r="P53" s="142"/>
      <c r="Q53" s="142"/>
      <c r="R53" s="142"/>
      <c r="S53" s="142"/>
      <c r="T53" s="142"/>
      <c r="U53" s="142"/>
      <c r="V53" s="142"/>
      <c r="W53" s="142"/>
      <c r="X53" s="713" t="s">
        <v>22</v>
      </c>
      <c r="Y53" s="713" t="s">
        <v>23</v>
      </c>
      <c r="Z53" s="713" t="s">
        <v>24</v>
      </c>
      <c r="AA53" s="805" t="s">
        <v>335</v>
      </c>
    </row>
    <row r="54" spans="1:29" ht="32.15" customHeight="1" thickBot="1" x14ac:dyDescent="0.3">
      <c r="A54" s="775"/>
      <c r="B54" s="776"/>
      <c r="C54" s="776"/>
      <c r="D54" s="776"/>
      <c r="E54" s="776"/>
      <c r="F54" s="776"/>
      <c r="G54" s="777"/>
      <c r="H54" s="776"/>
      <c r="I54" s="776"/>
      <c r="J54" s="776"/>
      <c r="K54" s="813"/>
      <c r="L54" s="517" t="s">
        <v>65</v>
      </c>
      <c r="M54" s="518" t="s">
        <v>66</v>
      </c>
      <c r="N54" s="523" t="s">
        <v>67</v>
      </c>
      <c r="O54" s="165"/>
      <c r="P54" s="144"/>
      <c r="Q54" s="144"/>
      <c r="R54" s="144"/>
      <c r="S54" s="144"/>
      <c r="T54" s="144"/>
      <c r="U54" s="144"/>
      <c r="V54" s="144"/>
      <c r="W54" s="144"/>
      <c r="X54" s="776"/>
      <c r="Y54" s="776"/>
      <c r="Z54" s="776"/>
      <c r="AA54" s="806"/>
    </row>
    <row r="55" spans="1:29" s="153" customFormat="1" x14ac:dyDescent="0.25">
      <c r="A55" s="557"/>
      <c r="B55" s="262"/>
      <c r="C55" s="262"/>
      <c r="D55" s="262"/>
      <c r="E55" s="262"/>
      <c r="F55" s="262"/>
      <c r="G55" s="173"/>
      <c r="H55" s="262"/>
      <c r="I55" s="272"/>
      <c r="J55" s="272"/>
      <c r="K55" s="558"/>
      <c r="L55" s="172"/>
      <c r="M55" s="173"/>
      <c r="N55" s="225"/>
      <c r="O55" s="172"/>
      <c r="P55" s="173"/>
      <c r="Q55" s="173"/>
      <c r="R55" s="173"/>
      <c r="S55" s="173"/>
      <c r="T55" s="173"/>
      <c r="U55" s="173"/>
      <c r="V55" s="173"/>
      <c r="W55" s="173"/>
      <c r="X55" s="547"/>
      <c r="Y55" s="547"/>
      <c r="Z55" s="173"/>
      <c r="AA55" s="225"/>
    </row>
    <row r="56" spans="1:29" s="153" customFormat="1" x14ac:dyDescent="0.25">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5">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 thickBot="1" x14ac:dyDescent="0.3">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5">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 thickBot="1" x14ac:dyDescent="0.3">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5" thickBot="1" x14ac:dyDescent="0.3">
      <c r="A61" s="742" t="s">
        <v>293</v>
      </c>
      <c r="B61" s="832"/>
      <c r="C61" s="832"/>
      <c r="D61" s="833"/>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5">
      <c r="A62" s="774" t="s">
        <v>581</v>
      </c>
      <c r="B62" s="713" t="s">
        <v>582</v>
      </c>
      <c r="C62" s="713" t="s">
        <v>11</v>
      </c>
      <c r="D62" s="713" t="s">
        <v>12</v>
      </c>
      <c r="E62" s="713" t="s">
        <v>13</v>
      </c>
      <c r="F62" s="713" t="s">
        <v>14</v>
      </c>
      <c r="G62" s="713" t="s">
        <v>15</v>
      </c>
      <c r="H62" s="713" t="s">
        <v>16</v>
      </c>
      <c r="I62" s="713">
        <v>20</v>
      </c>
      <c r="J62" s="713">
        <v>40</v>
      </c>
      <c r="K62" s="713" t="s">
        <v>19</v>
      </c>
      <c r="L62" s="805" t="s">
        <v>20</v>
      </c>
      <c r="M62" s="800" t="s">
        <v>28</v>
      </c>
      <c r="N62" s="187" t="s">
        <v>68</v>
      </c>
      <c r="O62" s="510" t="s">
        <v>63</v>
      </c>
      <c r="P62" s="522" t="s">
        <v>64</v>
      </c>
      <c r="Q62" s="142" t="s">
        <v>143</v>
      </c>
      <c r="R62" s="142" t="s">
        <v>70</v>
      </c>
      <c r="S62" s="142"/>
      <c r="T62" s="142"/>
      <c r="U62" s="142"/>
      <c r="V62" s="142"/>
      <c r="W62" s="142"/>
      <c r="X62" s="142"/>
      <c r="Y62" s="142"/>
      <c r="Z62" s="713" t="s">
        <v>22</v>
      </c>
      <c r="AA62" s="713" t="s">
        <v>23</v>
      </c>
      <c r="AB62" s="713" t="s">
        <v>24</v>
      </c>
      <c r="AC62" s="805" t="s">
        <v>335</v>
      </c>
    </row>
    <row r="63" spans="1:29" ht="38" thickBot="1" x14ac:dyDescent="0.3">
      <c r="A63" s="775"/>
      <c r="B63" s="776"/>
      <c r="C63" s="776"/>
      <c r="D63" s="776"/>
      <c r="E63" s="776"/>
      <c r="F63" s="776"/>
      <c r="G63" s="777"/>
      <c r="H63" s="776"/>
      <c r="I63" s="776"/>
      <c r="J63" s="776"/>
      <c r="K63" s="776"/>
      <c r="L63" s="806"/>
      <c r="M63" s="801"/>
      <c r="N63" s="188" t="s">
        <v>69</v>
      </c>
      <c r="O63" s="518" t="s">
        <v>66</v>
      </c>
      <c r="P63" s="523" t="s">
        <v>67</v>
      </c>
      <c r="Q63" s="165" t="s">
        <v>83</v>
      </c>
      <c r="R63" s="144" t="s">
        <v>83</v>
      </c>
      <c r="S63" s="144"/>
      <c r="T63" s="144"/>
      <c r="U63" s="144"/>
      <c r="V63" s="144"/>
      <c r="W63" s="144"/>
      <c r="X63" s="144"/>
      <c r="Y63" s="144"/>
      <c r="Z63" s="777"/>
      <c r="AA63" s="777"/>
      <c r="AB63" s="777"/>
      <c r="AC63" s="806"/>
    </row>
    <row r="64" spans="1:29" s="153" customFormat="1" x14ac:dyDescent="0.25">
      <c r="A64" s="557"/>
      <c r="B64" s="262"/>
      <c r="C64" s="262"/>
      <c r="D64" s="262"/>
      <c r="E64" s="262"/>
      <c r="F64" s="262"/>
      <c r="G64" s="173"/>
      <c r="H64" s="262"/>
      <c r="I64" s="272"/>
      <c r="J64" s="272"/>
      <c r="K64" s="272"/>
      <c r="L64" s="558"/>
      <c r="M64" s="559"/>
      <c r="N64" s="172"/>
      <c r="O64" s="173"/>
      <c r="P64" s="225"/>
      <c r="Q64" s="172"/>
      <c r="R64" s="173"/>
      <c r="S64" s="173"/>
      <c r="T64" s="173"/>
      <c r="U64" s="173"/>
      <c r="V64" s="173"/>
      <c r="W64" s="173"/>
      <c r="X64" s="173"/>
      <c r="Y64" s="173"/>
      <c r="Z64" s="547"/>
      <c r="AA64" s="547"/>
      <c r="AB64" s="173"/>
      <c r="AC64" s="225"/>
    </row>
    <row r="65" spans="1:29" s="153" customFormat="1" x14ac:dyDescent="0.25">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5">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 thickBot="1" x14ac:dyDescent="0.3">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5">
      <c r="A68" s="161"/>
      <c r="B68" s="161"/>
      <c r="C68" s="161"/>
      <c r="D68" s="161"/>
      <c r="E68" s="161"/>
      <c r="F68" s="161"/>
      <c r="G68" s="141"/>
      <c r="H68" s="141"/>
      <c r="I68" s="141"/>
      <c r="J68" s="141"/>
      <c r="K68" s="141"/>
      <c r="M68" s="141"/>
      <c r="V68" s="141"/>
      <c r="W68" s="141"/>
    </row>
    <row r="69" spans="1:29" x14ac:dyDescent="0.25">
      <c r="A69" s="161"/>
      <c r="B69" s="161"/>
      <c r="C69" s="161"/>
      <c r="D69" s="161"/>
      <c r="E69" s="161"/>
      <c r="F69" s="141"/>
      <c r="G69" s="141"/>
      <c r="H69" s="141"/>
      <c r="I69" s="141"/>
      <c r="J69" s="141"/>
      <c r="K69" s="162"/>
      <c r="L69" s="141"/>
      <c r="M69" s="141"/>
      <c r="N69" s="141"/>
      <c r="S69" s="141"/>
      <c r="T69" s="141"/>
      <c r="U69" s="141"/>
    </row>
    <row r="70" spans="1:29" ht="13" thickBot="1" x14ac:dyDescent="0.3">
      <c r="A70" s="161"/>
      <c r="B70" s="161"/>
      <c r="C70" s="161"/>
      <c r="D70" s="161"/>
      <c r="E70" s="141"/>
      <c r="F70" s="141"/>
      <c r="G70" s="141"/>
      <c r="H70" s="141"/>
      <c r="I70" s="141"/>
      <c r="J70" s="162"/>
      <c r="K70" s="162"/>
      <c r="L70" s="162"/>
      <c r="M70" s="162"/>
      <c r="R70" s="162"/>
    </row>
    <row r="71" spans="1:29" ht="13" thickBot="1" x14ac:dyDescent="0.3">
      <c r="A71" s="742" t="s">
        <v>29</v>
      </c>
      <c r="B71" s="832"/>
      <c r="C71" s="833"/>
      <c r="D71" s="161"/>
      <c r="E71" s="161"/>
      <c r="F71" s="141"/>
      <c r="G71" s="141"/>
      <c r="H71" s="141"/>
      <c r="I71" s="141"/>
      <c r="J71" s="141"/>
      <c r="K71" s="162"/>
      <c r="L71" s="162"/>
      <c r="M71" s="162"/>
      <c r="N71" s="162"/>
      <c r="S71" s="162"/>
      <c r="T71" s="162"/>
      <c r="U71" s="162"/>
    </row>
    <row r="72" spans="1:29" ht="13" thickBot="1" x14ac:dyDescent="0.3">
      <c r="A72" s="733" t="s">
        <v>579</v>
      </c>
      <c r="B72" s="734"/>
      <c r="C72" s="735"/>
      <c r="D72" s="161"/>
      <c r="E72" s="161"/>
      <c r="F72" s="161"/>
      <c r="G72" s="141"/>
      <c r="H72" s="141"/>
      <c r="I72" s="141"/>
      <c r="J72" s="141"/>
      <c r="K72" s="141"/>
      <c r="L72" s="162"/>
      <c r="N72" s="162"/>
      <c r="O72" s="162"/>
      <c r="V72" s="162"/>
    </row>
    <row r="73" spans="1:29" x14ac:dyDescent="0.25">
      <c r="A73" s="192" t="s">
        <v>30</v>
      </c>
      <c r="B73" s="193"/>
      <c r="C73" s="194" t="s">
        <v>151</v>
      </c>
      <c r="D73" s="195"/>
      <c r="E73" s="195"/>
      <c r="F73" s="196"/>
      <c r="G73" s="196"/>
      <c r="H73" s="195"/>
      <c r="I73" s="196"/>
      <c r="J73" s="195"/>
      <c r="K73" s="197"/>
      <c r="L73" s="198"/>
      <c r="N73" s="162"/>
      <c r="O73" s="162"/>
      <c r="P73" s="162"/>
    </row>
    <row r="74" spans="1:29" x14ac:dyDescent="0.25">
      <c r="A74" s="127" t="s">
        <v>580</v>
      </c>
      <c r="B74" s="199"/>
      <c r="C74" s="199"/>
      <c r="D74" s="200"/>
      <c r="E74" s="200"/>
      <c r="F74" s="201"/>
      <c r="G74" s="201"/>
      <c r="H74" s="200"/>
      <c r="I74" s="201"/>
      <c r="J74" s="200"/>
      <c r="K74" s="202"/>
      <c r="L74" s="203"/>
      <c r="N74" s="162"/>
      <c r="O74" s="162"/>
      <c r="P74" s="162"/>
    </row>
    <row r="75" spans="1:29" x14ac:dyDescent="0.25">
      <c r="A75" s="127" t="s">
        <v>167</v>
      </c>
      <c r="B75" s="199"/>
      <c r="C75" s="199"/>
      <c r="D75" s="200"/>
      <c r="E75" s="200"/>
      <c r="F75" s="201"/>
      <c r="G75" s="201"/>
      <c r="H75" s="200"/>
      <c r="I75" s="201"/>
      <c r="J75" s="200"/>
      <c r="K75" s="202"/>
      <c r="L75" s="203"/>
      <c r="N75" s="162"/>
      <c r="O75" s="162"/>
      <c r="P75" s="162"/>
    </row>
    <row r="76" spans="1:29" x14ac:dyDescent="0.25">
      <c r="A76" s="127" t="s">
        <v>904</v>
      </c>
      <c r="B76" s="199"/>
      <c r="C76" s="199"/>
      <c r="D76" s="200"/>
      <c r="E76" s="200"/>
      <c r="F76" s="201"/>
      <c r="G76" s="201"/>
      <c r="H76" s="200"/>
      <c r="I76" s="201"/>
      <c r="J76" s="200"/>
      <c r="K76" s="202"/>
      <c r="L76" s="203"/>
      <c r="N76" s="162"/>
      <c r="O76" s="162"/>
      <c r="P76" s="162"/>
    </row>
    <row r="77" spans="1:29" ht="13" thickBot="1" x14ac:dyDescent="0.3">
      <c r="A77" s="526" t="s">
        <v>905</v>
      </c>
      <c r="B77" s="204"/>
      <c r="C77" s="204"/>
      <c r="D77" s="205"/>
      <c r="E77" s="205"/>
      <c r="F77" s="206"/>
      <c r="G77" s="206"/>
      <c r="H77" s="205"/>
      <c r="I77" s="206"/>
      <c r="J77" s="205"/>
      <c r="K77" s="207"/>
      <c r="L77" s="208"/>
      <c r="N77" s="162"/>
      <c r="O77" s="162"/>
      <c r="P77" s="162"/>
    </row>
    <row r="78" spans="1:29" ht="13" thickBot="1" x14ac:dyDescent="0.3">
      <c r="A78" s="209"/>
      <c r="B78" s="96"/>
      <c r="C78" s="162"/>
      <c r="D78" s="161"/>
      <c r="E78" s="161"/>
      <c r="F78" s="161"/>
      <c r="G78" s="161"/>
      <c r="H78" s="141"/>
      <c r="I78" s="141"/>
      <c r="J78" s="141"/>
      <c r="K78" s="141"/>
      <c r="L78" s="141"/>
      <c r="M78" s="162"/>
      <c r="O78" s="162"/>
      <c r="P78" s="162"/>
      <c r="Q78" s="141"/>
    </row>
    <row r="79" spans="1:29" s="143" customFormat="1" ht="25.5" thickBot="1" x14ac:dyDescent="0.3">
      <c r="A79" s="210" t="s">
        <v>31</v>
      </c>
      <c r="B79" s="842" t="s">
        <v>582</v>
      </c>
      <c r="C79" s="842"/>
      <c r="D79" s="843"/>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153" customFormat="1" x14ac:dyDescent="0.25">
      <c r="A80" s="172"/>
      <c r="B80" s="708"/>
      <c r="C80" s="708"/>
      <c r="D80" s="708"/>
      <c r="E80" s="173"/>
      <c r="F80" s="173"/>
      <c r="G80" s="173"/>
      <c r="H80" s="173"/>
      <c r="I80" s="173"/>
      <c r="J80" s="272"/>
      <c r="K80" s="272"/>
      <c r="L80" s="272"/>
      <c r="M80" s="273"/>
      <c r="N80" s="224"/>
      <c r="O80" s="173"/>
      <c r="P80" s="225"/>
      <c r="Q80" s="163"/>
      <c r="R80" s="163"/>
      <c r="S80" s="163"/>
      <c r="T80" s="163"/>
      <c r="U80" s="163"/>
      <c r="V80" s="186"/>
      <c r="W80" s="186"/>
      <c r="X80" s="186"/>
    </row>
    <row r="81" spans="1:24" s="153" customFormat="1" x14ac:dyDescent="0.25">
      <c r="A81" s="80"/>
      <c r="B81" s="703"/>
      <c r="C81" s="703"/>
      <c r="D81" s="703"/>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5">
      <c r="A82" s="80"/>
      <c r="B82" s="703"/>
      <c r="C82" s="703"/>
      <c r="D82" s="703"/>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 thickBot="1" x14ac:dyDescent="0.3">
      <c r="A83" s="83"/>
      <c r="B83" s="834"/>
      <c r="C83" s="834"/>
      <c r="D83" s="834"/>
      <c r="E83" s="158"/>
      <c r="F83" s="158"/>
      <c r="G83" s="158"/>
      <c r="H83" s="158"/>
      <c r="I83" s="158"/>
      <c r="J83" s="215"/>
      <c r="K83" s="157"/>
      <c r="L83" s="157"/>
      <c r="M83" s="216"/>
      <c r="N83" s="520"/>
      <c r="O83" s="156"/>
      <c r="P83" s="160"/>
      <c r="Q83" s="163"/>
      <c r="R83" s="163"/>
      <c r="S83" s="163"/>
      <c r="T83" s="163"/>
      <c r="U83" s="163"/>
      <c r="V83" s="186"/>
      <c r="W83" s="186"/>
      <c r="X83" s="186"/>
    </row>
    <row r="84" spans="1:24" x14ac:dyDescent="0.25">
      <c r="A84" s="162"/>
      <c r="B84" s="162"/>
      <c r="E84" s="162"/>
      <c r="J84" s="162"/>
      <c r="K84" s="162"/>
      <c r="L84" s="162"/>
      <c r="M84" s="162"/>
      <c r="O84" s="141"/>
      <c r="P84" s="141"/>
      <c r="Q84" s="141"/>
      <c r="R84" s="141"/>
      <c r="S84" s="141"/>
      <c r="T84" s="141"/>
      <c r="U84" s="141"/>
      <c r="V84" s="162"/>
      <c r="W84" s="162"/>
      <c r="X84" s="162"/>
    </row>
    <row r="85" spans="1:24" ht="13" thickBot="1" x14ac:dyDescent="0.3">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 thickBot="1" x14ac:dyDescent="0.3">
      <c r="A86" s="742" t="s">
        <v>34</v>
      </c>
      <c r="B86" s="832"/>
      <c r="C86" s="833"/>
      <c r="D86" s="217"/>
      <c r="E86" s="161"/>
      <c r="F86" s="161"/>
      <c r="G86" s="161"/>
      <c r="H86" s="161"/>
      <c r="I86" s="141"/>
      <c r="J86" s="141"/>
      <c r="K86" s="141"/>
      <c r="L86" s="141"/>
      <c r="M86" s="141"/>
      <c r="N86" s="162"/>
      <c r="O86" s="162"/>
      <c r="P86" s="162"/>
      <c r="Q86" s="162"/>
      <c r="R86" s="162"/>
      <c r="S86" s="162"/>
      <c r="T86" s="162"/>
      <c r="U86" s="162"/>
      <c r="V86" s="162"/>
      <c r="W86" s="141"/>
    </row>
    <row r="87" spans="1:24" ht="13" thickBot="1" x14ac:dyDescent="0.3">
      <c r="A87" s="733" t="s">
        <v>579</v>
      </c>
      <c r="B87" s="734"/>
      <c r="C87" s="735"/>
      <c r="D87" s="93"/>
      <c r="E87" s="93"/>
      <c r="F87" s="93"/>
      <c r="G87" s="93"/>
      <c r="H87" s="94"/>
      <c r="I87" s="94"/>
      <c r="J87" s="93"/>
      <c r="K87" s="94"/>
      <c r="L87" s="93"/>
      <c r="M87" s="141"/>
      <c r="N87" s="162"/>
      <c r="O87" s="162"/>
      <c r="P87" s="162"/>
      <c r="Q87" s="162"/>
      <c r="R87" s="162"/>
      <c r="S87" s="162"/>
      <c r="T87" s="162"/>
      <c r="U87" s="162"/>
      <c r="V87" s="162"/>
      <c r="W87" s="141"/>
    </row>
    <row r="88" spans="1:24" x14ac:dyDescent="0.25">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5">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5">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5">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 thickBot="1" x14ac:dyDescent="0.3">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 thickBot="1" x14ac:dyDescent="0.3">
      <c r="A93" s="221"/>
      <c r="E93" s="93"/>
      <c r="F93" s="93"/>
      <c r="G93" s="93"/>
      <c r="H93" s="94"/>
      <c r="I93" s="96"/>
      <c r="J93" s="93"/>
      <c r="K93" s="94"/>
      <c r="L93" s="93"/>
      <c r="M93" s="141"/>
      <c r="N93" s="162"/>
      <c r="O93" s="162"/>
      <c r="P93" s="162"/>
      <c r="Q93" s="162"/>
      <c r="R93" s="141"/>
      <c r="V93" s="222"/>
      <c r="W93" s="222"/>
    </row>
    <row r="94" spans="1:24" s="143" customFormat="1" ht="25.5" thickBot="1" x14ac:dyDescent="0.3">
      <c r="A94" s="210" t="s">
        <v>31</v>
      </c>
      <c r="B94" s="842" t="s">
        <v>13</v>
      </c>
      <c r="C94" s="842"/>
      <c r="D94" s="843"/>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153" customFormat="1" x14ac:dyDescent="0.25">
      <c r="A95" s="172"/>
      <c r="B95" s="708"/>
      <c r="C95" s="708"/>
      <c r="D95" s="708"/>
      <c r="E95" s="173"/>
      <c r="F95" s="173"/>
      <c r="G95" s="173"/>
      <c r="H95" s="173"/>
      <c r="I95" s="173"/>
      <c r="J95" s="272"/>
      <c r="K95" s="272"/>
      <c r="L95" s="272"/>
      <c r="M95" s="272"/>
      <c r="N95" s="224"/>
      <c r="O95" s="173"/>
      <c r="P95" s="225"/>
      <c r="Q95" s="186"/>
      <c r="R95" s="186"/>
      <c r="S95" s="186"/>
      <c r="T95" s="186"/>
      <c r="U95" s="186"/>
      <c r="V95" s="186"/>
      <c r="W95" s="163"/>
    </row>
    <row r="96" spans="1:24" s="153" customFormat="1" x14ac:dyDescent="0.25">
      <c r="A96" s="80"/>
      <c r="B96" s="703"/>
      <c r="C96" s="703"/>
      <c r="D96" s="703"/>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5">
      <c r="A97" s="80"/>
      <c r="B97" s="703"/>
      <c r="C97" s="703"/>
      <c r="D97" s="703"/>
      <c r="E97" s="182"/>
      <c r="F97" s="182"/>
      <c r="G97" s="182"/>
      <c r="H97" s="182"/>
      <c r="I97" s="182"/>
      <c r="J97" s="178"/>
      <c r="K97" s="178"/>
      <c r="L97" s="178"/>
      <c r="M97" s="178"/>
      <c r="N97" s="519"/>
      <c r="O97" s="182"/>
      <c r="P97" s="82"/>
      <c r="Q97" s="186"/>
      <c r="R97" s="186"/>
      <c r="S97" s="186"/>
      <c r="T97" s="186"/>
      <c r="U97" s="186"/>
      <c r="V97" s="186"/>
      <c r="W97" s="163"/>
    </row>
    <row r="98" spans="1:23" s="153" customFormat="1" ht="13" thickBot="1" x14ac:dyDescent="0.3">
      <c r="A98" s="83"/>
      <c r="B98" s="834"/>
      <c r="C98" s="834"/>
      <c r="D98" s="834"/>
      <c r="E98" s="158"/>
      <c r="F98" s="158"/>
      <c r="G98" s="158"/>
      <c r="H98" s="158"/>
      <c r="I98" s="158"/>
      <c r="J98" s="157"/>
      <c r="K98" s="157"/>
      <c r="L98" s="157"/>
      <c r="M98" s="157"/>
      <c r="N98" s="520"/>
      <c r="O98" s="156"/>
      <c r="P98" s="160"/>
      <c r="Q98" s="186"/>
      <c r="R98" s="186"/>
      <c r="S98" s="186"/>
      <c r="T98" s="186"/>
      <c r="U98" s="186"/>
      <c r="V98" s="186"/>
      <c r="W98" s="163"/>
    </row>
    <row r="99" spans="1:23" ht="13" thickBot="1" x14ac:dyDescent="0.3">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 thickBot="1" x14ac:dyDescent="0.3">
      <c r="A100" s="742" t="s">
        <v>36</v>
      </c>
      <c r="B100" s="743"/>
      <c r="C100" s="743"/>
      <c r="D100" s="743"/>
      <c r="E100" s="743"/>
      <c r="F100" s="743"/>
      <c r="G100" s="743"/>
      <c r="H100" s="743"/>
      <c r="I100" s="744"/>
      <c r="K100" s="141"/>
      <c r="L100" s="162"/>
      <c r="M100" s="162"/>
      <c r="N100" s="162"/>
      <c r="O100" s="162"/>
      <c r="P100" s="162"/>
      <c r="Q100" s="162"/>
      <c r="R100" s="162"/>
      <c r="S100" s="141"/>
      <c r="T100" s="141"/>
      <c r="U100" s="141"/>
    </row>
    <row r="101" spans="1:23" ht="13" thickBot="1" x14ac:dyDescent="0.3">
      <c r="A101" s="795" t="s">
        <v>37</v>
      </c>
      <c r="B101" s="796"/>
      <c r="C101" s="796"/>
      <c r="D101" s="796"/>
      <c r="E101" s="796"/>
      <c r="F101" s="796"/>
      <c r="G101" s="796"/>
      <c r="H101" s="796"/>
      <c r="I101" s="797"/>
      <c r="J101" s="94"/>
      <c r="K101" s="141"/>
      <c r="L101" s="162"/>
      <c r="M101" s="162"/>
      <c r="N101" s="162"/>
      <c r="O101" s="162"/>
      <c r="P101" s="162"/>
      <c r="Q101" s="162"/>
      <c r="R101" s="162"/>
      <c r="S101" s="141"/>
      <c r="T101" s="141"/>
      <c r="U101" s="141"/>
    </row>
    <row r="102" spans="1:23" s="525" customFormat="1" ht="15.75" customHeight="1" thickBot="1" x14ac:dyDescent="0.3">
      <c r="A102" s="226" t="s">
        <v>282</v>
      </c>
      <c r="B102" s="792" t="s">
        <v>1024</v>
      </c>
      <c r="C102" s="793"/>
      <c r="D102" s="793"/>
      <c r="E102" s="793"/>
      <c r="F102" s="793"/>
      <c r="G102" s="793"/>
      <c r="H102" s="793"/>
      <c r="I102" s="794"/>
      <c r="J102" s="227"/>
      <c r="K102" s="228"/>
      <c r="L102" s="20"/>
      <c r="M102" s="20"/>
      <c r="N102" s="20"/>
      <c r="O102" s="20"/>
      <c r="P102" s="20"/>
      <c r="Q102" s="20"/>
      <c r="R102" s="20"/>
      <c r="S102" s="228"/>
      <c r="T102" s="228"/>
      <c r="U102" s="228"/>
    </row>
    <row r="103" spans="1:23" ht="13" thickBot="1" x14ac:dyDescent="0.3">
      <c r="A103" s="221"/>
      <c r="J103" s="162"/>
      <c r="K103" s="141"/>
      <c r="L103" s="162"/>
      <c r="M103" s="162"/>
      <c r="N103" s="162"/>
      <c r="O103" s="162"/>
      <c r="P103" s="162"/>
      <c r="Q103" s="141"/>
    </row>
    <row r="104" spans="1:23" ht="16.5" customHeight="1" thickBot="1" x14ac:dyDescent="0.3">
      <c r="A104" s="840" t="s">
        <v>206</v>
      </c>
      <c r="B104" s="841"/>
      <c r="C104" s="841"/>
      <c r="D104" s="841"/>
      <c r="E104" s="841"/>
      <c r="F104" s="841"/>
      <c r="G104" s="841"/>
      <c r="H104" s="788" t="s">
        <v>218</v>
      </c>
      <c r="I104" s="710" t="s">
        <v>581</v>
      </c>
      <c r="J104" s="710" t="s">
        <v>207</v>
      </c>
      <c r="K104" s="710" t="s">
        <v>23</v>
      </c>
      <c r="L104" s="710" t="s">
        <v>288</v>
      </c>
      <c r="M104" s="730" t="s">
        <v>82</v>
      </c>
      <c r="N104" s="162"/>
      <c r="O104" s="141"/>
      <c r="Q104" s="222"/>
      <c r="R104" s="222"/>
    </row>
    <row r="105" spans="1:23" s="95" customFormat="1" ht="13" thickBot="1" x14ac:dyDescent="0.3">
      <c r="A105" s="705" t="s">
        <v>2815</v>
      </c>
      <c r="B105" s="706"/>
      <c r="C105" s="706"/>
      <c r="D105" s="706"/>
      <c r="E105" s="706"/>
      <c r="F105" s="706"/>
      <c r="G105" s="707"/>
      <c r="H105" s="789"/>
      <c r="I105" s="807"/>
      <c r="J105" s="807"/>
      <c r="K105" s="807"/>
      <c r="L105" s="807"/>
      <c r="M105" s="835"/>
      <c r="N105" s="229"/>
      <c r="O105" s="229"/>
      <c r="P105" s="229"/>
      <c r="Q105" s="229"/>
      <c r="R105" s="229"/>
    </row>
    <row r="106" spans="1:23" s="95" customFormat="1" ht="15.75" customHeight="1" thickBot="1" x14ac:dyDescent="0.3">
      <c r="A106" s="837" t="s">
        <v>336</v>
      </c>
      <c r="B106" s="838"/>
      <c r="C106" s="838"/>
      <c r="D106" s="838"/>
      <c r="E106" s="838"/>
      <c r="F106" s="838"/>
      <c r="G106" s="839"/>
      <c r="H106" s="789"/>
      <c r="I106" s="807"/>
      <c r="J106" s="807"/>
      <c r="K106" s="807"/>
      <c r="L106" s="807"/>
      <c r="M106" s="835"/>
      <c r="N106" s="229"/>
      <c r="O106" s="229"/>
      <c r="P106" s="229"/>
      <c r="Q106" s="229"/>
      <c r="R106" s="229"/>
    </row>
    <row r="107" spans="1:23" s="153" customFormat="1" ht="15.75" customHeight="1" x14ac:dyDescent="0.25">
      <c r="A107" s="230" t="s">
        <v>224</v>
      </c>
      <c r="B107" s="708" t="str">
        <f>IF($A107="","",VLOOKUP($A107,Listes!$A$4:$C$200,2,FALSE))</f>
        <v>Bunker Adjustment Factor</v>
      </c>
      <c r="C107" s="708"/>
      <c r="D107" s="708"/>
      <c r="E107" s="709" t="s">
        <v>50</v>
      </c>
      <c r="F107" s="709"/>
      <c r="G107" s="709"/>
      <c r="H107" s="508"/>
      <c r="I107" s="547"/>
      <c r="J107" s="547"/>
      <c r="K107" s="547"/>
      <c r="L107" s="547"/>
      <c r="M107" s="548"/>
      <c r="N107" s="186"/>
      <c r="O107" s="186"/>
      <c r="P107" s="186"/>
      <c r="Q107" s="186"/>
      <c r="R107" s="163"/>
    </row>
    <row r="108" spans="1:23" s="153" customFormat="1" ht="15.75" customHeight="1" x14ac:dyDescent="0.25">
      <c r="A108" s="231" t="s">
        <v>520</v>
      </c>
      <c r="B108" s="703" t="str">
        <f>IF($A108="","",VLOOKUP($A108,Listes!$A$4:$C$200,2,FALSE))</f>
        <v>Cargo Facility Charge</v>
      </c>
      <c r="C108" s="703"/>
      <c r="D108" s="703"/>
      <c r="E108" s="704" t="s">
        <v>50</v>
      </c>
      <c r="F108" s="704"/>
      <c r="G108" s="704"/>
      <c r="H108" s="506"/>
      <c r="I108" s="549"/>
      <c r="J108" s="549"/>
      <c r="K108" s="549"/>
      <c r="L108" s="549"/>
      <c r="M108" s="550"/>
      <c r="N108" s="186"/>
      <c r="O108" s="186"/>
      <c r="P108" s="186"/>
      <c r="Q108" s="186"/>
      <c r="R108" s="163"/>
    </row>
    <row r="109" spans="1:23" s="153" customFormat="1" ht="15.75" customHeight="1" x14ac:dyDescent="0.25">
      <c r="A109" s="231" t="s">
        <v>1112</v>
      </c>
      <c r="B109" s="703" t="str">
        <f>IF($A109="","",VLOOKUP($A109,Listes!$A$4:$C$200,2,FALSE))</f>
        <v>Container Cleaning Surcharge Origin</v>
      </c>
      <c r="C109" s="703"/>
      <c r="D109" s="703"/>
      <c r="E109" s="704" t="s">
        <v>50</v>
      </c>
      <c r="F109" s="704"/>
      <c r="G109" s="704"/>
      <c r="H109" s="506"/>
      <c r="I109" s="549"/>
      <c r="J109" s="549"/>
      <c r="K109" s="549"/>
      <c r="L109" s="549"/>
      <c r="M109" s="550"/>
      <c r="N109" s="186"/>
      <c r="O109" s="186"/>
      <c r="P109" s="186"/>
      <c r="Q109" s="186"/>
      <c r="R109" s="163"/>
    </row>
    <row r="110" spans="1:23" s="153" customFormat="1" ht="15.75" customHeight="1" x14ac:dyDescent="0.25">
      <c r="A110" s="231" t="s">
        <v>1004</v>
      </c>
      <c r="B110" s="703" t="str">
        <f>IF($A110="","",VLOOKUP($A110,Listes!$A$4:$C$200,2,FALSE))</f>
        <v>Chassis Administration Fee On-Carriage</v>
      </c>
      <c r="C110" s="703"/>
      <c r="D110" s="703"/>
      <c r="E110" s="704" t="s">
        <v>50</v>
      </c>
      <c r="F110" s="704"/>
      <c r="G110" s="704"/>
      <c r="H110" s="506"/>
      <c r="I110" s="549"/>
      <c r="J110" s="549"/>
      <c r="K110" s="549"/>
      <c r="L110" s="549"/>
      <c r="M110" s="550"/>
      <c r="N110" s="186"/>
      <c r="O110" s="186"/>
      <c r="P110" s="186"/>
      <c r="Q110" s="186"/>
      <c r="R110" s="163"/>
    </row>
    <row r="111" spans="1:23" s="153" customFormat="1" ht="15.75" customHeight="1" x14ac:dyDescent="0.25">
      <c r="A111" s="231" t="s">
        <v>514</v>
      </c>
      <c r="B111" s="703" t="str">
        <f>IF($A111="","",VLOOKUP($A111,Listes!$A$4:$C$200,2,FALSE))</f>
        <v>Chassis Provision Charge</v>
      </c>
      <c r="C111" s="703"/>
      <c r="D111" s="703"/>
      <c r="E111" s="704" t="s">
        <v>50</v>
      </c>
      <c r="F111" s="704"/>
      <c r="G111" s="704"/>
      <c r="H111" s="506"/>
      <c r="I111" s="549"/>
      <c r="J111" s="549"/>
      <c r="K111" s="549"/>
      <c r="L111" s="549"/>
      <c r="M111" s="550"/>
      <c r="N111" s="186"/>
      <c r="O111" s="186"/>
      <c r="P111" s="186"/>
      <c r="Q111" s="186"/>
      <c r="R111" s="163"/>
    </row>
    <row r="112" spans="1:23" s="153" customFormat="1" ht="15.75" customHeight="1" x14ac:dyDescent="0.25">
      <c r="A112" s="231" t="s">
        <v>251</v>
      </c>
      <c r="B112" s="703" t="str">
        <f>IF($A112="","",VLOOKUP($A112,Listes!$A$4:$C$200,2,FALSE))</f>
        <v>Carrier Security Charge</v>
      </c>
      <c r="C112" s="703"/>
      <c r="D112" s="703"/>
      <c r="E112" s="704" t="s">
        <v>50</v>
      </c>
      <c r="F112" s="704"/>
      <c r="G112" s="704"/>
      <c r="H112" s="506"/>
      <c r="I112" s="549"/>
      <c r="J112" s="549"/>
      <c r="K112" s="549"/>
      <c r="L112" s="549"/>
      <c r="M112" s="550"/>
      <c r="N112" s="186"/>
      <c r="O112" s="186"/>
      <c r="P112" s="186"/>
      <c r="Q112" s="186"/>
      <c r="R112" s="163"/>
    </row>
    <row r="113" spans="1:18" s="153" customFormat="1" ht="15.75" customHeight="1" x14ac:dyDescent="0.25">
      <c r="A113" s="231" t="s">
        <v>1048</v>
      </c>
      <c r="B113" s="703" t="str">
        <f>IF($A113="","",VLOOKUP($A113,Listes!$A$4:$C$200,2,FALSE))</f>
        <v>Container Maintenance Charge Destination</v>
      </c>
      <c r="C113" s="703"/>
      <c r="D113" s="703"/>
      <c r="E113" s="704" t="s">
        <v>52</v>
      </c>
      <c r="F113" s="704"/>
      <c r="G113" s="704"/>
      <c r="H113" s="506"/>
      <c r="I113" s="549"/>
      <c r="J113" s="549"/>
      <c r="K113" s="549"/>
      <c r="L113" s="549"/>
      <c r="M113" s="550"/>
      <c r="N113" s="186"/>
      <c r="O113" s="186"/>
      <c r="P113" s="186"/>
      <c r="Q113" s="186"/>
      <c r="R113" s="163"/>
    </row>
    <row r="114" spans="1:18" s="153" customFormat="1" ht="15.75" customHeight="1" x14ac:dyDescent="0.25">
      <c r="A114" s="231" t="s">
        <v>913</v>
      </c>
      <c r="B114" s="703" t="str">
        <f>IF($A114="","",VLOOKUP($A114,Listes!$A$4:$C$200,2,FALSE))</f>
        <v>Custom clearance origin</v>
      </c>
      <c r="C114" s="703"/>
      <c r="D114" s="703"/>
      <c r="E114" s="704" t="s">
        <v>50</v>
      </c>
      <c r="F114" s="704"/>
      <c r="G114" s="704"/>
      <c r="H114" s="506"/>
      <c r="I114" s="549"/>
      <c r="J114" s="549"/>
      <c r="K114" s="549"/>
      <c r="L114" s="549"/>
      <c r="M114" s="550"/>
      <c r="N114" s="186"/>
      <c r="O114" s="186"/>
      <c r="P114" s="186"/>
      <c r="Q114" s="186"/>
      <c r="R114" s="163"/>
    </row>
    <row r="115" spans="1:18" s="153" customFormat="1" ht="15.75" customHeight="1" x14ac:dyDescent="0.25">
      <c r="A115" s="231" t="s">
        <v>2893</v>
      </c>
      <c r="B115" s="703" t="str">
        <f>IF($A115="","",VLOOKUP($A115,Listes!$A$4:$C$200,2,FALSE))</f>
        <v>Contingency Charge</v>
      </c>
      <c r="C115" s="703"/>
      <c r="D115" s="703"/>
      <c r="E115" s="704" t="s">
        <v>50</v>
      </c>
      <c r="F115" s="704"/>
      <c r="G115" s="704"/>
      <c r="H115" s="506"/>
      <c r="I115" s="549"/>
      <c r="J115" s="549"/>
      <c r="K115" s="549"/>
      <c r="L115" s="549"/>
      <c r="M115" s="550"/>
      <c r="N115" s="186"/>
      <c r="O115" s="186"/>
      <c r="P115" s="186"/>
      <c r="Q115" s="186"/>
      <c r="R115" s="163"/>
    </row>
    <row r="116" spans="1:18" s="153" customFormat="1" ht="15.75" customHeight="1" x14ac:dyDescent="0.25">
      <c r="A116" s="231" t="s">
        <v>222</v>
      </c>
      <c r="B116" s="703" t="str">
        <f>IF($A116="","",VLOOKUP($A116,Listes!$A$4:$C$200,2,FALSE))</f>
        <v>Destination THC / Destination Receiving Charge</v>
      </c>
      <c r="C116" s="703"/>
      <c r="D116" s="703"/>
      <c r="E116" s="704" t="s">
        <v>52</v>
      </c>
      <c r="F116" s="704"/>
      <c r="G116" s="704"/>
      <c r="H116" s="506"/>
      <c r="I116" s="549"/>
      <c r="J116" s="549"/>
      <c r="K116" s="549"/>
      <c r="L116" s="549"/>
      <c r="M116" s="550"/>
      <c r="N116" s="186"/>
      <c r="O116" s="186"/>
      <c r="P116" s="186"/>
      <c r="Q116" s="186"/>
      <c r="R116" s="163"/>
    </row>
    <row r="117" spans="1:18" s="153" customFormat="1" ht="15.75" customHeight="1" x14ac:dyDescent="0.25">
      <c r="A117" s="231" t="s">
        <v>982</v>
      </c>
      <c r="B117" s="703" t="str">
        <f>IF($A117="","",VLOOKUP($A117,Listes!$A$4:$C$200,2,FALSE))</f>
        <v>Equipment Imbalance Surcharge at Origin</v>
      </c>
      <c r="C117" s="703"/>
      <c r="D117" s="703"/>
      <c r="E117" s="704" t="s">
        <v>52</v>
      </c>
      <c r="F117" s="704"/>
      <c r="G117" s="704"/>
      <c r="H117" s="506"/>
      <c r="I117" s="549"/>
      <c r="J117" s="549"/>
      <c r="K117" s="549"/>
      <c r="L117" s="549"/>
      <c r="M117" s="550"/>
      <c r="N117" s="186"/>
      <c r="O117" s="186"/>
      <c r="P117" s="186"/>
      <c r="Q117" s="186"/>
      <c r="R117" s="163"/>
    </row>
    <row r="118" spans="1:18" s="153" customFormat="1" ht="15.75" customHeight="1" x14ac:dyDescent="0.25">
      <c r="A118" s="231" t="s">
        <v>983</v>
      </c>
      <c r="B118" s="703" t="str">
        <f>IF($A118="","",VLOOKUP($A118,Listes!$A$4:$C$200,2,FALSE))</f>
        <v>Equipment Imbalance Surcharge at Destination</v>
      </c>
      <c r="C118" s="703"/>
      <c r="D118" s="703"/>
      <c r="E118" s="704" t="s">
        <v>52</v>
      </c>
      <c r="F118" s="704"/>
      <c r="G118" s="704"/>
      <c r="H118" s="506"/>
      <c r="I118" s="549"/>
      <c r="J118" s="549"/>
      <c r="K118" s="549"/>
      <c r="L118" s="549"/>
      <c r="M118" s="550"/>
      <c r="N118" s="186"/>
      <c r="O118" s="186"/>
      <c r="P118" s="186"/>
      <c r="Q118" s="186"/>
      <c r="R118" s="163"/>
    </row>
    <row r="119" spans="1:18" s="153" customFormat="1" ht="15.75" customHeight="1" x14ac:dyDescent="0.25">
      <c r="A119" s="231" t="s">
        <v>813</v>
      </c>
      <c r="B119" s="703" t="str">
        <f>IF($A119="","",VLOOKUP($A119,Listes!$A$4:$C$200,2,FALSE))</f>
        <v>Export Documentation Fees - Carrier</v>
      </c>
      <c r="C119" s="703"/>
      <c r="D119" s="703"/>
      <c r="E119" s="704" t="s">
        <v>50</v>
      </c>
      <c r="F119" s="704"/>
      <c r="G119" s="704"/>
      <c r="H119" s="506"/>
      <c r="I119" s="549"/>
      <c r="J119" s="549"/>
      <c r="K119" s="549"/>
      <c r="L119" s="549"/>
      <c r="M119" s="550"/>
      <c r="N119" s="186"/>
      <c r="O119" s="186"/>
      <c r="P119" s="186"/>
      <c r="Q119" s="186"/>
      <c r="R119" s="163"/>
    </row>
    <row r="120" spans="1:18" s="153" customFormat="1" ht="15.75" customHeight="1" x14ac:dyDescent="0.25">
      <c r="A120" s="231" t="s">
        <v>796</v>
      </c>
      <c r="B120" s="703" t="str">
        <f>IF($A120="","",VLOOKUP($A120,Listes!$A$4:$C$200,2,FALSE))</f>
        <v>Export Declaration Surcharge</v>
      </c>
      <c r="C120" s="703"/>
      <c r="D120" s="703"/>
      <c r="E120" s="704" t="s">
        <v>50</v>
      </c>
      <c r="F120" s="704"/>
      <c r="G120" s="704"/>
      <c r="H120" s="506"/>
      <c r="I120" s="549"/>
      <c r="J120" s="549"/>
      <c r="K120" s="549"/>
      <c r="L120" s="549"/>
      <c r="M120" s="550"/>
      <c r="N120" s="186"/>
      <c r="O120" s="186"/>
      <c r="P120" s="186"/>
      <c r="Q120" s="186"/>
      <c r="R120" s="163"/>
    </row>
    <row r="121" spans="1:18" s="153" customFormat="1" ht="15.75" customHeight="1" x14ac:dyDescent="0.25">
      <c r="A121" s="231" t="s">
        <v>1098</v>
      </c>
      <c r="B121" s="703" t="str">
        <f>IF($A121="","",VLOOKUP($A121,Listes!$A$4:$C$200,2,FALSE))</f>
        <v>Export Seal Fee</v>
      </c>
      <c r="C121" s="703"/>
      <c r="D121" s="703"/>
      <c r="E121" s="704" t="s">
        <v>50</v>
      </c>
      <c r="F121" s="704"/>
      <c r="G121" s="704"/>
      <c r="H121" s="506"/>
      <c r="I121" s="549"/>
      <c r="J121" s="549"/>
      <c r="K121" s="549"/>
      <c r="L121" s="549"/>
      <c r="M121" s="550"/>
      <c r="N121" s="186"/>
      <c r="O121" s="186"/>
      <c r="P121" s="186"/>
      <c r="Q121" s="186"/>
      <c r="R121" s="163"/>
    </row>
    <row r="122" spans="1:18" s="153" customFormat="1" ht="15.75" customHeight="1" x14ac:dyDescent="0.25">
      <c r="A122" s="231" t="s">
        <v>188</v>
      </c>
      <c r="B122" s="703" t="str">
        <f>IF($A122="","",VLOOKUP($A122,Listes!$A$4:$C$200,2,FALSE))</f>
        <v>Extra Container Handling Charge Origin</v>
      </c>
      <c r="C122" s="703"/>
      <c r="D122" s="703"/>
      <c r="E122" s="704" t="s">
        <v>52</v>
      </c>
      <c r="F122" s="704"/>
      <c r="G122" s="704"/>
      <c r="H122" s="506"/>
      <c r="I122" s="549"/>
      <c r="J122" s="549"/>
      <c r="K122" s="549"/>
      <c r="L122" s="549"/>
      <c r="M122" s="550"/>
      <c r="N122" s="186"/>
      <c r="O122" s="186"/>
      <c r="P122" s="186"/>
      <c r="Q122" s="186"/>
      <c r="R122" s="163"/>
    </row>
    <row r="123" spans="1:18" s="153" customFormat="1" ht="15.75" customHeight="1" x14ac:dyDescent="0.25">
      <c r="A123" s="231" t="s">
        <v>684</v>
      </c>
      <c r="B123" s="703" t="str">
        <f>IF($A123="","",VLOOKUP($A123,Listes!$A$4:$C$200,2,FALSE))</f>
        <v>Rate Restoration Initiative</v>
      </c>
      <c r="C123" s="703"/>
      <c r="D123" s="703"/>
      <c r="E123" s="704" t="s">
        <v>52</v>
      </c>
      <c r="F123" s="704"/>
      <c r="G123" s="704"/>
      <c r="H123" s="506"/>
      <c r="I123" s="549"/>
      <c r="J123" s="549"/>
      <c r="K123" s="549"/>
      <c r="L123" s="549"/>
      <c r="M123" s="550"/>
      <c r="N123" s="186"/>
      <c r="O123" s="186"/>
      <c r="P123" s="186"/>
      <c r="Q123" s="186"/>
      <c r="R123" s="163"/>
    </row>
    <row r="124" spans="1:18" s="153" customFormat="1" ht="15.75" customHeight="1" x14ac:dyDescent="0.25">
      <c r="A124" s="231" t="s">
        <v>279</v>
      </c>
      <c r="B124" s="703" t="str">
        <f>IF($A124="","",VLOOKUP($A124,Listes!$A$4:$C$200,2,FALSE))</f>
        <v>Forwarding Agent Commission</v>
      </c>
      <c r="C124" s="703"/>
      <c r="D124" s="703"/>
      <c r="E124" s="704" t="s">
        <v>52</v>
      </c>
      <c r="F124" s="704"/>
      <c r="G124" s="704"/>
      <c r="H124" s="506"/>
      <c r="I124" s="549"/>
      <c r="J124" s="549"/>
      <c r="K124" s="549"/>
      <c r="L124" s="549"/>
      <c r="M124" s="550"/>
      <c r="N124" s="186"/>
      <c r="O124" s="186"/>
      <c r="P124" s="186"/>
      <c r="Q124" s="186"/>
      <c r="R124" s="163"/>
    </row>
    <row r="125" spans="1:18" s="153" customFormat="1" ht="15.75" customHeight="1" x14ac:dyDescent="0.25">
      <c r="A125" s="231" t="s">
        <v>81</v>
      </c>
      <c r="B125" s="703" t="str">
        <f>IF($A125="","",VLOOKUP($A125,Listes!$A$4:$C$200,2,FALSE))</f>
        <v>General Rate Increase</v>
      </c>
      <c r="C125" s="703"/>
      <c r="D125" s="703"/>
      <c r="E125" s="704" t="s">
        <v>52</v>
      </c>
      <c r="F125" s="704"/>
      <c r="G125" s="704"/>
      <c r="H125" s="506"/>
      <c r="I125" s="549"/>
      <c r="J125" s="549"/>
      <c r="K125" s="549"/>
      <c r="L125" s="549"/>
      <c r="M125" s="550"/>
      <c r="N125" s="186"/>
      <c r="O125" s="186"/>
      <c r="P125" s="186"/>
      <c r="Q125" s="186"/>
      <c r="R125" s="163"/>
    </row>
    <row r="126" spans="1:18" s="153" customFormat="1" ht="15.75" customHeight="1" x14ac:dyDescent="0.25">
      <c r="A126" s="231" t="s">
        <v>248</v>
      </c>
      <c r="B126" s="703" t="str">
        <f>IF($A126="","",VLOOKUP($A126,Listes!$A$4:$C$200,2,FALSE))</f>
        <v>Hazardous Fees (Ocean)</v>
      </c>
      <c r="C126" s="703"/>
      <c r="D126" s="703"/>
      <c r="E126" s="704" t="s">
        <v>50</v>
      </c>
      <c r="F126" s="704"/>
      <c r="G126" s="704"/>
      <c r="H126" s="506"/>
      <c r="I126" s="549"/>
      <c r="J126" s="549"/>
      <c r="K126" s="549"/>
      <c r="L126" s="549"/>
      <c r="M126" s="550"/>
      <c r="N126" s="186"/>
      <c r="O126" s="186"/>
      <c r="P126" s="186"/>
      <c r="Q126" s="186"/>
      <c r="R126" s="163"/>
    </row>
    <row r="127" spans="1:18" s="153" customFormat="1" ht="15.75" customHeight="1" x14ac:dyDescent="0.25">
      <c r="A127" s="231" t="s">
        <v>829</v>
      </c>
      <c r="B127" s="703" t="str">
        <f>IF($A127="","",VLOOKUP($A127,Listes!$A$4:$C$200,2,FALSE))</f>
        <v>Oncarriage Additional Intermodal Door Delivery Surcharge</v>
      </c>
      <c r="C127" s="703"/>
      <c r="D127" s="703"/>
      <c r="E127" s="704" t="s">
        <v>52</v>
      </c>
      <c r="F127" s="704"/>
      <c r="G127" s="704"/>
      <c r="H127" s="506"/>
      <c r="I127" s="549"/>
      <c r="J127" s="549"/>
      <c r="K127" s="549"/>
      <c r="L127" s="549"/>
      <c r="M127" s="550"/>
      <c r="N127" s="186"/>
      <c r="O127" s="186"/>
      <c r="P127" s="186"/>
      <c r="Q127" s="186"/>
      <c r="R127" s="163"/>
    </row>
    <row r="128" spans="1:18" s="153" customFormat="1" ht="15.75" customHeight="1" x14ac:dyDescent="0.25">
      <c r="A128" s="231" t="s">
        <v>91</v>
      </c>
      <c r="B128" s="703" t="str">
        <f>IF($A128="","",VLOOKUP($A128,Listes!$A$4:$C$200,2,FALSE))</f>
        <v>Oncarriage Inland Fuel Charge</v>
      </c>
      <c r="C128" s="703"/>
      <c r="D128" s="703"/>
      <c r="E128" s="704" t="s">
        <v>52</v>
      </c>
      <c r="F128" s="704"/>
      <c r="G128" s="704"/>
      <c r="H128" s="506"/>
      <c r="I128" s="549"/>
      <c r="J128" s="549"/>
      <c r="K128" s="549"/>
      <c r="L128" s="549"/>
      <c r="M128" s="550"/>
      <c r="N128" s="186"/>
      <c r="O128" s="186"/>
      <c r="P128" s="186"/>
      <c r="Q128" s="186"/>
      <c r="R128" s="163"/>
    </row>
    <row r="129" spans="1:18" s="153" customFormat="1" x14ac:dyDescent="0.25">
      <c r="A129" s="231" t="s">
        <v>965</v>
      </c>
      <c r="B129" s="703" t="str">
        <f>IF($A129="","",VLOOKUP($A129,Listes!$A$4:$C$200,2,FALSE))</f>
        <v>On-Carriage Emergency Inland Fuel Surcharge</v>
      </c>
      <c r="C129" s="703"/>
      <c r="D129" s="703"/>
      <c r="E129" s="704" t="s">
        <v>52</v>
      </c>
      <c r="F129" s="704"/>
      <c r="G129" s="704"/>
      <c r="H129" s="506"/>
      <c r="I129" s="549"/>
      <c r="J129" s="549"/>
      <c r="K129" s="549"/>
      <c r="L129" s="549"/>
      <c r="M129" s="550"/>
      <c r="N129" s="186"/>
      <c r="O129" s="186"/>
      <c r="P129" s="186"/>
      <c r="Q129" s="186"/>
      <c r="R129" s="163"/>
    </row>
    <row r="130" spans="1:18" s="153" customFormat="1" ht="25" x14ac:dyDescent="0.25">
      <c r="A130" s="231" t="s">
        <v>989</v>
      </c>
      <c r="B130" s="703" t="str">
        <f>IF($A130="","",VLOOKUP($A130,Listes!$A$4:$C$200,2,FALSE))</f>
        <v>On-Carriage Emergency Intermodal Surcharge</v>
      </c>
      <c r="C130" s="703"/>
      <c r="D130" s="703"/>
      <c r="E130" s="704" t="s">
        <v>52</v>
      </c>
      <c r="F130" s="704"/>
      <c r="G130" s="704"/>
      <c r="H130" s="506"/>
      <c r="I130" s="549"/>
      <c r="J130" s="549"/>
      <c r="K130" s="549"/>
      <c r="L130" s="549"/>
      <c r="M130" s="550"/>
      <c r="N130" s="186"/>
      <c r="O130" s="186"/>
      <c r="P130" s="186"/>
      <c r="Q130" s="186"/>
      <c r="R130" s="163"/>
    </row>
    <row r="131" spans="1:18" s="153" customFormat="1" ht="15.75" customHeight="1" x14ac:dyDescent="0.25">
      <c r="A131" s="231" t="s">
        <v>464</v>
      </c>
      <c r="B131" s="703" t="str">
        <f>IF($A131="","",VLOOKUP($A131,Listes!$A$4:$C$200,2,FALSE))</f>
        <v>Inland Hazardous Charge Oncarriage</v>
      </c>
      <c r="C131" s="703"/>
      <c r="D131" s="703"/>
      <c r="E131" s="704" t="s">
        <v>50</v>
      </c>
      <c r="F131" s="704"/>
      <c r="G131" s="704"/>
      <c r="H131" s="506"/>
      <c r="I131" s="549"/>
      <c r="J131" s="549"/>
      <c r="K131" s="549"/>
      <c r="L131" s="549"/>
      <c r="M131" s="550"/>
      <c r="N131" s="186"/>
      <c r="O131" s="186"/>
      <c r="P131" s="186"/>
      <c r="Q131" s="186"/>
      <c r="R131" s="163"/>
    </row>
    <row r="132" spans="1:18" s="153" customFormat="1" x14ac:dyDescent="0.25">
      <c r="A132" s="231" t="s">
        <v>88</v>
      </c>
      <c r="B132" s="703" t="str">
        <f>IF($A132="","",VLOOKUP($A132,Listes!$A$4:$C$200,2,FALSE))</f>
        <v>Origin THC / Origin Receiving Charge</v>
      </c>
      <c r="C132" s="703"/>
      <c r="D132" s="703"/>
      <c r="E132" s="704" t="s">
        <v>50</v>
      </c>
      <c r="F132" s="704"/>
      <c r="G132" s="704"/>
      <c r="H132" s="506"/>
      <c r="I132" s="549"/>
      <c r="J132" s="549"/>
      <c r="K132" s="549"/>
      <c r="L132" s="549"/>
      <c r="M132" s="550"/>
      <c r="N132" s="186"/>
      <c r="O132" s="186"/>
      <c r="P132" s="186"/>
      <c r="Q132" s="186"/>
      <c r="R132" s="163"/>
    </row>
    <row r="133" spans="1:18" s="153" customFormat="1" ht="15.75" customHeight="1" x14ac:dyDescent="0.25">
      <c r="A133" s="231" t="s">
        <v>825</v>
      </c>
      <c r="B133" s="703" t="str">
        <f>IF($A133="","",VLOOKUP($A133,Listes!$A$4:$C$200,2,FALSE))</f>
        <v>Overweight Freight Additional Surcharge</v>
      </c>
      <c r="C133" s="703"/>
      <c r="D133" s="703"/>
      <c r="E133" s="704" t="s">
        <v>52</v>
      </c>
      <c r="F133" s="704"/>
      <c r="G133" s="704"/>
      <c r="H133" s="506"/>
      <c r="I133" s="549"/>
      <c r="J133" s="549"/>
      <c r="K133" s="549"/>
      <c r="L133" s="549"/>
      <c r="M133" s="550"/>
      <c r="N133" s="186"/>
      <c r="O133" s="186"/>
      <c r="P133" s="186"/>
      <c r="Q133" s="186"/>
      <c r="R133" s="163"/>
    </row>
    <row r="134" spans="1:18" s="153" customFormat="1" ht="15.75" customHeight="1" x14ac:dyDescent="0.25">
      <c r="A134" s="231" t="s">
        <v>467</v>
      </c>
      <c r="B134" s="703" t="str">
        <f>IF($A134="","",VLOOKUP($A134,Listes!$A$4:$C$200,2,FALSE))</f>
        <v>Inland Hazardous Charge Precarriage</v>
      </c>
      <c r="C134" s="703"/>
      <c r="D134" s="703"/>
      <c r="E134" s="704" t="s">
        <v>50</v>
      </c>
      <c r="F134" s="704"/>
      <c r="G134" s="704"/>
      <c r="H134" s="506"/>
      <c r="I134" s="549"/>
      <c r="J134" s="549"/>
      <c r="K134" s="549"/>
      <c r="L134" s="549"/>
      <c r="M134" s="550"/>
      <c r="N134" s="186"/>
      <c r="O134" s="186"/>
      <c r="P134" s="186"/>
      <c r="Q134" s="186"/>
      <c r="R134" s="163"/>
    </row>
    <row r="135" spans="1:18" s="153" customFormat="1" ht="15.75" customHeight="1" x14ac:dyDescent="0.25">
      <c r="A135" s="231" t="s">
        <v>798</v>
      </c>
      <c r="B135" s="703" t="str">
        <f>IF($A135="","",VLOOKUP($A135,Listes!$A$4:$C$200,2,FALSE))</f>
        <v>Peak Season Surcharge 2</v>
      </c>
      <c r="C135" s="703"/>
      <c r="D135" s="703"/>
      <c r="E135" s="704" t="s">
        <v>52</v>
      </c>
      <c r="F135" s="704"/>
      <c r="G135" s="704"/>
      <c r="H135" s="506"/>
      <c r="I135" s="549"/>
      <c r="J135" s="549"/>
      <c r="K135" s="549"/>
      <c r="L135" s="549"/>
      <c r="M135" s="550"/>
      <c r="N135" s="186"/>
      <c r="O135" s="186"/>
      <c r="P135" s="186"/>
      <c r="Q135" s="186"/>
      <c r="R135" s="163"/>
    </row>
    <row r="136" spans="1:18" s="153" customFormat="1" ht="15.75" customHeight="1" x14ac:dyDescent="0.25">
      <c r="A136" s="231" t="s">
        <v>945</v>
      </c>
      <c r="B136" s="703" t="str">
        <f>IF($A136="","",VLOOKUP($A136,Listes!$A$4:$C$200,2,FALSE))</f>
        <v>Peak Season Surcharge 3</v>
      </c>
      <c r="C136" s="703"/>
      <c r="D136" s="703"/>
      <c r="E136" s="704" t="s">
        <v>52</v>
      </c>
      <c r="F136" s="704"/>
      <c r="G136" s="704"/>
      <c r="H136" s="506"/>
      <c r="I136" s="549"/>
      <c r="J136" s="549"/>
      <c r="K136" s="549"/>
      <c r="L136" s="549"/>
      <c r="M136" s="550"/>
      <c r="N136" s="186"/>
      <c r="O136" s="186"/>
      <c r="P136" s="186"/>
      <c r="Q136" s="186"/>
      <c r="R136" s="163"/>
    </row>
    <row r="137" spans="1:18" s="153" customFormat="1" ht="15.75" customHeight="1" x14ac:dyDescent="0.25">
      <c r="A137" s="231" t="s">
        <v>1026</v>
      </c>
      <c r="B137" s="703" t="str">
        <f>IF($A137="","",VLOOKUP($A137,Listes!$A$4:$C$200,2,FALSE))</f>
        <v>Peak Season Surcharge 4</v>
      </c>
      <c r="C137" s="703"/>
      <c r="D137" s="703"/>
      <c r="E137" s="704" t="s">
        <v>52</v>
      </c>
      <c r="F137" s="704"/>
      <c r="G137" s="704"/>
      <c r="H137" s="506"/>
      <c r="I137" s="549"/>
      <c r="J137" s="549"/>
      <c r="K137" s="549"/>
      <c r="L137" s="549"/>
      <c r="M137" s="550"/>
      <c r="N137" s="186"/>
      <c r="O137" s="186"/>
      <c r="P137" s="186"/>
      <c r="Q137" s="186"/>
      <c r="R137" s="163"/>
    </row>
    <row r="138" spans="1:18" s="153" customFormat="1" ht="15.75" customHeight="1" x14ac:dyDescent="0.25">
      <c r="A138" s="231" t="s">
        <v>1074</v>
      </c>
      <c r="B138" s="703" t="str">
        <f>IF($A138="","",VLOOKUP($A138,Listes!$A$4:$C$200,2,FALSE))</f>
        <v>Peak Season Surcharge 5</v>
      </c>
      <c r="C138" s="703"/>
      <c r="D138" s="703"/>
      <c r="E138" s="704" t="s">
        <v>2898</v>
      </c>
      <c r="F138" s="704"/>
      <c r="G138" s="704"/>
      <c r="H138" s="506" t="s">
        <v>290</v>
      </c>
      <c r="I138" s="549"/>
      <c r="J138" s="549"/>
      <c r="K138" s="549"/>
      <c r="L138" s="549"/>
      <c r="M138" s="550"/>
      <c r="N138" s="186"/>
      <c r="O138" s="186"/>
      <c r="P138" s="186"/>
      <c r="Q138" s="186"/>
      <c r="R138" s="163"/>
    </row>
    <row r="139" spans="1:18" s="153" customFormat="1" ht="15.75" customHeight="1" x14ac:dyDescent="0.25">
      <c r="A139" s="231" t="s">
        <v>2895</v>
      </c>
      <c r="B139" s="703" t="str">
        <f>IF($A139="","",VLOOKUP($A139,Listes!$A$4:$C$200,2,FALSE))</f>
        <v>Peak Season Surcharge 6</v>
      </c>
      <c r="C139" s="703"/>
      <c r="D139" s="703"/>
      <c r="E139" s="704" t="s">
        <v>2899</v>
      </c>
      <c r="F139" s="704"/>
      <c r="G139" s="704"/>
      <c r="H139" s="506" t="s">
        <v>290</v>
      </c>
      <c r="I139" s="549"/>
      <c r="J139" s="549"/>
      <c r="K139" s="549"/>
      <c r="L139" s="549"/>
      <c r="M139" s="550"/>
      <c r="N139" s="186"/>
      <c r="O139" s="186"/>
      <c r="P139" s="186"/>
      <c r="Q139" s="186"/>
      <c r="R139" s="163"/>
    </row>
    <row r="140" spans="1:18" s="153" customFormat="1" ht="15.75" customHeight="1" x14ac:dyDescent="0.25">
      <c r="A140" s="231" t="s">
        <v>1126</v>
      </c>
      <c r="B140" s="703" t="str">
        <f>IF($A140="","",VLOOKUP($A140,Listes!$A$4:$C$200,2,FALSE))</f>
        <v>Purchasing Power Rebate</v>
      </c>
      <c r="C140" s="703"/>
      <c r="D140" s="703"/>
      <c r="E140" s="704" t="s">
        <v>50</v>
      </c>
      <c r="F140" s="704"/>
      <c r="G140" s="704"/>
      <c r="H140" s="506"/>
      <c r="I140" s="549"/>
      <c r="J140" s="549"/>
      <c r="K140" s="549"/>
      <c r="L140" s="549"/>
      <c r="M140" s="550"/>
      <c r="N140" s="186"/>
      <c r="O140" s="186"/>
      <c r="P140" s="186"/>
      <c r="Q140" s="186"/>
      <c r="R140" s="163"/>
    </row>
    <row r="141" spans="1:18" s="153" customFormat="1" ht="15.75" customHeight="1" x14ac:dyDescent="0.25">
      <c r="A141" s="231" t="s">
        <v>266</v>
      </c>
      <c r="B141" s="703" t="str">
        <f>IF($A141="","",VLOOKUP($A141,Listes!$A$4:$C$200,2,FALSE))</f>
        <v>Destination Terminal Security Charge</v>
      </c>
      <c r="C141" s="703"/>
      <c r="D141" s="703"/>
      <c r="E141" s="704" t="s">
        <v>50</v>
      </c>
      <c r="F141" s="704"/>
      <c r="G141" s="704"/>
      <c r="H141" s="506"/>
      <c r="I141" s="549"/>
      <c r="J141" s="549"/>
      <c r="K141" s="549"/>
      <c r="L141" s="549"/>
      <c r="M141" s="550"/>
      <c r="N141" s="186"/>
      <c r="O141" s="186"/>
      <c r="P141" s="186"/>
      <c r="Q141" s="186"/>
      <c r="R141" s="163"/>
    </row>
    <row r="142" spans="1:18" s="153" customFormat="1" ht="15.75" customHeight="1" x14ac:dyDescent="0.25">
      <c r="A142" s="231" t="s">
        <v>265</v>
      </c>
      <c r="B142" s="703" t="str">
        <f>IF($A142="","",VLOOKUP($A142,Listes!$A$4:$C$200,2,FALSE))</f>
        <v>Origin Terminal Security Charge</v>
      </c>
      <c r="C142" s="703"/>
      <c r="D142" s="703"/>
      <c r="E142" s="704" t="s">
        <v>50</v>
      </c>
      <c r="F142" s="704"/>
      <c r="G142" s="704"/>
      <c r="H142" s="506"/>
      <c r="I142" s="549"/>
      <c r="J142" s="549"/>
      <c r="K142" s="549"/>
      <c r="L142" s="549"/>
      <c r="M142" s="550"/>
      <c r="N142" s="186"/>
      <c r="O142" s="186"/>
      <c r="P142" s="186"/>
      <c r="Q142" s="186"/>
      <c r="R142" s="163"/>
    </row>
    <row r="143" spans="1:18" s="153" customFormat="1" ht="25" x14ac:dyDescent="0.25">
      <c r="A143" s="231" t="s">
        <v>350</v>
      </c>
      <c r="B143" s="703" t="str">
        <f>IF($A143="","",VLOOKUP($A143,Listes!$A$4:$C$200,2,FALSE))</f>
        <v>Tri-Axle / Super Chassis Oncarriage Surcharge</v>
      </c>
      <c r="C143" s="703"/>
      <c r="D143" s="703"/>
      <c r="E143" s="704" t="s">
        <v>50</v>
      </c>
      <c r="F143" s="704"/>
      <c r="G143" s="704"/>
      <c r="H143" s="506"/>
      <c r="I143" s="549"/>
      <c r="J143" s="549"/>
      <c r="K143" s="549"/>
      <c r="L143" s="549"/>
      <c r="M143" s="550"/>
      <c r="N143" s="186"/>
      <c r="O143" s="186"/>
      <c r="P143" s="186"/>
      <c r="Q143" s="186"/>
      <c r="R143" s="163"/>
    </row>
    <row r="144" spans="1:18" s="153" customFormat="1" ht="13" thickBot="1" x14ac:dyDescent="0.3">
      <c r="A144" s="269" t="s">
        <v>688</v>
      </c>
      <c r="B144" s="834" t="str">
        <f>IF($A144="","",VLOOKUP($A144,Listes!$A$4:$C$200,2,FALSE))</f>
        <v>Wharfage (Destination)</v>
      </c>
      <c r="C144" s="834"/>
      <c r="D144" s="834"/>
      <c r="E144" s="848" t="s">
        <v>52</v>
      </c>
      <c r="F144" s="848"/>
      <c r="G144" s="848"/>
      <c r="H144" s="529"/>
      <c r="I144" s="563"/>
      <c r="J144" s="563"/>
      <c r="K144" s="563"/>
      <c r="L144" s="563"/>
      <c r="M144" s="570"/>
      <c r="N144" s="186"/>
      <c r="O144" s="186"/>
      <c r="P144" s="186"/>
      <c r="Q144" s="186"/>
      <c r="R144" s="163"/>
    </row>
    <row r="145" spans="1:23" ht="13" thickBot="1" x14ac:dyDescent="0.3">
      <c r="A145" s="771" t="s">
        <v>208</v>
      </c>
      <c r="B145" s="772"/>
      <c r="C145" s="772"/>
      <c r="D145" s="772"/>
      <c r="E145" s="772"/>
      <c r="F145" s="772"/>
      <c r="G145" s="772"/>
      <c r="H145" s="772"/>
      <c r="I145" s="773"/>
      <c r="K145" s="141"/>
      <c r="L145" s="162"/>
      <c r="M145" s="162"/>
      <c r="N145" s="162"/>
      <c r="O145" s="162"/>
      <c r="P145" s="162"/>
      <c r="Q145" s="141"/>
    </row>
    <row r="146" spans="1:23" ht="13" thickBot="1" x14ac:dyDescent="0.3">
      <c r="A146" s="765" t="s">
        <v>554</v>
      </c>
      <c r="B146" s="752"/>
      <c r="C146" s="752"/>
      <c r="D146" s="752"/>
      <c r="E146" s="752"/>
      <c r="F146" s="752"/>
      <c r="G146" s="752"/>
      <c r="H146" s="752"/>
      <c r="I146" s="753"/>
      <c r="K146" s="162"/>
      <c r="L146" s="162"/>
      <c r="M146" s="162"/>
      <c r="N146" s="162"/>
      <c r="O146" s="141"/>
    </row>
    <row r="147" spans="1:23" ht="13" thickBot="1" x14ac:dyDescent="0.3">
      <c r="A147" s="96"/>
      <c r="B147" s="96"/>
      <c r="C147" s="232"/>
      <c r="D147" s="93"/>
      <c r="E147" s="94"/>
      <c r="F147" s="94"/>
      <c r="G147" s="94"/>
      <c r="H147" s="94"/>
      <c r="I147" s="94"/>
      <c r="J147" s="93"/>
      <c r="L147" s="141"/>
      <c r="M147" s="162"/>
      <c r="N147" s="162"/>
      <c r="O147" s="162"/>
      <c r="P147" s="162"/>
      <c r="Q147" s="162"/>
      <c r="R147" s="141"/>
    </row>
    <row r="148" spans="1:23" ht="15.65" customHeight="1" x14ac:dyDescent="0.25">
      <c r="A148" s="762" t="s">
        <v>488</v>
      </c>
      <c r="B148" s="763"/>
      <c r="C148" s="763"/>
      <c r="D148" s="763"/>
      <c r="E148" s="713" t="s">
        <v>276</v>
      </c>
      <c r="F148" s="713">
        <v>20</v>
      </c>
      <c r="G148" s="713">
        <v>40</v>
      </c>
      <c r="H148" s="713" t="s">
        <v>19</v>
      </c>
      <c r="I148" s="713" t="s">
        <v>20</v>
      </c>
      <c r="J148" s="738" t="s">
        <v>283</v>
      </c>
      <c r="K148" s="738" t="s">
        <v>33</v>
      </c>
      <c r="L148" s="736" t="s">
        <v>209</v>
      </c>
      <c r="M148" s="93"/>
      <c r="N148" s="162"/>
      <c r="O148" s="162"/>
      <c r="P148" s="162"/>
      <c r="Q148" s="162"/>
      <c r="R148" s="162"/>
      <c r="S148" s="162"/>
      <c r="T148" s="162"/>
      <c r="U148" s="162"/>
    </row>
    <row r="149" spans="1:23" x14ac:dyDescent="0.25">
      <c r="A149" s="410" t="s">
        <v>210</v>
      </c>
      <c r="B149" s="530" t="s">
        <v>11</v>
      </c>
      <c r="C149" s="530" t="s">
        <v>12</v>
      </c>
      <c r="D149" s="530" t="s">
        <v>211</v>
      </c>
      <c r="E149" s="714"/>
      <c r="F149" s="714"/>
      <c r="G149" s="714"/>
      <c r="H149" s="714"/>
      <c r="I149" s="714"/>
      <c r="J149" s="714"/>
      <c r="K149" s="714"/>
      <c r="L149" s="737"/>
      <c r="M149" s="93"/>
      <c r="N149" s="162"/>
      <c r="O149" s="162"/>
      <c r="P149" s="162"/>
      <c r="Q149" s="162"/>
      <c r="R149" s="162"/>
      <c r="S149" s="162"/>
      <c r="T149" s="162"/>
      <c r="U149" s="162"/>
    </row>
    <row r="150" spans="1:23" s="153" customFormat="1" x14ac:dyDescent="0.25">
      <c r="A150" s="233"/>
      <c r="B150" s="505"/>
      <c r="C150" s="505"/>
      <c r="D150" s="505"/>
      <c r="E150" s="505"/>
      <c r="F150" s="213"/>
      <c r="G150" s="213"/>
      <c r="H150" s="213"/>
      <c r="I150" s="213"/>
      <c r="J150" s="505"/>
      <c r="K150" s="519"/>
      <c r="L150" s="19"/>
      <c r="M150" s="234"/>
      <c r="N150" s="186"/>
      <c r="O150" s="186"/>
      <c r="P150" s="186"/>
      <c r="Q150" s="186"/>
      <c r="R150" s="186"/>
      <c r="S150" s="186"/>
      <c r="T150" s="186"/>
      <c r="U150" s="186"/>
    </row>
    <row r="151" spans="1:23" s="153" customFormat="1" x14ac:dyDescent="0.25">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 thickBot="1" x14ac:dyDescent="0.3">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5">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5" customHeight="1" x14ac:dyDescent="0.25">
      <c r="A155" s="741" t="s">
        <v>553</v>
      </c>
      <c r="B155" s="741"/>
      <c r="C155" s="741"/>
      <c r="D155" s="741"/>
      <c r="E155" s="741" t="s">
        <v>276</v>
      </c>
      <c r="F155" s="741">
        <v>20</v>
      </c>
      <c r="G155" s="741">
        <v>40</v>
      </c>
      <c r="H155" s="741" t="s">
        <v>19</v>
      </c>
      <c r="I155" s="741" t="s">
        <v>20</v>
      </c>
      <c r="J155" s="756" t="s">
        <v>283</v>
      </c>
      <c r="K155" s="756" t="s">
        <v>33</v>
      </c>
      <c r="L155" s="741" t="s">
        <v>209</v>
      </c>
      <c r="M155" s="741" t="s">
        <v>23</v>
      </c>
      <c r="O155" s="141"/>
      <c r="P155" s="162"/>
      <c r="Q155" s="162"/>
      <c r="R155" s="162"/>
      <c r="S155" s="162"/>
      <c r="T155" s="162"/>
      <c r="U155" s="162"/>
      <c r="V155" s="162"/>
      <c r="W155" s="162"/>
    </row>
    <row r="156" spans="1:23" x14ac:dyDescent="0.25">
      <c r="A156" s="513" t="s">
        <v>210</v>
      </c>
      <c r="B156" s="513" t="s">
        <v>11</v>
      </c>
      <c r="C156" s="513" t="s">
        <v>12</v>
      </c>
      <c r="D156" s="513" t="s">
        <v>211</v>
      </c>
      <c r="E156" s="741"/>
      <c r="F156" s="741"/>
      <c r="G156" s="741"/>
      <c r="H156" s="741"/>
      <c r="I156" s="741"/>
      <c r="J156" s="741"/>
      <c r="K156" s="741"/>
      <c r="L156" s="741"/>
      <c r="M156" s="741"/>
      <c r="O156" s="141"/>
      <c r="P156" s="162"/>
      <c r="Q156" s="162"/>
      <c r="R156" s="162"/>
      <c r="S156" s="162"/>
      <c r="T156" s="162"/>
      <c r="U156" s="162"/>
      <c r="V156" s="162"/>
      <c r="W156" s="162"/>
    </row>
    <row r="157" spans="1:23" s="153" customFormat="1" x14ac:dyDescent="0.25">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5">
      <c r="F161" s="94"/>
      <c r="G161" s="18"/>
      <c r="H161" s="143"/>
      <c r="I161" s="143"/>
      <c r="J161" s="162"/>
      <c r="K161" s="141"/>
      <c r="L161" s="162"/>
      <c r="M161" s="162"/>
      <c r="N161" s="162"/>
      <c r="O161" s="162"/>
      <c r="P161" s="162"/>
      <c r="Q161" s="162"/>
    </row>
    <row r="162" spans="1:21" ht="13" thickBot="1" x14ac:dyDescent="0.3">
      <c r="A162" s="221"/>
      <c r="B162" s="238"/>
      <c r="C162" s="239"/>
      <c r="D162" s="239"/>
      <c r="J162" s="94"/>
      <c r="K162" s="141"/>
      <c r="L162" s="162"/>
      <c r="M162" s="162"/>
      <c r="N162" s="162"/>
      <c r="O162" s="162"/>
      <c r="P162" s="162"/>
      <c r="Q162" s="162"/>
      <c r="R162" s="162"/>
      <c r="S162" s="141"/>
      <c r="T162" s="141"/>
      <c r="U162" s="141"/>
    </row>
    <row r="163" spans="1:21" ht="13" thickBot="1" x14ac:dyDescent="0.3">
      <c r="A163" s="742" t="s">
        <v>212</v>
      </c>
      <c r="B163" s="743"/>
      <c r="C163" s="743"/>
      <c r="D163" s="743"/>
      <c r="E163" s="744"/>
      <c r="J163" s="94"/>
      <c r="K163" s="141"/>
      <c r="L163" s="162"/>
      <c r="M163" s="162"/>
      <c r="N163" s="162"/>
      <c r="O163" s="162"/>
      <c r="P163" s="162"/>
      <c r="Q163" s="162"/>
      <c r="R163" s="162"/>
      <c r="S163" s="141"/>
      <c r="T163" s="141"/>
      <c r="U163" s="141"/>
    </row>
    <row r="164" spans="1:21" ht="13" thickBot="1" x14ac:dyDescent="0.3">
      <c r="A164" s="232"/>
      <c r="F164" s="94"/>
      <c r="G164" s="18"/>
      <c r="H164" s="93"/>
      <c r="I164" s="94"/>
      <c r="J164" s="94"/>
      <c r="K164" s="141"/>
      <c r="L164" s="162"/>
      <c r="M164" s="162"/>
      <c r="N164" s="162"/>
      <c r="O164" s="162"/>
      <c r="P164" s="162"/>
      <c r="Q164" s="162"/>
      <c r="R164" s="162"/>
      <c r="S164" s="141"/>
      <c r="T164" s="141"/>
      <c r="U164" s="141"/>
    </row>
    <row r="165" spans="1:21" ht="13" thickBot="1" x14ac:dyDescent="0.3">
      <c r="A165" s="760" t="s">
        <v>213</v>
      </c>
      <c r="B165" s="769"/>
      <c r="C165" s="769"/>
      <c r="D165" s="769"/>
      <c r="E165" s="769"/>
      <c r="F165" s="770"/>
      <c r="G165" s="18"/>
      <c r="H165" s="93"/>
      <c r="I165" s="94"/>
      <c r="J165" s="94"/>
      <c r="K165" s="141"/>
      <c r="L165" s="162"/>
      <c r="M165" s="162"/>
      <c r="N165" s="162"/>
      <c r="O165" s="162"/>
      <c r="P165" s="162"/>
      <c r="Q165" s="162"/>
      <c r="R165" s="162"/>
      <c r="S165" s="141"/>
      <c r="T165" s="141"/>
      <c r="U165" s="141"/>
    </row>
    <row r="166" spans="1:21" ht="16.5" customHeight="1" x14ac:dyDescent="0.25">
      <c r="A166" s="748" t="s">
        <v>214</v>
      </c>
      <c r="B166" s="749"/>
      <c r="C166" s="749"/>
      <c r="D166" s="749"/>
      <c r="E166" s="749"/>
      <c r="F166" s="750"/>
      <c r="G166" s="18"/>
      <c r="H166" s="240"/>
      <c r="I166" s="94"/>
      <c r="J166" s="94"/>
      <c r="K166" s="141"/>
      <c r="L166" s="162"/>
      <c r="M166" s="162"/>
      <c r="N166" s="162"/>
      <c r="O166" s="162"/>
      <c r="P166" s="162"/>
      <c r="Q166" s="162"/>
      <c r="R166" s="162"/>
      <c r="S166" s="141"/>
      <c r="T166" s="141"/>
      <c r="U166" s="141"/>
    </row>
    <row r="167" spans="1:21" ht="13" thickBot="1" x14ac:dyDescent="0.3">
      <c r="A167" s="751" t="s">
        <v>215</v>
      </c>
      <c r="B167" s="752"/>
      <c r="C167" s="752"/>
      <c r="D167" s="752"/>
      <c r="E167" s="752"/>
      <c r="F167" s="753"/>
    </row>
    <row r="168" spans="1:21" x14ac:dyDescent="0.25">
      <c r="A168" s="241" t="s">
        <v>216</v>
      </c>
      <c r="B168" s="100" t="s">
        <v>217</v>
      </c>
      <c r="C168" s="521" t="s">
        <v>218</v>
      </c>
      <c r="D168" s="242" t="s">
        <v>219</v>
      </c>
      <c r="E168" s="162"/>
      <c r="H168" s="18"/>
      <c r="I168" s="18"/>
    </row>
    <row r="169" spans="1:21" s="153" customFormat="1" x14ac:dyDescent="0.25">
      <c r="A169" s="243"/>
      <c r="B169" s="244" t="s">
        <v>329</v>
      </c>
      <c r="C169" s="494" t="s">
        <v>61</v>
      </c>
      <c r="D169" s="408">
        <v>0.9</v>
      </c>
      <c r="E169" s="186"/>
      <c r="F169" s="186"/>
      <c r="G169" s="186"/>
    </row>
    <row r="170" spans="1:21" s="153" customFormat="1" x14ac:dyDescent="0.25">
      <c r="A170" s="243"/>
      <c r="B170" s="244" t="s">
        <v>329</v>
      </c>
      <c r="C170" s="494" t="s">
        <v>400</v>
      </c>
      <c r="D170" s="408">
        <v>1.125</v>
      </c>
      <c r="E170" s="186"/>
      <c r="F170" s="186"/>
      <c r="G170" s="186"/>
    </row>
    <row r="171" spans="1:21" s="153" customFormat="1" ht="13" thickBot="1" x14ac:dyDescent="0.3">
      <c r="A171" s="246"/>
      <c r="B171" s="247" t="s">
        <v>329</v>
      </c>
      <c r="C171" s="248" t="s">
        <v>401</v>
      </c>
      <c r="D171" s="409">
        <v>1.266</v>
      </c>
      <c r="E171" s="186"/>
      <c r="F171" s="186"/>
      <c r="G171" s="186"/>
    </row>
    <row r="172" spans="1:21" ht="13" thickBot="1" x14ac:dyDescent="0.3"/>
    <row r="173" spans="1:21" ht="13" thickBot="1" x14ac:dyDescent="0.3">
      <c r="A173" s="742" t="s">
        <v>220</v>
      </c>
      <c r="B173" s="743"/>
      <c r="C173" s="743"/>
      <c r="D173" s="743"/>
      <c r="E173" s="743"/>
      <c r="F173" s="743"/>
      <c r="G173" s="743"/>
      <c r="H173" s="743"/>
      <c r="I173" s="744"/>
      <c r="K173" s="141"/>
      <c r="L173" s="162"/>
      <c r="M173" s="162"/>
      <c r="N173" s="162"/>
      <c r="O173" s="162"/>
      <c r="P173" s="162"/>
      <c r="Q173" s="162"/>
      <c r="R173" s="162"/>
      <c r="S173" s="141"/>
      <c r="T173" s="141"/>
      <c r="U173" s="141"/>
    </row>
    <row r="174" spans="1:21" ht="13.5" thickBot="1" x14ac:dyDescent="0.3">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525" customFormat="1" x14ac:dyDescent="0.25">
      <c r="A175" s="253" t="s">
        <v>450</v>
      </c>
      <c r="B175" s="766" t="s">
        <v>1468</v>
      </c>
      <c r="C175" s="767"/>
      <c r="D175" s="767"/>
      <c r="E175" s="767"/>
      <c r="F175" s="767"/>
      <c r="G175" s="767"/>
      <c r="H175" s="767"/>
      <c r="I175" s="768"/>
      <c r="J175" s="227"/>
      <c r="K175" s="228"/>
      <c r="L175" s="20"/>
      <c r="M175" s="20"/>
      <c r="N175" s="20"/>
      <c r="O175" s="20"/>
      <c r="P175" s="20"/>
      <c r="Q175" s="20"/>
      <c r="R175" s="20"/>
      <c r="S175" s="228"/>
      <c r="T175" s="228"/>
      <c r="U175" s="228"/>
    </row>
    <row r="176" spans="1:21" s="153" customFormat="1" x14ac:dyDescent="0.25">
      <c r="A176" s="254"/>
      <c r="B176" s="745"/>
      <c r="C176" s="746"/>
      <c r="D176" s="746"/>
      <c r="E176" s="746"/>
      <c r="F176" s="746"/>
      <c r="G176" s="746"/>
      <c r="H176" s="746"/>
      <c r="I176" s="747"/>
    </row>
    <row r="177" spans="1:9" s="153" customFormat="1" x14ac:dyDescent="0.25">
      <c r="A177" s="254"/>
      <c r="B177" s="745"/>
      <c r="C177" s="746"/>
      <c r="D177" s="746"/>
      <c r="E177" s="746"/>
      <c r="F177" s="746"/>
      <c r="G177" s="746"/>
      <c r="H177" s="746"/>
      <c r="I177" s="747"/>
    </row>
    <row r="178" spans="1:9" s="153" customFormat="1" x14ac:dyDescent="0.25">
      <c r="A178" s="254"/>
      <c r="B178" s="745"/>
      <c r="C178" s="746"/>
      <c r="D178" s="746"/>
      <c r="E178" s="746"/>
      <c r="F178" s="746"/>
      <c r="G178" s="746"/>
      <c r="H178" s="746"/>
      <c r="I178" s="747"/>
    </row>
    <row r="179" spans="1:9" s="153" customFormat="1" x14ac:dyDescent="0.25">
      <c r="A179" s="254"/>
      <c r="B179" s="745"/>
      <c r="C179" s="746"/>
      <c r="D179" s="746"/>
      <c r="E179" s="746"/>
      <c r="F179" s="746"/>
      <c r="G179" s="746"/>
      <c r="H179" s="746"/>
      <c r="I179" s="747"/>
    </row>
    <row r="180" spans="1:9" s="153" customFormat="1" x14ac:dyDescent="0.25">
      <c r="A180" s="254"/>
      <c r="B180" s="745"/>
      <c r="C180" s="746"/>
      <c r="D180" s="746"/>
      <c r="E180" s="746"/>
      <c r="F180" s="746"/>
      <c r="G180" s="746"/>
      <c r="H180" s="746"/>
      <c r="I180" s="747"/>
    </row>
    <row r="181" spans="1:9" s="153" customFormat="1" x14ac:dyDescent="0.25">
      <c r="A181" s="254"/>
      <c r="B181" s="745"/>
      <c r="C181" s="746"/>
      <c r="D181" s="746"/>
      <c r="E181" s="746"/>
      <c r="F181" s="746"/>
      <c r="G181" s="746"/>
      <c r="H181" s="746"/>
      <c r="I181" s="747"/>
    </row>
    <row r="182" spans="1:9" s="153" customFormat="1" x14ac:dyDescent="0.25">
      <c r="A182" s="254"/>
      <c r="B182" s="745"/>
      <c r="C182" s="746"/>
      <c r="D182" s="746"/>
      <c r="E182" s="746"/>
      <c r="F182" s="746"/>
      <c r="G182" s="746"/>
      <c r="H182" s="746"/>
      <c r="I182" s="747"/>
    </row>
    <row r="183" spans="1:9" s="153" customFormat="1" x14ac:dyDescent="0.25">
      <c r="A183" s="254"/>
      <c r="B183" s="745"/>
      <c r="C183" s="746"/>
      <c r="D183" s="746"/>
      <c r="E183" s="746"/>
      <c r="F183" s="746"/>
      <c r="G183" s="746"/>
      <c r="H183" s="746"/>
      <c r="I183" s="747"/>
    </row>
    <row r="184" spans="1:9" s="153" customFormat="1" x14ac:dyDescent="0.25">
      <c r="A184" s="254"/>
      <c r="B184" s="745"/>
      <c r="C184" s="746"/>
      <c r="D184" s="746"/>
      <c r="E184" s="746"/>
      <c r="F184" s="746"/>
      <c r="G184" s="746"/>
      <c r="H184" s="746"/>
      <c r="I184" s="747"/>
    </row>
    <row r="185" spans="1:9" s="153" customFormat="1" x14ac:dyDescent="0.25">
      <c r="A185" s="254"/>
      <c r="B185" s="745"/>
      <c r="C185" s="746"/>
      <c r="D185" s="746"/>
      <c r="E185" s="746"/>
      <c r="F185" s="746"/>
      <c r="G185" s="746"/>
      <c r="H185" s="746"/>
      <c r="I185" s="747"/>
    </row>
    <row r="186" spans="1:9" s="153" customFormat="1" x14ac:dyDescent="0.25">
      <c r="A186" s="254"/>
      <c r="B186" s="745"/>
      <c r="C186" s="746"/>
      <c r="D186" s="746"/>
      <c r="E186" s="746"/>
      <c r="F186" s="746"/>
      <c r="G186" s="746"/>
      <c r="H186" s="746"/>
      <c r="I186" s="747"/>
    </row>
    <row r="187" spans="1:9" s="153" customFormat="1" x14ac:dyDescent="0.25">
      <c r="A187" s="254"/>
      <c r="B187" s="745"/>
      <c r="C187" s="746"/>
      <c r="D187" s="746"/>
      <c r="E187" s="746"/>
      <c r="F187" s="746"/>
      <c r="G187" s="746"/>
      <c r="H187" s="746"/>
      <c r="I187" s="747"/>
    </row>
    <row r="188" spans="1:9" s="153" customFormat="1" x14ac:dyDescent="0.25">
      <c r="A188" s="254"/>
      <c r="B188" s="745"/>
      <c r="C188" s="746"/>
      <c r="D188" s="746"/>
      <c r="E188" s="746"/>
      <c r="F188" s="746"/>
      <c r="G188" s="746"/>
      <c r="H188" s="746"/>
      <c r="I188" s="747"/>
    </row>
    <row r="189" spans="1:9" s="153" customFormat="1" ht="13" thickBot="1" x14ac:dyDescent="0.3">
      <c r="A189" s="255"/>
      <c r="B189" s="757"/>
      <c r="C189" s="758"/>
      <c r="D189" s="758"/>
      <c r="E189" s="758"/>
      <c r="F189" s="758"/>
      <c r="G189" s="758"/>
      <c r="H189" s="758"/>
      <c r="I189" s="759"/>
    </row>
    <row r="191" spans="1:9" s="153" customFormat="1" x14ac:dyDescent="0.25">
      <c r="F191" s="186"/>
      <c r="G191" s="186"/>
      <c r="H191" s="186"/>
      <c r="I191" s="186"/>
    </row>
    <row r="192" spans="1:9" s="153" customFormat="1" ht="13" thickBot="1" x14ac:dyDescent="0.3">
      <c r="F192" s="186"/>
      <c r="G192" s="186"/>
      <c r="H192" s="186"/>
      <c r="I192" s="186"/>
    </row>
    <row r="193" spans="1:14" s="153" customFormat="1" ht="13" thickBot="1" x14ac:dyDescent="0.3">
      <c r="A193" s="760" t="s">
        <v>3</v>
      </c>
      <c r="B193" s="761"/>
      <c r="F193" s="186"/>
      <c r="G193" s="186"/>
      <c r="H193" s="186"/>
      <c r="I193" s="186"/>
    </row>
    <row r="194" spans="1:14" s="257" customFormat="1" ht="13" thickBot="1" x14ac:dyDescent="0.3">
      <c r="A194" s="256"/>
      <c r="B194" s="256"/>
      <c r="F194" s="258"/>
      <c r="G194" s="258"/>
      <c r="H194" s="258"/>
      <c r="I194" s="258"/>
    </row>
    <row r="195" spans="1:14" s="153" customFormat="1" ht="15.75" customHeight="1" thickBot="1" x14ac:dyDescent="0.3">
      <c r="A195" s="733" t="s">
        <v>2</v>
      </c>
      <c r="B195" s="734"/>
      <c r="C195" s="734"/>
      <c r="D195" s="734"/>
      <c r="E195" s="734"/>
      <c r="F195" s="734"/>
      <c r="G195" s="735"/>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715" t="s">
        <v>1</v>
      </c>
      <c r="B197" s="716"/>
      <c r="C197" s="716"/>
      <c r="D197" s="716"/>
      <c r="E197" s="717"/>
      <c r="F197" s="259"/>
      <c r="G197" s="259"/>
      <c r="H197" s="186"/>
      <c r="I197" s="186"/>
    </row>
    <row r="198" spans="1:14" s="153" customFormat="1" x14ac:dyDescent="0.25">
      <c r="A198" s="718" t="s">
        <v>581</v>
      </c>
      <c r="B198" s="720" t="s">
        <v>2816</v>
      </c>
      <c r="C198" s="710" t="s">
        <v>0</v>
      </c>
      <c r="D198" s="710" t="s">
        <v>564</v>
      </c>
      <c r="E198" s="720" t="s">
        <v>2817</v>
      </c>
      <c r="F198" s="710" t="s">
        <v>416</v>
      </c>
      <c r="G198" s="710" t="s">
        <v>403</v>
      </c>
      <c r="H198" s="710" t="s">
        <v>582</v>
      </c>
      <c r="I198" s="710" t="s">
        <v>11</v>
      </c>
      <c r="J198" s="710" t="s">
        <v>12</v>
      </c>
      <c r="K198" s="710" t="s">
        <v>13</v>
      </c>
      <c r="L198" s="710" t="s">
        <v>428</v>
      </c>
      <c r="M198" s="710" t="s">
        <v>565</v>
      </c>
      <c r="N198" s="730"/>
    </row>
    <row r="199" spans="1:14" s="153" customFormat="1" ht="32.25" customHeight="1" thickBot="1" x14ac:dyDescent="0.3">
      <c r="A199" s="719"/>
      <c r="B199" s="721"/>
      <c r="C199" s="711"/>
      <c r="D199" s="711"/>
      <c r="E199" s="721"/>
      <c r="F199" s="711"/>
      <c r="G199" s="711"/>
      <c r="H199" s="711"/>
      <c r="I199" s="711"/>
      <c r="J199" s="711"/>
      <c r="K199" s="711"/>
      <c r="L199" s="711"/>
      <c r="M199" s="711"/>
      <c r="N199" s="731"/>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754"/>
      <c r="N200" s="755"/>
    </row>
    <row r="201" spans="1:14" s="153" customFormat="1" x14ac:dyDescent="0.25">
      <c r="A201" s="80"/>
      <c r="B201" s="182"/>
      <c r="C201" s="505"/>
      <c r="D201" s="182"/>
      <c r="E201" s="182"/>
      <c r="F201" s="182"/>
      <c r="G201" s="182"/>
      <c r="H201" s="182"/>
      <c r="I201" s="182"/>
      <c r="J201" s="182"/>
      <c r="K201" s="182"/>
      <c r="L201" s="260"/>
      <c r="M201" s="739"/>
      <c r="N201" s="740"/>
    </row>
    <row r="202" spans="1:14" s="153" customFormat="1" x14ac:dyDescent="0.25">
      <c r="A202" s="80"/>
      <c r="B202" s="182"/>
      <c r="C202" s="505"/>
      <c r="D202" s="182"/>
      <c r="E202" s="182"/>
      <c r="F202" s="182"/>
      <c r="G202" s="182"/>
      <c r="H202" s="182"/>
      <c r="I202" s="182"/>
      <c r="J202" s="182"/>
      <c r="K202" s="182"/>
      <c r="L202" s="260"/>
      <c r="M202" s="739"/>
      <c r="N202" s="740"/>
    </row>
    <row r="203" spans="1:14" s="153" customFormat="1" x14ac:dyDescent="0.25">
      <c r="A203" s="80"/>
      <c r="B203" s="182"/>
      <c r="C203" s="505"/>
      <c r="D203" s="182"/>
      <c r="E203" s="182"/>
      <c r="F203" s="182"/>
      <c r="G203" s="182"/>
      <c r="H203" s="182"/>
      <c r="I203" s="182"/>
      <c r="J203" s="182"/>
      <c r="K203" s="182"/>
      <c r="L203" s="260"/>
      <c r="M203" s="739"/>
      <c r="N203" s="740"/>
    </row>
    <row r="204" spans="1:14" s="153" customFormat="1" x14ac:dyDescent="0.25">
      <c r="A204" s="80"/>
      <c r="B204" s="182"/>
      <c r="C204" s="505"/>
      <c r="D204" s="182"/>
      <c r="E204" s="182"/>
      <c r="F204" s="182"/>
      <c r="G204" s="182"/>
      <c r="H204" s="182"/>
      <c r="I204" s="182"/>
      <c r="J204" s="182"/>
      <c r="K204" s="182"/>
      <c r="L204" s="260"/>
      <c r="M204" s="739"/>
      <c r="N204" s="740"/>
    </row>
    <row r="205" spans="1:14" s="153" customFormat="1" ht="13" thickBot="1" x14ac:dyDescent="0.3">
      <c r="A205" s="83"/>
      <c r="B205" s="158"/>
      <c r="C205" s="527"/>
      <c r="D205" s="158"/>
      <c r="E205" s="158"/>
      <c r="F205" s="158"/>
      <c r="G205" s="158"/>
      <c r="H205" s="158"/>
      <c r="I205" s="158"/>
      <c r="J205" s="158"/>
      <c r="K205" s="158"/>
      <c r="L205" s="261"/>
      <c r="M205" s="724"/>
      <c r="N205" s="725"/>
    </row>
    <row r="206" spans="1:14" s="153" customFormat="1" x14ac:dyDescent="0.25">
      <c r="F206" s="186"/>
      <c r="G206" s="186"/>
      <c r="H206" s="186"/>
      <c r="I206" s="186"/>
    </row>
    <row r="207" spans="1:14" s="153" customFormat="1" ht="13" thickBot="1" x14ac:dyDescent="0.3">
      <c r="F207" s="186"/>
      <c r="G207" s="186"/>
      <c r="H207" s="186"/>
      <c r="I207" s="186"/>
    </row>
    <row r="208" spans="1:14" s="153" customFormat="1" ht="13" thickBot="1" x14ac:dyDescent="0.3">
      <c r="A208" s="733" t="s">
        <v>736</v>
      </c>
      <c r="B208" s="734"/>
      <c r="C208" s="734"/>
      <c r="D208" s="734"/>
      <c r="E208" s="734"/>
      <c r="F208" s="734"/>
      <c r="G208" s="735"/>
      <c r="H208" s="186"/>
      <c r="I208" s="186"/>
    </row>
    <row r="209" spans="1:23" s="153" customFormat="1" ht="13" thickBot="1" x14ac:dyDescent="0.3">
      <c r="F209" s="186"/>
      <c r="G209" s="186"/>
      <c r="H209" s="186"/>
      <c r="I209" s="186"/>
    </row>
    <row r="210" spans="1:23" s="153" customFormat="1" ht="13" thickBot="1" x14ac:dyDescent="0.3">
      <c r="A210" s="715" t="s">
        <v>1</v>
      </c>
      <c r="B210" s="716"/>
      <c r="C210" s="716"/>
      <c r="D210" s="716"/>
      <c r="E210" s="716"/>
      <c r="F210" s="716"/>
      <c r="G210" s="716"/>
      <c r="H210" s="717"/>
      <c r="I210" s="186"/>
    </row>
    <row r="211" spans="1:23" s="153" customFormat="1" ht="16.5" customHeight="1" thickBot="1" x14ac:dyDescent="0.3">
      <c r="A211" s="718" t="s">
        <v>581</v>
      </c>
      <c r="B211" s="720" t="s">
        <v>2816</v>
      </c>
      <c r="C211" s="710" t="s">
        <v>0</v>
      </c>
      <c r="D211" s="710" t="s">
        <v>564</v>
      </c>
      <c r="E211" s="720" t="s">
        <v>2817</v>
      </c>
      <c r="F211" s="710" t="s">
        <v>41</v>
      </c>
      <c r="G211" s="732" t="s">
        <v>735</v>
      </c>
      <c r="H211" s="732"/>
      <c r="I211" s="732"/>
      <c r="J211" s="732"/>
      <c r="K211" s="732"/>
      <c r="L211" s="732"/>
      <c r="M211" s="732"/>
      <c r="N211" s="732"/>
      <c r="O211" s="710" t="s">
        <v>416</v>
      </c>
      <c r="P211" s="710" t="s">
        <v>403</v>
      </c>
      <c r="Q211" s="710" t="s">
        <v>582</v>
      </c>
      <c r="R211" s="710" t="s">
        <v>11</v>
      </c>
      <c r="S211" s="710" t="s">
        <v>12</v>
      </c>
      <c r="T211" s="710" t="s">
        <v>13</v>
      </c>
      <c r="U211" s="710" t="s">
        <v>428</v>
      </c>
      <c r="V211" s="710" t="s">
        <v>565</v>
      </c>
      <c r="W211" s="730"/>
    </row>
    <row r="212" spans="1:23" s="153" customFormat="1" ht="13" thickBot="1" x14ac:dyDescent="0.3">
      <c r="A212" s="719"/>
      <c r="B212" s="721"/>
      <c r="C212" s="711"/>
      <c r="D212" s="711"/>
      <c r="E212" s="721"/>
      <c r="F212" s="711"/>
      <c r="G212" s="528" t="s">
        <v>412</v>
      </c>
      <c r="H212" s="528" t="s">
        <v>42</v>
      </c>
      <c r="I212" s="528" t="s">
        <v>413</v>
      </c>
      <c r="J212" s="528" t="s">
        <v>43</v>
      </c>
      <c r="K212" s="528" t="s">
        <v>414</v>
      </c>
      <c r="L212" s="528" t="s">
        <v>44</v>
      </c>
      <c r="M212" s="528" t="s">
        <v>415</v>
      </c>
      <c r="N212" s="528" t="s">
        <v>45</v>
      </c>
      <c r="O212" s="711"/>
      <c r="P212" s="711"/>
      <c r="Q212" s="711"/>
      <c r="R212" s="711"/>
      <c r="S212" s="711"/>
      <c r="T212" s="711"/>
      <c r="U212" s="711"/>
      <c r="V212" s="711"/>
      <c r="W212" s="731"/>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726"/>
      <c r="W213" s="727"/>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8"/>
      <c r="W214" s="729"/>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8"/>
      <c r="W215" s="729"/>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8"/>
      <c r="W216" s="729"/>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8"/>
      <c r="W217" s="729"/>
    </row>
    <row r="218" spans="1:23" s="153" customFormat="1" ht="13"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22"/>
      <c r="W218" s="723"/>
    </row>
    <row r="219" spans="1:23" s="153" customFormat="1" x14ac:dyDescent="0.25">
      <c r="F219" s="186"/>
      <c r="G219" s="186"/>
      <c r="H219" s="186"/>
      <c r="I219" s="186"/>
    </row>
    <row r="220" spans="1:23" s="153" customFormat="1" x14ac:dyDescent="0.25">
      <c r="F220" s="186"/>
      <c r="G220" s="186"/>
      <c r="H220" s="186"/>
      <c r="I220" s="186"/>
    </row>
    <row r="221" spans="1:23" s="153" customFormat="1" ht="13" thickBot="1" x14ac:dyDescent="0.3">
      <c r="F221" s="186"/>
      <c r="G221" s="186"/>
      <c r="H221" s="186"/>
      <c r="I221" s="186"/>
    </row>
    <row r="222" spans="1:23" ht="13"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c r="F228" s="18"/>
      <c r="G228" s="18"/>
      <c r="H228" s="18"/>
      <c r="I228" s="18"/>
    </row>
    <row r="229" spans="1:9" x14ac:dyDescent="0.25">
      <c r="A229" s="267" t="s">
        <v>267</v>
      </c>
      <c r="B229" s="82" t="s">
        <v>52</v>
      </c>
      <c r="F229" s="18"/>
      <c r="G229" s="18"/>
      <c r="H229" s="18"/>
      <c r="I229" s="18"/>
    </row>
    <row r="230" spans="1:9" x14ac:dyDescent="0.25">
      <c r="A230" s="267" t="s">
        <v>435</v>
      </c>
      <c r="B230" s="82" t="s">
        <v>52</v>
      </c>
      <c r="F230" s="18"/>
      <c r="G230" s="18"/>
      <c r="H230" s="18"/>
      <c r="I230" s="18"/>
    </row>
    <row r="231" spans="1:9" ht="13"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A5:B5"/>
    <mergeCell ref="C5:F5"/>
    <mergeCell ref="A6:B6"/>
    <mergeCell ref="B15:I15"/>
    <mergeCell ref="A8:B8"/>
    <mergeCell ref="B23:H23"/>
    <mergeCell ref="I31:I32"/>
    <mergeCell ref="B24:H24"/>
    <mergeCell ref="H31:H32"/>
    <mergeCell ref="B25:H25"/>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J62:J63"/>
    <mergeCell ref="L62:L63"/>
    <mergeCell ref="M62:M63"/>
    <mergeCell ref="X53:X54"/>
    <mergeCell ref="AC62:AC63"/>
    <mergeCell ref="AA62:AA63"/>
    <mergeCell ref="K62:K63"/>
    <mergeCell ref="I53:I54"/>
    <mergeCell ref="Z62:Z63"/>
    <mergeCell ref="AA53:AA54"/>
    <mergeCell ref="J53:J54"/>
    <mergeCell ref="AB62:AB63"/>
    <mergeCell ref="K104:K106"/>
    <mergeCell ref="B107:D107"/>
    <mergeCell ref="E107:G107"/>
    <mergeCell ref="B112:D112"/>
    <mergeCell ref="E112:G112"/>
    <mergeCell ref="B118:D118"/>
    <mergeCell ref="E118:G118"/>
    <mergeCell ref="B110:D110"/>
    <mergeCell ref="B117:D117"/>
    <mergeCell ref="B115:D115"/>
    <mergeCell ref="E115:G11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527</v>
      </c>
      <c r="D5" s="820"/>
      <c r="E5" s="820"/>
      <c r="F5" s="821"/>
      <c r="G5" s="18"/>
      <c r="H5" s="18"/>
      <c r="I5" s="18"/>
    </row>
    <row r="6" spans="1:54" ht="15.75" customHeight="1" x14ac:dyDescent="0.25">
      <c r="A6" s="817" t="s">
        <v>477</v>
      </c>
      <c r="B6" s="818"/>
      <c r="C6" s="819" t="s">
        <v>534</v>
      </c>
      <c r="D6" s="820"/>
      <c r="E6" s="820"/>
      <c r="F6" s="821"/>
      <c r="G6" s="18"/>
      <c r="H6" s="18"/>
      <c r="I6" s="18"/>
    </row>
    <row r="7" spans="1:54" ht="15.75" customHeight="1" x14ac:dyDescent="0.25">
      <c r="A7" s="817" t="s">
        <v>567</v>
      </c>
      <c r="B7" s="818"/>
      <c r="C7" s="819" t="s">
        <v>179</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439</v>
      </c>
      <c r="B21" s="790" t="s">
        <v>442</v>
      </c>
      <c r="C21" s="790"/>
      <c r="D21" s="790"/>
      <c r="E21" s="790"/>
      <c r="F21" s="790"/>
      <c r="G21" s="790"/>
      <c r="H21" s="844"/>
      <c r="I21" s="113"/>
      <c r="J21" s="114"/>
      <c r="K21" s="115"/>
      <c r="L21" s="115"/>
      <c r="M21" s="115"/>
      <c r="N21" s="115"/>
      <c r="O21" s="115"/>
      <c r="P21" s="115"/>
      <c r="Q21" s="115"/>
    </row>
    <row r="22" spans="1:54" s="116" customFormat="1" ht="13" x14ac:dyDescent="0.25">
      <c r="A22" s="271"/>
      <c r="B22" s="790"/>
      <c r="C22" s="790"/>
      <c r="D22" s="790"/>
      <c r="E22" s="790"/>
      <c r="F22" s="790"/>
      <c r="G22" s="790"/>
      <c r="H22" s="844"/>
      <c r="I22" s="114"/>
      <c r="J22" s="114"/>
      <c r="K22" s="115"/>
      <c r="L22" s="115"/>
      <c r="M22" s="115"/>
      <c r="N22" s="115"/>
      <c r="O22" s="115"/>
      <c r="P22" s="115"/>
      <c r="Q22" s="115"/>
    </row>
    <row r="23" spans="1:54" s="116" customFormat="1" ht="13" x14ac:dyDescent="0.25">
      <c r="A23" s="271"/>
      <c r="B23" s="862"/>
      <c r="C23" s="780"/>
      <c r="D23" s="780"/>
      <c r="E23" s="780"/>
      <c r="F23" s="780"/>
      <c r="G23" s="780"/>
      <c r="H23" s="781"/>
      <c r="I23" s="114"/>
      <c r="J23" s="114"/>
      <c r="K23" s="115"/>
      <c r="L23" s="115"/>
      <c r="M23" s="115"/>
      <c r="N23" s="115"/>
      <c r="O23" s="115"/>
      <c r="P23" s="115"/>
      <c r="Q23" s="115"/>
    </row>
    <row r="24" spans="1:54" s="116" customFormat="1" ht="13.5" thickBot="1" x14ac:dyDescent="0.3">
      <c r="A24" s="117"/>
      <c r="B24" s="782"/>
      <c r="C24" s="783"/>
      <c r="D24" s="783"/>
      <c r="E24" s="783"/>
      <c r="F24" s="783"/>
      <c r="G24" s="783"/>
      <c r="H24" s="784"/>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4" t="s">
        <v>581</v>
      </c>
      <c r="B30" s="713" t="s">
        <v>582</v>
      </c>
      <c r="C30" s="713" t="s">
        <v>11</v>
      </c>
      <c r="D30" s="713" t="s">
        <v>12</v>
      </c>
      <c r="E30" s="713" t="s">
        <v>13</v>
      </c>
      <c r="F30" s="713" t="s">
        <v>14</v>
      </c>
      <c r="G30" s="713" t="s">
        <v>15</v>
      </c>
      <c r="H30" s="713" t="s">
        <v>16</v>
      </c>
      <c r="I30" s="713" t="s">
        <v>17</v>
      </c>
      <c r="J30" s="713" t="s">
        <v>18</v>
      </c>
      <c r="K30" s="713" t="s">
        <v>19</v>
      </c>
      <c r="L30" s="713" t="s">
        <v>20</v>
      </c>
      <c r="M30" s="142"/>
      <c r="N30" s="142"/>
      <c r="O30" s="142"/>
      <c r="P30" s="142"/>
      <c r="Q30" s="142"/>
      <c r="R30" s="142"/>
      <c r="S30" s="142"/>
      <c r="T30" s="142"/>
      <c r="U30" s="142"/>
      <c r="V30" s="142"/>
      <c r="W30" s="142"/>
      <c r="X30" s="713" t="s">
        <v>22</v>
      </c>
      <c r="Y30" s="713" t="s">
        <v>23</v>
      </c>
      <c r="Z30" s="713" t="s">
        <v>24</v>
      </c>
      <c r="AA30" s="805" t="s">
        <v>335</v>
      </c>
    </row>
    <row r="31" spans="1:54" s="143" customFormat="1" ht="13" thickBot="1" x14ac:dyDescent="0.3">
      <c r="A31" s="775"/>
      <c r="B31" s="776"/>
      <c r="C31" s="776"/>
      <c r="D31" s="776"/>
      <c r="E31" s="776"/>
      <c r="F31" s="776"/>
      <c r="G31" s="777"/>
      <c r="H31" s="776"/>
      <c r="I31" s="776"/>
      <c r="J31" s="776"/>
      <c r="K31" s="776"/>
      <c r="L31" s="776"/>
      <c r="M31" s="144"/>
      <c r="N31" s="144"/>
      <c r="O31" s="144"/>
      <c r="P31" s="144"/>
      <c r="Q31" s="144"/>
      <c r="R31" s="144"/>
      <c r="S31" s="144"/>
      <c r="T31" s="144"/>
      <c r="U31" s="144"/>
      <c r="V31" s="144"/>
      <c r="W31" s="144"/>
      <c r="X31" s="776"/>
      <c r="Y31" s="776"/>
      <c r="Z31" s="776"/>
      <c r="AA31" s="806"/>
    </row>
    <row r="32" spans="1:54" s="153" customFormat="1" x14ac:dyDescent="0.25">
      <c r="A32" s="557" t="s">
        <v>1434</v>
      </c>
      <c r="B32" s="224"/>
      <c r="C32" s="262" t="s">
        <v>1469</v>
      </c>
      <c r="D32" s="262" t="s">
        <v>1470</v>
      </c>
      <c r="E32" s="262"/>
      <c r="F32" s="262" t="s">
        <v>51</v>
      </c>
      <c r="G32" s="173" t="s">
        <v>47</v>
      </c>
      <c r="H32" s="262" t="s">
        <v>1203</v>
      </c>
      <c r="I32" s="576">
        <v>3780</v>
      </c>
      <c r="J32" s="272">
        <v>4195</v>
      </c>
      <c r="K32" s="272">
        <v>4195</v>
      </c>
      <c r="L32" s="576">
        <v>5315</v>
      </c>
      <c r="M32" s="173"/>
      <c r="N32" s="173"/>
      <c r="O32" s="173"/>
      <c r="P32" s="173"/>
      <c r="Q32" s="173"/>
      <c r="R32" s="173"/>
      <c r="S32" s="173"/>
      <c r="T32" s="173"/>
      <c r="U32" s="173"/>
      <c r="V32" s="173"/>
      <c r="W32" s="173"/>
      <c r="X32" s="547"/>
      <c r="Y32" s="547"/>
      <c r="Z32" s="173" t="s">
        <v>1177</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74" t="s">
        <v>581</v>
      </c>
      <c r="B39" s="713" t="s">
        <v>582</v>
      </c>
      <c r="C39" s="713" t="s">
        <v>11</v>
      </c>
      <c r="D39" s="713" t="s">
        <v>12</v>
      </c>
      <c r="E39" s="713" t="s">
        <v>13</v>
      </c>
      <c r="F39" s="713" t="s">
        <v>14</v>
      </c>
      <c r="G39" s="713" t="s">
        <v>15</v>
      </c>
      <c r="H39" s="713" t="s">
        <v>16</v>
      </c>
      <c r="I39" s="713" t="s">
        <v>26</v>
      </c>
      <c r="J39" s="713" t="s">
        <v>27</v>
      </c>
      <c r="K39" s="812" t="s">
        <v>281</v>
      </c>
      <c r="L39" s="516" t="s">
        <v>62</v>
      </c>
      <c r="M39" s="510" t="s">
        <v>63</v>
      </c>
      <c r="N39" s="522" t="s">
        <v>64</v>
      </c>
      <c r="O39" s="142"/>
      <c r="P39" s="142"/>
      <c r="Q39" s="142"/>
      <c r="R39" s="142"/>
      <c r="S39" s="142"/>
      <c r="T39" s="142"/>
      <c r="U39" s="142"/>
      <c r="V39" s="142"/>
      <c r="W39" s="142"/>
      <c r="X39" s="713" t="s">
        <v>22</v>
      </c>
      <c r="Y39" s="713" t="s">
        <v>23</v>
      </c>
      <c r="Z39" s="713" t="s">
        <v>24</v>
      </c>
      <c r="AA39" s="805" t="s">
        <v>335</v>
      </c>
    </row>
    <row r="40" spans="1:29" ht="32.15" customHeight="1" thickBot="1" x14ac:dyDescent="0.3">
      <c r="A40" s="775"/>
      <c r="B40" s="776"/>
      <c r="C40" s="776"/>
      <c r="D40" s="776"/>
      <c r="E40" s="776"/>
      <c r="F40" s="776"/>
      <c r="G40" s="777"/>
      <c r="H40" s="776"/>
      <c r="I40" s="776"/>
      <c r="J40" s="776"/>
      <c r="K40" s="813"/>
      <c r="L40" s="517" t="s">
        <v>65</v>
      </c>
      <c r="M40" s="518" t="s">
        <v>66</v>
      </c>
      <c r="N40" s="523" t="s">
        <v>67</v>
      </c>
      <c r="O40" s="165"/>
      <c r="P40" s="144"/>
      <c r="Q40" s="144"/>
      <c r="R40" s="144"/>
      <c r="S40" s="144"/>
      <c r="T40" s="144"/>
      <c r="U40" s="144"/>
      <c r="V40" s="144"/>
      <c r="W40" s="144"/>
      <c r="X40" s="776"/>
      <c r="Y40" s="776"/>
      <c r="Z40" s="776"/>
      <c r="AA40" s="806"/>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3">
      <c r="A47" s="742" t="s">
        <v>293</v>
      </c>
      <c r="B47" s="832"/>
      <c r="C47" s="832"/>
      <c r="D47" s="833"/>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74" t="s">
        <v>581</v>
      </c>
      <c r="B48" s="713" t="s">
        <v>582</v>
      </c>
      <c r="C48" s="713" t="s">
        <v>11</v>
      </c>
      <c r="D48" s="713" t="s">
        <v>12</v>
      </c>
      <c r="E48" s="713" t="s">
        <v>13</v>
      </c>
      <c r="F48" s="713" t="s">
        <v>14</v>
      </c>
      <c r="G48" s="713" t="s">
        <v>15</v>
      </c>
      <c r="H48" s="713" t="s">
        <v>16</v>
      </c>
      <c r="I48" s="713">
        <v>20</v>
      </c>
      <c r="J48" s="713">
        <v>40</v>
      </c>
      <c r="K48" s="713" t="s">
        <v>19</v>
      </c>
      <c r="L48" s="805" t="s">
        <v>20</v>
      </c>
      <c r="M48" s="800" t="s">
        <v>28</v>
      </c>
      <c r="N48" s="187" t="s">
        <v>68</v>
      </c>
      <c r="O48" s="510" t="s">
        <v>63</v>
      </c>
      <c r="P48" s="522" t="s">
        <v>64</v>
      </c>
      <c r="Q48" s="142" t="s">
        <v>143</v>
      </c>
      <c r="R48" s="142" t="s">
        <v>70</v>
      </c>
      <c r="S48" s="142"/>
      <c r="T48" s="142"/>
      <c r="U48" s="142"/>
      <c r="V48" s="142"/>
      <c r="W48" s="142"/>
      <c r="X48" s="142"/>
      <c r="Y48" s="142"/>
      <c r="Z48" s="713" t="s">
        <v>22</v>
      </c>
      <c r="AA48" s="713" t="s">
        <v>23</v>
      </c>
      <c r="AB48" s="713" t="s">
        <v>24</v>
      </c>
      <c r="AC48" s="805" t="s">
        <v>335</v>
      </c>
    </row>
    <row r="49" spans="1:29" ht="38" thickBot="1" x14ac:dyDescent="0.3">
      <c r="A49" s="775"/>
      <c r="B49" s="776"/>
      <c r="C49" s="776"/>
      <c r="D49" s="776"/>
      <c r="E49" s="776"/>
      <c r="F49" s="776"/>
      <c r="G49" s="777"/>
      <c r="H49" s="776"/>
      <c r="I49" s="776"/>
      <c r="J49" s="776"/>
      <c r="K49" s="776"/>
      <c r="L49" s="806"/>
      <c r="M49" s="801"/>
      <c r="N49" s="188" t="s">
        <v>69</v>
      </c>
      <c r="O49" s="518" t="s">
        <v>66</v>
      </c>
      <c r="P49" s="523" t="s">
        <v>67</v>
      </c>
      <c r="Q49" s="165" t="s">
        <v>83</v>
      </c>
      <c r="R49" s="144" t="s">
        <v>83</v>
      </c>
      <c r="S49" s="144"/>
      <c r="T49" s="144"/>
      <c r="U49" s="144"/>
      <c r="V49" s="144"/>
      <c r="W49" s="144"/>
      <c r="X49" s="144"/>
      <c r="Y49" s="144"/>
      <c r="Z49" s="777"/>
      <c r="AA49" s="777"/>
      <c r="AB49" s="777"/>
      <c r="AC49" s="806"/>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 thickBot="1" x14ac:dyDescent="0.3">
      <c r="A56" s="161"/>
      <c r="B56" s="161"/>
      <c r="C56" s="161"/>
      <c r="D56" s="161"/>
      <c r="E56" s="141"/>
      <c r="F56" s="141"/>
      <c r="G56" s="141"/>
      <c r="H56" s="141"/>
      <c r="I56" s="141"/>
      <c r="J56" s="162"/>
      <c r="K56" s="162"/>
      <c r="L56" s="162"/>
      <c r="M56" s="162"/>
      <c r="R56" s="162"/>
    </row>
    <row r="57" spans="1:29" ht="13" thickBot="1" x14ac:dyDescent="0.3">
      <c r="A57" s="742" t="s">
        <v>29</v>
      </c>
      <c r="B57" s="832"/>
      <c r="C57" s="833"/>
      <c r="D57" s="161"/>
      <c r="E57" s="161"/>
      <c r="F57" s="141"/>
      <c r="G57" s="141"/>
      <c r="H57" s="141"/>
      <c r="I57" s="141"/>
      <c r="J57" s="141"/>
      <c r="K57" s="162"/>
      <c r="L57" s="162"/>
      <c r="M57" s="162"/>
      <c r="N57" s="162"/>
      <c r="S57" s="162"/>
      <c r="T57" s="162"/>
      <c r="U57" s="162"/>
    </row>
    <row r="58" spans="1:29" ht="13" thickBot="1" x14ac:dyDescent="0.3">
      <c r="A58" s="733" t="s">
        <v>579</v>
      </c>
      <c r="B58" s="734"/>
      <c r="C58" s="735"/>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 thickBot="1" x14ac:dyDescent="0.3">
      <c r="A63" s="526" t="s">
        <v>905</v>
      </c>
      <c r="B63" s="204"/>
      <c r="C63" s="204"/>
      <c r="D63" s="205"/>
      <c r="E63" s="205"/>
      <c r="F63" s="206"/>
      <c r="G63" s="206"/>
      <c r="H63" s="205"/>
      <c r="I63" s="206"/>
      <c r="J63" s="205"/>
      <c r="K63" s="207"/>
      <c r="L63" s="208"/>
      <c r="N63" s="162"/>
      <c r="O63" s="162"/>
      <c r="P63" s="162"/>
    </row>
    <row r="64" spans="1:29" ht="13" thickBot="1" x14ac:dyDescent="0.3">
      <c r="A64" s="209"/>
      <c r="B64" s="96"/>
      <c r="C64" s="162"/>
      <c r="D64" s="161"/>
      <c r="E64" s="161"/>
      <c r="F64" s="161"/>
      <c r="G64" s="161"/>
      <c r="H64" s="141"/>
      <c r="I64" s="141"/>
      <c r="J64" s="141"/>
      <c r="K64" s="141"/>
      <c r="L64" s="141"/>
      <c r="M64" s="162"/>
      <c r="O64" s="162"/>
      <c r="P64" s="162"/>
      <c r="Q64" s="141"/>
    </row>
    <row r="65" spans="1:24" s="143" customFormat="1" ht="25.5" thickBot="1" x14ac:dyDescent="0.3">
      <c r="A65" s="210" t="s">
        <v>31</v>
      </c>
      <c r="B65" s="842" t="s">
        <v>582</v>
      </c>
      <c r="C65" s="842"/>
      <c r="D65" s="843"/>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8"/>
      <c r="C66" s="708"/>
      <c r="D66" s="708"/>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703"/>
      <c r="C67" s="703"/>
      <c r="D67" s="703"/>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703"/>
      <c r="C68" s="703"/>
      <c r="D68" s="703"/>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 thickBot="1" x14ac:dyDescent="0.3">
      <c r="A69" s="83"/>
      <c r="B69" s="834"/>
      <c r="C69" s="834"/>
      <c r="D69" s="834"/>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 thickBot="1" x14ac:dyDescent="0.3">
      <c r="A72" s="742" t="s">
        <v>34</v>
      </c>
      <c r="B72" s="832"/>
      <c r="C72" s="833"/>
      <c r="D72" s="217"/>
      <c r="E72" s="161"/>
      <c r="F72" s="161"/>
      <c r="G72" s="161"/>
      <c r="H72" s="161"/>
      <c r="I72" s="141"/>
      <c r="J72" s="141"/>
      <c r="K72" s="141"/>
      <c r="L72" s="141"/>
      <c r="M72" s="141"/>
      <c r="N72" s="162"/>
      <c r="O72" s="162"/>
      <c r="P72" s="162"/>
      <c r="Q72" s="162"/>
      <c r="R72" s="162"/>
      <c r="S72" s="162"/>
      <c r="T72" s="162"/>
      <c r="U72" s="162"/>
      <c r="V72" s="162"/>
      <c r="W72" s="141"/>
    </row>
    <row r="73" spans="1:24" ht="13" thickBot="1" x14ac:dyDescent="0.3">
      <c r="A73" s="733" t="s">
        <v>579</v>
      </c>
      <c r="B73" s="734"/>
      <c r="C73" s="735"/>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 thickBot="1" x14ac:dyDescent="0.3">
      <c r="A79" s="221"/>
      <c r="E79" s="93"/>
      <c r="F79" s="93"/>
      <c r="G79" s="93"/>
      <c r="H79" s="94"/>
      <c r="I79" s="96"/>
      <c r="J79" s="93"/>
      <c r="K79" s="94"/>
      <c r="L79" s="93"/>
      <c r="M79" s="141"/>
      <c r="N79" s="162"/>
      <c r="O79" s="162"/>
      <c r="P79" s="162"/>
      <c r="Q79" s="162"/>
      <c r="R79" s="141"/>
      <c r="V79" s="222"/>
      <c r="W79" s="222"/>
    </row>
    <row r="80" spans="1:24" s="143" customFormat="1" ht="25.5" thickBot="1" x14ac:dyDescent="0.3">
      <c r="A80" s="210" t="s">
        <v>31</v>
      </c>
      <c r="B80" s="842" t="s">
        <v>13</v>
      </c>
      <c r="C80" s="842"/>
      <c r="D80" s="843"/>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8"/>
      <c r="C81" s="708"/>
      <c r="D81" s="708"/>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703"/>
      <c r="C82" s="703"/>
      <c r="D82" s="703"/>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703"/>
      <c r="C83" s="703"/>
      <c r="D83" s="703"/>
      <c r="E83" s="182"/>
      <c r="F83" s="182"/>
      <c r="G83" s="182"/>
      <c r="H83" s="182"/>
      <c r="I83" s="182"/>
      <c r="J83" s="178"/>
      <c r="K83" s="178"/>
      <c r="L83" s="178"/>
      <c r="M83" s="178"/>
      <c r="N83" s="519"/>
      <c r="O83" s="182"/>
      <c r="P83" s="82"/>
      <c r="Q83" s="186"/>
      <c r="R83" s="186"/>
      <c r="S83" s="186"/>
      <c r="T83" s="186"/>
      <c r="U83" s="186"/>
      <c r="V83" s="186"/>
      <c r="W83" s="163"/>
    </row>
    <row r="84" spans="1:23" s="153" customFormat="1" ht="13" thickBot="1" x14ac:dyDescent="0.3">
      <c r="A84" s="83"/>
      <c r="B84" s="834"/>
      <c r="C84" s="834"/>
      <c r="D84" s="834"/>
      <c r="E84" s="158"/>
      <c r="F84" s="158"/>
      <c r="G84" s="158"/>
      <c r="H84" s="158"/>
      <c r="I84" s="158"/>
      <c r="J84" s="157"/>
      <c r="K84" s="157"/>
      <c r="L84" s="157"/>
      <c r="M84" s="157"/>
      <c r="N84" s="520"/>
      <c r="O84" s="156"/>
      <c r="P84" s="160"/>
      <c r="Q84" s="186"/>
      <c r="R84" s="186"/>
      <c r="S84" s="186"/>
      <c r="T84" s="186"/>
      <c r="U84" s="186"/>
      <c r="V84" s="186"/>
      <c r="W84" s="163"/>
    </row>
    <row r="85" spans="1:23" ht="13"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 thickBot="1" x14ac:dyDescent="0.3">
      <c r="A86" s="742" t="s">
        <v>36</v>
      </c>
      <c r="B86" s="743"/>
      <c r="C86" s="743"/>
      <c r="D86" s="743"/>
      <c r="E86" s="743"/>
      <c r="F86" s="743"/>
      <c r="G86" s="743"/>
      <c r="H86" s="743"/>
      <c r="I86" s="744"/>
      <c r="K86" s="141"/>
      <c r="L86" s="162"/>
      <c r="M86" s="162"/>
      <c r="N86" s="162"/>
      <c r="O86" s="162"/>
      <c r="P86" s="162"/>
      <c r="Q86" s="162"/>
      <c r="R86" s="162"/>
      <c r="S86" s="141"/>
      <c r="T86" s="141"/>
      <c r="U86" s="141"/>
    </row>
    <row r="87" spans="1:23" ht="13" thickBot="1" x14ac:dyDescent="0.3">
      <c r="A87" s="795" t="s">
        <v>37</v>
      </c>
      <c r="B87" s="796"/>
      <c r="C87" s="796"/>
      <c r="D87" s="796"/>
      <c r="E87" s="796"/>
      <c r="F87" s="796"/>
      <c r="G87" s="796"/>
      <c r="H87" s="796"/>
      <c r="I87" s="797"/>
      <c r="J87" s="94"/>
      <c r="K87" s="141"/>
      <c r="L87" s="162"/>
      <c r="M87" s="162"/>
      <c r="N87" s="162"/>
      <c r="O87" s="162"/>
      <c r="P87" s="162"/>
      <c r="Q87" s="162"/>
      <c r="R87" s="162"/>
      <c r="S87" s="141"/>
      <c r="T87" s="141"/>
      <c r="U87" s="141"/>
    </row>
    <row r="88" spans="1:23" s="525" customFormat="1" ht="15.75" customHeight="1" thickBot="1" x14ac:dyDescent="0.3">
      <c r="A88" s="226" t="s">
        <v>282</v>
      </c>
      <c r="B88" s="792" t="s">
        <v>1024</v>
      </c>
      <c r="C88" s="793"/>
      <c r="D88" s="793"/>
      <c r="E88" s="793"/>
      <c r="F88" s="793"/>
      <c r="G88" s="793"/>
      <c r="H88" s="793"/>
      <c r="I88" s="794"/>
      <c r="J88" s="227"/>
      <c r="K88" s="228"/>
      <c r="L88" s="20"/>
      <c r="M88" s="20"/>
      <c r="N88" s="20"/>
      <c r="O88" s="20"/>
      <c r="P88" s="20"/>
      <c r="Q88" s="20"/>
      <c r="R88" s="20"/>
      <c r="S88" s="228"/>
      <c r="T88" s="228"/>
      <c r="U88" s="228"/>
    </row>
    <row r="89" spans="1:23" ht="13" thickBot="1" x14ac:dyDescent="0.3">
      <c r="A89" s="221"/>
      <c r="J89" s="162"/>
      <c r="K89" s="141"/>
      <c r="L89" s="162"/>
      <c r="M89" s="162"/>
      <c r="N89" s="162"/>
      <c r="O89" s="162"/>
      <c r="P89" s="162"/>
      <c r="Q89" s="141"/>
    </row>
    <row r="90" spans="1:23" ht="16.5" customHeight="1" thickBot="1" x14ac:dyDescent="0.3">
      <c r="A90" s="840" t="s">
        <v>206</v>
      </c>
      <c r="B90" s="841"/>
      <c r="C90" s="841"/>
      <c r="D90" s="841"/>
      <c r="E90" s="841"/>
      <c r="F90" s="841"/>
      <c r="G90" s="841"/>
      <c r="H90" s="788" t="s">
        <v>218</v>
      </c>
      <c r="I90" s="710" t="s">
        <v>581</v>
      </c>
      <c r="J90" s="710" t="s">
        <v>207</v>
      </c>
      <c r="K90" s="710" t="s">
        <v>23</v>
      </c>
      <c r="L90" s="710" t="s">
        <v>288</v>
      </c>
      <c r="M90" s="730" t="s">
        <v>82</v>
      </c>
      <c r="N90" s="162"/>
      <c r="O90" s="141"/>
      <c r="Q90" s="222"/>
      <c r="R90" s="222"/>
    </row>
    <row r="91" spans="1:23" s="95" customFormat="1" ht="13" thickBot="1" x14ac:dyDescent="0.3">
      <c r="A91" s="705" t="s">
        <v>2815</v>
      </c>
      <c r="B91" s="706"/>
      <c r="C91" s="706"/>
      <c r="D91" s="706"/>
      <c r="E91" s="706"/>
      <c r="F91" s="706"/>
      <c r="G91" s="707"/>
      <c r="H91" s="789"/>
      <c r="I91" s="807"/>
      <c r="J91" s="807"/>
      <c r="K91" s="807"/>
      <c r="L91" s="807"/>
      <c r="M91" s="835"/>
      <c r="N91" s="229"/>
      <c r="O91" s="229"/>
      <c r="P91" s="229"/>
      <c r="Q91" s="229"/>
      <c r="R91" s="229"/>
    </row>
    <row r="92" spans="1:23" s="95" customFormat="1" ht="15.75" customHeight="1" thickBot="1" x14ac:dyDescent="0.3">
      <c r="A92" s="837" t="s">
        <v>336</v>
      </c>
      <c r="B92" s="838"/>
      <c r="C92" s="838"/>
      <c r="D92" s="838"/>
      <c r="E92" s="838"/>
      <c r="F92" s="838"/>
      <c r="G92" s="839"/>
      <c r="H92" s="789"/>
      <c r="I92" s="807"/>
      <c r="J92" s="807"/>
      <c r="K92" s="807"/>
      <c r="L92" s="807"/>
      <c r="M92" s="835"/>
      <c r="N92" s="229"/>
      <c r="O92" s="229"/>
      <c r="P92" s="229"/>
      <c r="Q92" s="229"/>
      <c r="R92" s="229"/>
    </row>
    <row r="93" spans="1:23" s="153" customFormat="1" ht="15.75" customHeight="1" x14ac:dyDescent="0.25">
      <c r="A93" s="230" t="s">
        <v>99</v>
      </c>
      <c r="B93" s="708" t="str">
        <f>IF($A93="","",VLOOKUP($A93,Listes!$A$4:$C$200,2,FALSE))</f>
        <v>Alameda Corridor Surcharge import</v>
      </c>
      <c r="C93" s="708"/>
      <c r="D93" s="708"/>
      <c r="E93" s="709" t="s">
        <v>52</v>
      </c>
      <c r="F93" s="709"/>
      <c r="G93" s="709"/>
      <c r="H93" s="508"/>
      <c r="I93" s="547"/>
      <c r="J93" s="547"/>
      <c r="K93" s="547"/>
      <c r="L93" s="547"/>
      <c r="M93" s="548"/>
      <c r="N93" s="186"/>
      <c r="O93" s="186"/>
      <c r="P93" s="186"/>
      <c r="Q93" s="186"/>
      <c r="R93" s="163"/>
    </row>
    <row r="94" spans="1:23" s="153" customFormat="1" ht="15.75" customHeight="1" x14ac:dyDescent="0.25">
      <c r="A94" s="231" t="s">
        <v>224</v>
      </c>
      <c r="B94" s="703" t="str">
        <f>IF($A94="","",VLOOKUP($A94,Listes!$A$4:$C$200,2,FALSE))</f>
        <v>Bunker Adjustment Factor</v>
      </c>
      <c r="C94" s="703"/>
      <c r="D94" s="703"/>
      <c r="E94" s="704" t="s">
        <v>50</v>
      </c>
      <c r="F94" s="704"/>
      <c r="G94" s="704"/>
      <c r="H94" s="506"/>
      <c r="I94" s="549"/>
      <c r="J94" s="549"/>
      <c r="K94" s="549"/>
      <c r="L94" s="549"/>
      <c r="M94" s="550"/>
      <c r="N94" s="186"/>
      <c r="O94" s="186"/>
      <c r="P94" s="186"/>
      <c r="Q94" s="186"/>
      <c r="R94" s="163"/>
    </row>
    <row r="95" spans="1:23" s="153" customFormat="1" ht="15.75" customHeight="1" x14ac:dyDescent="0.25">
      <c r="A95" s="231" t="s">
        <v>85</v>
      </c>
      <c r="B95" s="703" t="str">
        <f>IF($A95="","",VLOOKUP($A95,Listes!$A$4:$C$200,2,FALSE))</f>
        <v>Currency Adjustment Factor</v>
      </c>
      <c r="C95" s="703"/>
      <c r="D95" s="703"/>
      <c r="E95" s="704" t="s">
        <v>52</v>
      </c>
      <c r="F95" s="704"/>
      <c r="G95" s="704"/>
      <c r="H95" s="506"/>
      <c r="I95" s="549"/>
      <c r="J95" s="549"/>
      <c r="K95" s="549"/>
      <c r="L95" s="549"/>
      <c r="M95" s="550"/>
      <c r="N95" s="186"/>
      <c r="O95" s="186"/>
      <c r="P95" s="186"/>
      <c r="Q95" s="186"/>
      <c r="R95" s="163"/>
    </row>
    <row r="96" spans="1:23" s="153" customFormat="1" ht="15.75" customHeight="1" x14ac:dyDescent="0.25">
      <c r="A96" s="231" t="s">
        <v>1112</v>
      </c>
      <c r="B96" s="703" t="str">
        <f>IF($A96="","",VLOOKUP($A96,Listes!$A$4:$C$200,2,FALSE))</f>
        <v>Container Cleaning Surcharge Origin</v>
      </c>
      <c r="C96" s="703"/>
      <c r="D96" s="703"/>
      <c r="E96" s="704" t="s">
        <v>50</v>
      </c>
      <c r="F96" s="704"/>
      <c r="G96" s="704"/>
      <c r="H96" s="506"/>
      <c r="I96" s="549"/>
      <c r="J96" s="549"/>
      <c r="K96" s="549"/>
      <c r="L96" s="549"/>
      <c r="M96" s="550"/>
      <c r="N96" s="186"/>
      <c r="O96" s="186"/>
      <c r="P96" s="186"/>
      <c r="Q96" s="186"/>
      <c r="R96" s="163"/>
    </row>
    <row r="97" spans="1:18" s="153" customFormat="1" ht="15.75" customHeight="1" x14ac:dyDescent="0.25">
      <c r="A97" s="231" t="s">
        <v>1004</v>
      </c>
      <c r="B97" s="703" t="str">
        <f>IF($A97="","",VLOOKUP($A97,Listes!$A$4:$C$200,2,FALSE))</f>
        <v>Chassis Administration Fee On-Carriage</v>
      </c>
      <c r="C97" s="703"/>
      <c r="D97" s="703"/>
      <c r="E97" s="704" t="s">
        <v>50</v>
      </c>
      <c r="F97" s="704"/>
      <c r="G97" s="704"/>
      <c r="H97" s="506"/>
      <c r="I97" s="549"/>
      <c r="J97" s="549"/>
      <c r="K97" s="549"/>
      <c r="L97" s="549"/>
      <c r="M97" s="550"/>
      <c r="N97" s="186"/>
      <c r="O97" s="186"/>
      <c r="P97" s="186"/>
      <c r="Q97" s="186"/>
      <c r="R97" s="163"/>
    </row>
    <row r="98" spans="1:18" s="153" customFormat="1" ht="15.75" customHeight="1" x14ac:dyDescent="0.25">
      <c r="A98" s="231" t="s">
        <v>514</v>
      </c>
      <c r="B98" s="703" t="str">
        <f>IF($A98="","",VLOOKUP($A98,Listes!$A$4:$C$200,2,FALSE))</f>
        <v>Chassis Provision Charge</v>
      </c>
      <c r="C98" s="703"/>
      <c r="D98" s="703"/>
      <c r="E98" s="704" t="s">
        <v>50</v>
      </c>
      <c r="F98" s="704"/>
      <c r="G98" s="704"/>
      <c r="H98" s="506"/>
      <c r="I98" s="549"/>
      <c r="J98" s="549"/>
      <c r="K98" s="549"/>
      <c r="L98" s="549"/>
      <c r="M98" s="550"/>
      <c r="N98" s="186"/>
      <c r="O98" s="186"/>
      <c r="P98" s="186"/>
      <c r="Q98" s="186"/>
      <c r="R98" s="163"/>
    </row>
    <row r="99" spans="1:18" s="153" customFormat="1" ht="15.75" customHeight="1" x14ac:dyDescent="0.25">
      <c r="A99" s="231" t="s">
        <v>251</v>
      </c>
      <c r="B99" s="703" t="str">
        <f>IF($A99="","",VLOOKUP($A99,Listes!$A$4:$C$200,2,FALSE))</f>
        <v>Carrier Security Charge</v>
      </c>
      <c r="C99" s="703"/>
      <c r="D99" s="703"/>
      <c r="E99" s="704" t="s">
        <v>52</v>
      </c>
      <c r="F99" s="704"/>
      <c r="G99" s="704"/>
      <c r="H99" s="506"/>
      <c r="I99" s="549"/>
      <c r="J99" s="549"/>
      <c r="K99" s="549"/>
      <c r="L99" s="549"/>
      <c r="M99" s="550"/>
      <c r="N99" s="186"/>
      <c r="O99" s="186"/>
      <c r="P99" s="186"/>
      <c r="Q99" s="186"/>
      <c r="R99" s="163"/>
    </row>
    <row r="100" spans="1:18" s="153" customFormat="1" ht="15.75" customHeight="1" x14ac:dyDescent="0.25">
      <c r="A100" s="231" t="s">
        <v>1048</v>
      </c>
      <c r="B100" s="703" t="str">
        <f>IF($A100="","",VLOOKUP($A100,Listes!$A$4:$C$200,2,FALSE))</f>
        <v>Container Maintenance Charge Destination</v>
      </c>
      <c r="C100" s="703"/>
      <c r="D100" s="703"/>
      <c r="E100" s="704" t="s">
        <v>52</v>
      </c>
      <c r="F100" s="704"/>
      <c r="G100" s="704"/>
      <c r="H100" s="506"/>
      <c r="I100" s="549"/>
      <c r="J100" s="549"/>
      <c r="K100" s="549"/>
      <c r="L100" s="549"/>
      <c r="M100" s="550"/>
      <c r="N100" s="186"/>
      <c r="O100" s="186"/>
      <c r="P100" s="186"/>
      <c r="Q100" s="186"/>
      <c r="R100" s="163"/>
    </row>
    <row r="101" spans="1:18" s="153" customFormat="1" ht="15.75" customHeight="1" x14ac:dyDescent="0.25">
      <c r="A101" s="231" t="s">
        <v>913</v>
      </c>
      <c r="B101" s="703" t="str">
        <f>IF($A101="","",VLOOKUP($A101,Listes!$A$4:$C$200,2,FALSE))</f>
        <v>Custom clearance origin</v>
      </c>
      <c r="C101" s="703"/>
      <c r="D101" s="703"/>
      <c r="E101" s="704" t="s">
        <v>50</v>
      </c>
      <c r="F101" s="704"/>
      <c r="G101" s="704"/>
      <c r="H101" s="506"/>
      <c r="I101" s="549"/>
      <c r="J101" s="549"/>
      <c r="K101" s="549"/>
      <c r="L101" s="549"/>
      <c r="M101" s="550"/>
      <c r="N101" s="186"/>
      <c r="O101" s="186"/>
      <c r="P101" s="186"/>
      <c r="Q101" s="186"/>
      <c r="R101" s="163"/>
    </row>
    <row r="102" spans="1:18" s="153" customFormat="1" ht="15.75" customHeight="1" x14ac:dyDescent="0.25">
      <c r="A102" s="231" t="s">
        <v>222</v>
      </c>
      <c r="B102" s="703" t="str">
        <f>IF($A102="","",VLOOKUP($A102,Listes!$A$4:$C$200,2,FALSE))</f>
        <v>Destination THC / Destination Receiving Charge</v>
      </c>
      <c r="C102" s="703"/>
      <c r="D102" s="703"/>
      <c r="E102" s="704" t="s">
        <v>52</v>
      </c>
      <c r="F102" s="704"/>
      <c r="G102" s="704"/>
      <c r="H102" s="506"/>
      <c r="I102" s="549"/>
      <c r="J102" s="549"/>
      <c r="K102" s="549"/>
      <c r="L102" s="549"/>
      <c r="M102" s="550"/>
      <c r="N102" s="186"/>
      <c r="O102" s="186"/>
      <c r="P102" s="186"/>
      <c r="Q102" s="186"/>
      <c r="R102" s="163"/>
    </row>
    <row r="103" spans="1:18" s="153" customFormat="1" ht="15.75" customHeight="1" x14ac:dyDescent="0.25">
      <c r="A103" s="231" t="s">
        <v>982</v>
      </c>
      <c r="B103" s="703" t="str">
        <f>IF($A103="","",VLOOKUP($A103,Listes!$A$4:$C$200,2,FALSE))</f>
        <v>Equipment Imbalance Surcharge at Origin</v>
      </c>
      <c r="C103" s="703"/>
      <c r="D103" s="703"/>
      <c r="E103" s="704" t="s">
        <v>52</v>
      </c>
      <c r="F103" s="704"/>
      <c r="G103" s="704"/>
      <c r="H103" s="506"/>
      <c r="I103" s="549"/>
      <c r="J103" s="549"/>
      <c r="K103" s="549"/>
      <c r="L103" s="549"/>
      <c r="M103" s="550"/>
      <c r="N103" s="186"/>
      <c r="O103" s="186"/>
      <c r="P103" s="186"/>
      <c r="Q103" s="186"/>
      <c r="R103" s="163"/>
    </row>
    <row r="104" spans="1:18" s="153" customFormat="1" ht="15.75" customHeight="1" x14ac:dyDescent="0.25">
      <c r="A104" s="231" t="s">
        <v>983</v>
      </c>
      <c r="B104" s="703" t="str">
        <f>IF($A104="","",VLOOKUP($A104,Listes!$A$4:$C$200,2,FALSE))</f>
        <v>Equipment Imbalance Surcharge at Destination</v>
      </c>
      <c r="C104" s="703"/>
      <c r="D104" s="703"/>
      <c r="E104" s="704" t="s">
        <v>52</v>
      </c>
      <c r="F104" s="704"/>
      <c r="G104" s="704"/>
      <c r="H104" s="506"/>
      <c r="I104" s="549"/>
      <c r="J104" s="549"/>
      <c r="K104" s="549"/>
      <c r="L104" s="549"/>
      <c r="M104" s="550"/>
      <c r="N104" s="186"/>
      <c r="O104" s="186"/>
      <c r="P104" s="186"/>
      <c r="Q104" s="186"/>
      <c r="R104" s="163"/>
    </row>
    <row r="105" spans="1:18" s="153" customFormat="1" ht="15.75" customHeight="1" x14ac:dyDescent="0.25">
      <c r="A105" s="231" t="s">
        <v>813</v>
      </c>
      <c r="B105" s="703" t="str">
        <f>IF($A105="","",VLOOKUP($A105,Listes!$A$4:$C$200,2,FALSE))</f>
        <v>Export Documentation Fees - Carrier</v>
      </c>
      <c r="C105" s="703"/>
      <c r="D105" s="703"/>
      <c r="E105" s="704" t="s">
        <v>50</v>
      </c>
      <c r="F105" s="704"/>
      <c r="G105" s="704"/>
      <c r="H105" s="506"/>
      <c r="I105" s="549"/>
      <c r="J105" s="549"/>
      <c r="K105" s="549"/>
      <c r="L105" s="549"/>
      <c r="M105" s="550"/>
      <c r="N105" s="186"/>
      <c r="O105" s="186"/>
      <c r="P105" s="186"/>
      <c r="Q105" s="186"/>
      <c r="R105" s="163"/>
    </row>
    <row r="106" spans="1:18" s="153" customFormat="1" ht="15.75" customHeight="1" x14ac:dyDescent="0.25">
      <c r="A106" s="231" t="s">
        <v>796</v>
      </c>
      <c r="B106" s="703" t="str">
        <f>IF($A106="","",VLOOKUP($A106,Listes!$A$4:$C$200,2,FALSE))</f>
        <v>Export Declaration Surcharge</v>
      </c>
      <c r="C106" s="703"/>
      <c r="D106" s="703"/>
      <c r="E106" s="704" t="s">
        <v>52</v>
      </c>
      <c r="F106" s="704"/>
      <c r="G106" s="704"/>
      <c r="H106" s="506"/>
      <c r="I106" s="549"/>
      <c r="J106" s="549"/>
      <c r="K106" s="549"/>
      <c r="L106" s="549"/>
      <c r="M106" s="550"/>
      <c r="N106" s="186"/>
      <c r="O106" s="186"/>
      <c r="P106" s="186"/>
      <c r="Q106" s="186"/>
      <c r="R106" s="163"/>
    </row>
    <row r="107" spans="1:18" s="153" customFormat="1" ht="15.75" customHeight="1" x14ac:dyDescent="0.25">
      <c r="A107" s="231" t="s">
        <v>1098</v>
      </c>
      <c r="B107" s="703" t="str">
        <f>IF($A107="","",VLOOKUP($A107,Listes!$A$4:$C$200,2,FALSE))</f>
        <v>Export Seal Fee</v>
      </c>
      <c r="C107" s="703"/>
      <c r="D107" s="703"/>
      <c r="E107" s="704" t="s">
        <v>50</v>
      </c>
      <c r="F107" s="704"/>
      <c r="G107" s="704"/>
      <c r="H107" s="506"/>
      <c r="I107" s="549"/>
      <c r="J107" s="549"/>
      <c r="K107" s="549"/>
      <c r="L107" s="549"/>
      <c r="M107" s="550"/>
      <c r="N107" s="186"/>
      <c r="O107" s="186"/>
      <c r="P107" s="186"/>
      <c r="Q107" s="186"/>
      <c r="R107" s="163"/>
    </row>
    <row r="108" spans="1:18" s="153" customFormat="1" ht="15.75" customHeight="1" x14ac:dyDescent="0.25">
      <c r="A108" s="231" t="s">
        <v>188</v>
      </c>
      <c r="B108" s="703" t="str">
        <f>IF($A108="","",VLOOKUP($A108,Listes!$A$4:$C$200,2,FALSE))</f>
        <v>Extra Container Handling Charge Origin</v>
      </c>
      <c r="C108" s="703"/>
      <c r="D108" s="703"/>
      <c r="E108" s="704" t="s">
        <v>52</v>
      </c>
      <c r="F108" s="704"/>
      <c r="G108" s="704"/>
      <c r="H108" s="506"/>
      <c r="I108" s="549"/>
      <c r="J108" s="549"/>
      <c r="K108" s="549"/>
      <c r="L108" s="549"/>
      <c r="M108" s="550"/>
      <c r="N108" s="186"/>
      <c r="O108" s="186"/>
      <c r="P108" s="186"/>
      <c r="Q108" s="186"/>
      <c r="R108" s="163"/>
    </row>
    <row r="109" spans="1:18" s="153" customFormat="1" ht="15.75" customHeight="1" x14ac:dyDescent="0.25">
      <c r="A109" s="231" t="s">
        <v>279</v>
      </c>
      <c r="B109" s="703" t="str">
        <f>IF($A109="","",VLOOKUP($A109,Listes!$A$4:$C$200,2,FALSE))</f>
        <v>Forwarding Agent Commission</v>
      </c>
      <c r="C109" s="703"/>
      <c r="D109" s="703"/>
      <c r="E109" s="704" t="s">
        <v>52</v>
      </c>
      <c r="F109" s="704"/>
      <c r="G109" s="704"/>
      <c r="H109" s="506"/>
      <c r="I109" s="549"/>
      <c r="J109" s="549"/>
      <c r="K109" s="549"/>
      <c r="L109" s="549"/>
      <c r="M109" s="550"/>
      <c r="N109" s="186"/>
      <c r="O109" s="186"/>
      <c r="P109" s="186"/>
      <c r="Q109" s="186"/>
      <c r="R109" s="163"/>
    </row>
    <row r="110" spans="1:18" s="153" customFormat="1" ht="15.75" customHeight="1" x14ac:dyDescent="0.25">
      <c r="A110" s="231" t="s">
        <v>81</v>
      </c>
      <c r="B110" s="703" t="str">
        <f>IF($A110="","",VLOOKUP($A110,Listes!$A$4:$C$200,2,FALSE))</f>
        <v>General Rate Increase</v>
      </c>
      <c r="C110" s="703"/>
      <c r="D110" s="703"/>
      <c r="E110" s="704" t="s">
        <v>52</v>
      </c>
      <c r="F110" s="704"/>
      <c r="G110" s="704"/>
      <c r="H110" s="506"/>
      <c r="I110" s="549"/>
      <c r="J110" s="549"/>
      <c r="K110" s="549"/>
      <c r="L110" s="549"/>
      <c r="M110" s="550"/>
      <c r="N110" s="186"/>
      <c r="O110" s="186"/>
      <c r="P110" s="186"/>
      <c r="Q110" s="186"/>
      <c r="R110" s="163"/>
    </row>
    <row r="111" spans="1:18" s="153" customFormat="1" ht="15.75" customHeight="1" x14ac:dyDescent="0.25">
      <c r="A111" s="231" t="s">
        <v>248</v>
      </c>
      <c r="B111" s="703" t="str">
        <f>IF($A111="","",VLOOKUP($A111,Listes!$A$4:$C$200,2,FALSE))</f>
        <v>Hazardous Fees (Ocean)</v>
      </c>
      <c r="C111" s="703"/>
      <c r="D111" s="703"/>
      <c r="E111" s="704" t="s">
        <v>50</v>
      </c>
      <c r="F111" s="704"/>
      <c r="G111" s="704"/>
      <c r="H111" s="506"/>
      <c r="I111" s="549"/>
      <c r="J111" s="549"/>
      <c r="K111" s="549"/>
      <c r="L111" s="549"/>
      <c r="M111" s="550"/>
      <c r="N111" s="186"/>
      <c r="O111" s="186"/>
      <c r="P111" s="186"/>
      <c r="Q111" s="186"/>
      <c r="R111" s="163"/>
    </row>
    <row r="112" spans="1:18" s="153" customFormat="1" ht="15.75" customHeight="1" x14ac:dyDescent="0.25">
      <c r="A112" s="231" t="s">
        <v>829</v>
      </c>
      <c r="B112" s="703" t="str">
        <f>IF($A112="","",VLOOKUP($A112,Listes!$A$4:$C$200,2,FALSE))</f>
        <v>Oncarriage Additional Intermodal Door Delivery Surcharge</v>
      </c>
      <c r="C112" s="703"/>
      <c r="D112" s="703"/>
      <c r="E112" s="704" t="s">
        <v>52</v>
      </c>
      <c r="F112" s="704"/>
      <c r="G112" s="704"/>
      <c r="H112" s="506"/>
      <c r="I112" s="549"/>
      <c r="J112" s="549"/>
      <c r="K112" s="549"/>
      <c r="L112" s="549"/>
      <c r="M112" s="550"/>
      <c r="N112" s="186"/>
      <c r="O112" s="186"/>
      <c r="P112" s="186"/>
      <c r="Q112" s="186"/>
      <c r="R112" s="163"/>
    </row>
    <row r="113" spans="1:21" s="153" customFormat="1" ht="15.75" customHeight="1" x14ac:dyDescent="0.25">
      <c r="A113" s="231" t="s">
        <v>91</v>
      </c>
      <c r="B113" s="703" t="str">
        <f>IF($A113="","",VLOOKUP($A113,Listes!$A$4:$C$200,2,FALSE))</f>
        <v>Oncarriage Inland Fuel Charge</v>
      </c>
      <c r="C113" s="703"/>
      <c r="D113" s="703"/>
      <c r="E113" s="704" t="s">
        <v>52</v>
      </c>
      <c r="F113" s="704"/>
      <c r="G113" s="704"/>
      <c r="H113" s="506"/>
      <c r="I113" s="549"/>
      <c r="J113" s="549"/>
      <c r="K113" s="549"/>
      <c r="L113" s="549"/>
      <c r="M113" s="550"/>
      <c r="N113" s="186"/>
      <c r="O113" s="186"/>
      <c r="P113" s="186"/>
      <c r="Q113" s="186"/>
      <c r="R113" s="163"/>
    </row>
    <row r="114" spans="1:21" s="153" customFormat="1" x14ac:dyDescent="0.25">
      <c r="A114" s="231" t="s">
        <v>965</v>
      </c>
      <c r="B114" s="703" t="str">
        <f>IF($A114="","",VLOOKUP($A114,Listes!$A$4:$C$200,2,FALSE))</f>
        <v>On-Carriage Emergency Inland Fuel Surcharge</v>
      </c>
      <c r="C114" s="703"/>
      <c r="D114" s="703"/>
      <c r="E114" s="704" t="s">
        <v>52</v>
      </c>
      <c r="F114" s="704"/>
      <c r="G114" s="704"/>
      <c r="H114" s="506"/>
      <c r="I114" s="549"/>
      <c r="J114" s="549"/>
      <c r="K114" s="549"/>
      <c r="L114" s="549"/>
      <c r="M114" s="550"/>
      <c r="N114" s="186"/>
      <c r="O114" s="186"/>
      <c r="P114" s="186"/>
      <c r="Q114" s="186"/>
      <c r="R114" s="163"/>
    </row>
    <row r="115" spans="1:21" s="153" customFormat="1" ht="25" x14ac:dyDescent="0.25">
      <c r="A115" s="231" t="s">
        <v>989</v>
      </c>
      <c r="B115" s="703" t="str">
        <f>IF($A115="","",VLOOKUP($A115,Listes!$A$4:$C$200,2,FALSE))</f>
        <v>On-Carriage Emergency Intermodal Surcharge</v>
      </c>
      <c r="C115" s="703"/>
      <c r="D115" s="703"/>
      <c r="E115" s="704" t="s">
        <v>52</v>
      </c>
      <c r="F115" s="704"/>
      <c r="G115" s="704"/>
      <c r="H115" s="506"/>
      <c r="I115" s="549"/>
      <c r="J115" s="549"/>
      <c r="K115" s="549"/>
      <c r="L115" s="549"/>
      <c r="M115" s="550"/>
      <c r="N115" s="186"/>
      <c r="O115" s="186"/>
      <c r="P115" s="186"/>
      <c r="Q115" s="186"/>
      <c r="R115" s="163"/>
    </row>
    <row r="116" spans="1:21" s="153" customFormat="1" ht="15.75" customHeight="1" x14ac:dyDescent="0.25">
      <c r="A116" s="231" t="s">
        <v>464</v>
      </c>
      <c r="B116" s="703" t="str">
        <f>IF($A116="","",VLOOKUP($A116,Listes!$A$4:$C$200,2,FALSE))</f>
        <v>Inland Hazardous Charge Oncarriage</v>
      </c>
      <c r="C116" s="703"/>
      <c r="D116" s="703"/>
      <c r="E116" s="704" t="s">
        <v>50</v>
      </c>
      <c r="F116" s="704"/>
      <c r="G116" s="704"/>
      <c r="H116" s="506"/>
      <c r="I116" s="549"/>
      <c r="J116" s="549"/>
      <c r="K116" s="549"/>
      <c r="L116" s="549"/>
      <c r="M116" s="550"/>
      <c r="N116" s="186"/>
      <c r="O116" s="186"/>
      <c r="P116" s="186"/>
      <c r="Q116" s="186"/>
      <c r="R116" s="163"/>
    </row>
    <row r="117" spans="1:21" s="153" customFormat="1" x14ac:dyDescent="0.25">
      <c r="A117" s="231" t="s">
        <v>88</v>
      </c>
      <c r="B117" s="703" t="str">
        <f>IF($A117="","",VLOOKUP($A117,Listes!$A$4:$C$200,2,FALSE))</f>
        <v>Origin THC / Origin Receiving Charge</v>
      </c>
      <c r="C117" s="703"/>
      <c r="D117" s="703"/>
      <c r="E117" s="704" t="s">
        <v>50</v>
      </c>
      <c r="F117" s="704"/>
      <c r="G117" s="704"/>
      <c r="H117" s="506"/>
      <c r="I117" s="549"/>
      <c r="J117" s="549"/>
      <c r="K117" s="549"/>
      <c r="L117" s="549"/>
      <c r="M117" s="550"/>
      <c r="N117" s="186"/>
      <c r="O117" s="186"/>
      <c r="P117" s="186"/>
      <c r="Q117" s="186"/>
      <c r="R117" s="163"/>
    </row>
    <row r="118" spans="1:21" s="153" customFormat="1" ht="15.75" customHeight="1" x14ac:dyDescent="0.25">
      <c r="A118" s="231" t="s">
        <v>825</v>
      </c>
      <c r="B118" s="703" t="str">
        <f>IF($A118="","",VLOOKUP($A118,Listes!$A$4:$C$200,2,FALSE))</f>
        <v>Overweight Freight Additional Surcharge</v>
      </c>
      <c r="C118" s="703"/>
      <c r="D118" s="703"/>
      <c r="E118" s="704" t="s">
        <v>52</v>
      </c>
      <c r="F118" s="704"/>
      <c r="G118" s="704"/>
      <c r="H118" s="506"/>
      <c r="I118" s="549"/>
      <c r="J118" s="549"/>
      <c r="K118" s="549"/>
      <c r="L118" s="549"/>
      <c r="M118" s="550"/>
      <c r="N118" s="186"/>
      <c r="O118" s="186"/>
      <c r="P118" s="186"/>
      <c r="Q118" s="186"/>
      <c r="R118" s="163"/>
    </row>
    <row r="119" spans="1:21" s="153" customFormat="1" ht="15.75" customHeight="1" x14ac:dyDescent="0.25">
      <c r="A119" s="231" t="s">
        <v>467</v>
      </c>
      <c r="B119" s="703" t="str">
        <f>IF($A119="","",VLOOKUP($A119,Listes!$A$4:$C$200,2,FALSE))</f>
        <v>Inland Hazardous Charge Precarriage</v>
      </c>
      <c r="C119" s="703"/>
      <c r="D119" s="703"/>
      <c r="E119" s="704" t="s">
        <v>50</v>
      </c>
      <c r="F119" s="704"/>
      <c r="G119" s="704"/>
      <c r="H119" s="506"/>
      <c r="I119" s="549"/>
      <c r="J119" s="549"/>
      <c r="K119" s="549"/>
      <c r="L119" s="549"/>
      <c r="M119" s="550"/>
      <c r="N119" s="186"/>
      <c r="O119" s="186"/>
      <c r="P119" s="186"/>
      <c r="Q119" s="186"/>
      <c r="R119" s="163"/>
    </row>
    <row r="120" spans="1:21" s="153" customFormat="1" ht="15.75" customHeight="1" x14ac:dyDescent="0.25">
      <c r="A120" s="231" t="s">
        <v>1126</v>
      </c>
      <c r="B120" s="703" t="str">
        <f>IF($A120="","",VLOOKUP($A120,Listes!$A$4:$C$200,2,FALSE))</f>
        <v>Purchasing Power Rebate</v>
      </c>
      <c r="C120" s="703"/>
      <c r="D120" s="703"/>
      <c r="E120" s="704" t="s">
        <v>50</v>
      </c>
      <c r="F120" s="704"/>
      <c r="G120" s="704"/>
      <c r="H120" s="506"/>
      <c r="I120" s="549"/>
      <c r="J120" s="549"/>
      <c r="K120" s="549"/>
      <c r="L120" s="549"/>
      <c r="M120" s="550"/>
      <c r="N120" s="186"/>
      <c r="O120" s="186"/>
      <c r="P120" s="186"/>
      <c r="Q120" s="186"/>
      <c r="R120" s="163"/>
    </row>
    <row r="121" spans="1:21" s="153" customFormat="1" ht="25" x14ac:dyDescent="0.25">
      <c r="A121" s="231" t="s">
        <v>350</v>
      </c>
      <c r="B121" s="703" t="str">
        <f>IF($A121="","",VLOOKUP($A121,Listes!$A$4:$C$200,2,FALSE))</f>
        <v>Tri-Axle / Super Chassis Oncarriage Surcharge</v>
      </c>
      <c r="C121" s="703"/>
      <c r="D121" s="703"/>
      <c r="E121" s="704" t="s">
        <v>50</v>
      </c>
      <c r="F121" s="704"/>
      <c r="G121" s="704"/>
      <c r="H121" s="506"/>
      <c r="I121" s="549"/>
      <c r="J121" s="549"/>
      <c r="K121" s="549"/>
      <c r="L121" s="549"/>
      <c r="M121" s="550"/>
      <c r="N121" s="186"/>
      <c r="O121" s="186"/>
      <c r="P121" s="186"/>
      <c r="Q121" s="186"/>
      <c r="R121" s="163"/>
    </row>
    <row r="122" spans="1:21" s="153" customFormat="1" ht="13" thickBot="1" x14ac:dyDescent="0.3">
      <c r="A122" s="269" t="s">
        <v>775</v>
      </c>
      <c r="B122" s="834" t="str">
        <f>IF($A122="","",VLOOKUP($A122,Listes!$A$4:$C$200,2,FALSE))</f>
        <v>Wharfage (Origin)</v>
      </c>
      <c r="C122" s="834"/>
      <c r="D122" s="834"/>
      <c r="E122" s="848" t="s">
        <v>52</v>
      </c>
      <c r="F122" s="848"/>
      <c r="G122" s="848"/>
      <c r="H122" s="529"/>
      <c r="I122" s="563"/>
      <c r="J122" s="563"/>
      <c r="K122" s="563"/>
      <c r="L122" s="563"/>
      <c r="M122" s="570"/>
      <c r="N122" s="186"/>
      <c r="O122" s="186"/>
      <c r="P122" s="186"/>
      <c r="Q122" s="186"/>
      <c r="R122" s="163"/>
    </row>
    <row r="123" spans="1:21" ht="13" thickBot="1" x14ac:dyDescent="0.3">
      <c r="A123" s="771" t="s">
        <v>208</v>
      </c>
      <c r="B123" s="772"/>
      <c r="C123" s="772"/>
      <c r="D123" s="772"/>
      <c r="E123" s="772"/>
      <c r="F123" s="772"/>
      <c r="G123" s="772"/>
      <c r="H123" s="772"/>
      <c r="I123" s="773"/>
      <c r="K123" s="141"/>
      <c r="L123" s="162"/>
      <c r="M123" s="162"/>
      <c r="N123" s="162"/>
      <c r="O123" s="162"/>
      <c r="P123" s="162"/>
      <c r="Q123" s="141"/>
    </row>
    <row r="124" spans="1:21" ht="13" thickBot="1" x14ac:dyDescent="0.3">
      <c r="A124" s="765" t="s">
        <v>554</v>
      </c>
      <c r="B124" s="752"/>
      <c r="C124" s="752"/>
      <c r="D124" s="752"/>
      <c r="E124" s="752"/>
      <c r="F124" s="752"/>
      <c r="G124" s="752"/>
      <c r="H124" s="752"/>
      <c r="I124" s="753"/>
      <c r="K124" s="162"/>
      <c r="L124" s="162"/>
      <c r="M124" s="162"/>
      <c r="N124" s="162"/>
      <c r="O124" s="141"/>
    </row>
    <row r="125" spans="1:21" ht="13" thickBot="1" x14ac:dyDescent="0.3">
      <c r="A125" s="96"/>
      <c r="B125" s="96"/>
      <c r="C125" s="232"/>
      <c r="D125" s="93"/>
      <c r="E125" s="94"/>
      <c r="F125" s="94"/>
      <c r="G125" s="94"/>
      <c r="H125" s="94"/>
      <c r="I125" s="94"/>
      <c r="J125" s="93"/>
      <c r="L125" s="141"/>
      <c r="M125" s="162"/>
      <c r="N125" s="162"/>
      <c r="O125" s="162"/>
      <c r="P125" s="162"/>
      <c r="Q125" s="162"/>
      <c r="R125" s="141"/>
    </row>
    <row r="126" spans="1:21" ht="15.65" customHeight="1" x14ac:dyDescent="0.25">
      <c r="A126" s="762" t="s">
        <v>488</v>
      </c>
      <c r="B126" s="763"/>
      <c r="C126" s="763"/>
      <c r="D126" s="763"/>
      <c r="E126" s="713" t="s">
        <v>276</v>
      </c>
      <c r="F126" s="713">
        <v>20</v>
      </c>
      <c r="G126" s="713">
        <v>40</v>
      </c>
      <c r="H126" s="713" t="s">
        <v>19</v>
      </c>
      <c r="I126" s="713" t="s">
        <v>20</v>
      </c>
      <c r="J126" s="738" t="s">
        <v>283</v>
      </c>
      <c r="K126" s="738" t="s">
        <v>33</v>
      </c>
      <c r="L126" s="736" t="s">
        <v>209</v>
      </c>
      <c r="M126" s="93"/>
      <c r="N126" s="162"/>
      <c r="O126" s="162"/>
      <c r="P126" s="162"/>
      <c r="Q126" s="162"/>
      <c r="R126" s="162"/>
      <c r="S126" s="162"/>
      <c r="T126" s="162"/>
      <c r="U126" s="162"/>
    </row>
    <row r="127" spans="1:21" x14ac:dyDescent="0.25">
      <c r="A127" s="410" t="s">
        <v>210</v>
      </c>
      <c r="B127" s="530" t="s">
        <v>11</v>
      </c>
      <c r="C127" s="530" t="s">
        <v>12</v>
      </c>
      <c r="D127" s="530" t="s">
        <v>211</v>
      </c>
      <c r="E127" s="714"/>
      <c r="F127" s="714"/>
      <c r="G127" s="714"/>
      <c r="H127" s="714"/>
      <c r="I127" s="714"/>
      <c r="J127" s="714"/>
      <c r="K127" s="714"/>
      <c r="L127" s="737"/>
      <c r="M127" s="93"/>
      <c r="N127" s="162"/>
      <c r="O127" s="162"/>
      <c r="P127" s="162"/>
      <c r="Q127" s="162"/>
      <c r="R127" s="162"/>
      <c r="S127" s="162"/>
      <c r="T127" s="162"/>
      <c r="U127" s="162"/>
    </row>
    <row r="128" spans="1:21" s="153" customFormat="1" x14ac:dyDescent="0.25">
      <c r="A128" s="233"/>
      <c r="B128" s="505"/>
      <c r="C128" s="505"/>
      <c r="D128" s="505"/>
      <c r="E128" s="505"/>
      <c r="F128" s="213"/>
      <c r="G128" s="213"/>
      <c r="H128" s="213"/>
      <c r="I128" s="213"/>
      <c r="J128" s="505"/>
      <c r="K128" s="519"/>
      <c r="L128" s="19"/>
      <c r="M128" s="234"/>
      <c r="N128" s="186"/>
      <c r="O128" s="186"/>
      <c r="P128" s="186"/>
      <c r="Q128" s="186"/>
      <c r="R128" s="186"/>
      <c r="S128" s="186"/>
      <c r="T128" s="186"/>
      <c r="U128" s="186"/>
    </row>
    <row r="129" spans="1:23" s="153" customFormat="1" x14ac:dyDescent="0.25">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5">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 thickBot="1" x14ac:dyDescent="0.3">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5">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5" customHeight="1" x14ac:dyDescent="0.25">
      <c r="A133" s="741" t="s">
        <v>553</v>
      </c>
      <c r="B133" s="741"/>
      <c r="C133" s="741"/>
      <c r="D133" s="741"/>
      <c r="E133" s="741" t="s">
        <v>276</v>
      </c>
      <c r="F133" s="741">
        <v>20</v>
      </c>
      <c r="G133" s="741">
        <v>40</v>
      </c>
      <c r="H133" s="741" t="s">
        <v>19</v>
      </c>
      <c r="I133" s="741" t="s">
        <v>20</v>
      </c>
      <c r="J133" s="756" t="s">
        <v>283</v>
      </c>
      <c r="K133" s="756" t="s">
        <v>33</v>
      </c>
      <c r="L133" s="741" t="s">
        <v>209</v>
      </c>
      <c r="M133" s="741" t="s">
        <v>23</v>
      </c>
      <c r="O133" s="141"/>
      <c r="P133" s="162"/>
      <c r="Q133" s="162"/>
      <c r="R133" s="162"/>
      <c r="S133" s="162"/>
      <c r="T133" s="162"/>
      <c r="U133" s="162"/>
      <c r="V133" s="162"/>
      <c r="W133" s="162"/>
    </row>
    <row r="134" spans="1:23" x14ac:dyDescent="0.25">
      <c r="A134" s="513" t="s">
        <v>210</v>
      </c>
      <c r="B134" s="513" t="s">
        <v>11</v>
      </c>
      <c r="C134" s="513" t="s">
        <v>12</v>
      </c>
      <c r="D134" s="513" t="s">
        <v>211</v>
      </c>
      <c r="E134" s="741"/>
      <c r="F134" s="741"/>
      <c r="G134" s="741"/>
      <c r="H134" s="741"/>
      <c r="I134" s="741"/>
      <c r="J134" s="741"/>
      <c r="K134" s="741"/>
      <c r="L134" s="741"/>
      <c r="M134" s="741"/>
      <c r="O134" s="141"/>
      <c r="P134" s="162"/>
      <c r="Q134" s="162"/>
      <c r="R134" s="162"/>
      <c r="S134" s="162"/>
      <c r="T134" s="162"/>
      <c r="U134" s="162"/>
      <c r="V134" s="162"/>
      <c r="W134" s="162"/>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5">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5">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5">
      <c r="F139" s="94"/>
      <c r="G139" s="18"/>
      <c r="H139" s="143"/>
      <c r="I139" s="143"/>
      <c r="J139" s="162"/>
      <c r="K139" s="141"/>
      <c r="L139" s="162"/>
      <c r="M139" s="162"/>
      <c r="N139" s="162"/>
      <c r="O139" s="162"/>
      <c r="P139" s="162"/>
      <c r="Q139" s="162"/>
    </row>
    <row r="140" spans="1:23" ht="13" thickBot="1" x14ac:dyDescent="0.3">
      <c r="A140" s="221"/>
      <c r="B140" s="238"/>
      <c r="C140" s="239"/>
      <c r="D140" s="239"/>
      <c r="J140" s="94"/>
      <c r="K140" s="141"/>
      <c r="L140" s="162"/>
      <c r="M140" s="162"/>
      <c r="N140" s="162"/>
      <c r="O140" s="162"/>
      <c r="P140" s="162"/>
      <c r="Q140" s="162"/>
      <c r="R140" s="162"/>
      <c r="S140" s="141"/>
      <c r="T140" s="141"/>
      <c r="U140" s="141"/>
    </row>
    <row r="141" spans="1:23" ht="13" thickBot="1" x14ac:dyDescent="0.3">
      <c r="A141" s="742" t="s">
        <v>212</v>
      </c>
      <c r="B141" s="743"/>
      <c r="C141" s="743"/>
      <c r="D141" s="743"/>
      <c r="E141" s="744"/>
      <c r="J141" s="94"/>
      <c r="K141" s="141"/>
      <c r="L141" s="162"/>
      <c r="M141" s="162"/>
      <c r="N141" s="162"/>
      <c r="O141" s="162"/>
      <c r="P141" s="162"/>
      <c r="Q141" s="162"/>
      <c r="R141" s="162"/>
      <c r="S141" s="141"/>
      <c r="T141" s="141"/>
      <c r="U141" s="141"/>
    </row>
    <row r="142" spans="1:23" ht="13" thickBot="1" x14ac:dyDescent="0.3">
      <c r="A142" s="232"/>
      <c r="F142" s="94"/>
      <c r="G142" s="18"/>
      <c r="H142" s="93"/>
      <c r="I142" s="94"/>
      <c r="J142" s="94"/>
      <c r="K142" s="141"/>
      <c r="L142" s="162"/>
      <c r="M142" s="162"/>
      <c r="N142" s="162"/>
      <c r="O142" s="162"/>
      <c r="P142" s="162"/>
      <c r="Q142" s="162"/>
      <c r="R142" s="162"/>
      <c r="S142" s="141"/>
      <c r="T142" s="141"/>
      <c r="U142" s="141"/>
    </row>
    <row r="143" spans="1:23" ht="13" thickBot="1" x14ac:dyDescent="0.3">
      <c r="A143" s="760" t="s">
        <v>213</v>
      </c>
      <c r="B143" s="769"/>
      <c r="C143" s="769"/>
      <c r="D143" s="769"/>
      <c r="E143" s="769"/>
      <c r="F143" s="770"/>
      <c r="G143" s="18"/>
      <c r="H143" s="93"/>
      <c r="I143" s="94"/>
      <c r="J143" s="94"/>
      <c r="K143" s="141"/>
      <c r="L143" s="162"/>
      <c r="M143" s="162"/>
      <c r="N143" s="162"/>
      <c r="O143" s="162"/>
      <c r="P143" s="162"/>
      <c r="Q143" s="162"/>
      <c r="R143" s="162"/>
      <c r="S143" s="141"/>
      <c r="T143" s="141"/>
      <c r="U143" s="141"/>
    </row>
    <row r="144" spans="1:23" ht="16.5" customHeight="1" x14ac:dyDescent="0.25">
      <c r="A144" s="748" t="s">
        <v>214</v>
      </c>
      <c r="B144" s="749"/>
      <c r="C144" s="749"/>
      <c r="D144" s="749"/>
      <c r="E144" s="749"/>
      <c r="F144" s="750"/>
      <c r="G144" s="18"/>
      <c r="H144" s="240"/>
      <c r="I144" s="94"/>
      <c r="J144" s="94"/>
      <c r="K144" s="141"/>
      <c r="L144" s="162"/>
      <c r="M144" s="162"/>
      <c r="N144" s="162"/>
      <c r="O144" s="162"/>
      <c r="P144" s="162"/>
      <c r="Q144" s="162"/>
      <c r="R144" s="162"/>
      <c r="S144" s="141"/>
      <c r="T144" s="141"/>
      <c r="U144" s="141"/>
    </row>
    <row r="145" spans="1:21" ht="13" thickBot="1" x14ac:dyDescent="0.3">
      <c r="A145" s="751" t="s">
        <v>215</v>
      </c>
      <c r="B145" s="752"/>
      <c r="C145" s="752"/>
      <c r="D145" s="752"/>
      <c r="E145" s="752"/>
      <c r="F145" s="753"/>
    </row>
    <row r="146" spans="1:21" x14ac:dyDescent="0.25">
      <c r="A146" s="241" t="s">
        <v>216</v>
      </c>
      <c r="B146" s="100" t="s">
        <v>217</v>
      </c>
      <c r="C146" s="521" t="s">
        <v>218</v>
      </c>
      <c r="D146" s="242" t="s">
        <v>219</v>
      </c>
      <c r="E146" s="162"/>
      <c r="H146" s="18"/>
      <c r="I146" s="18"/>
    </row>
    <row r="147" spans="1:21" s="153" customFormat="1" x14ac:dyDescent="0.25">
      <c r="A147" s="243"/>
      <c r="B147" s="244" t="s">
        <v>329</v>
      </c>
      <c r="C147" s="494" t="s">
        <v>61</v>
      </c>
      <c r="D147" s="408">
        <v>0.9</v>
      </c>
      <c r="E147" s="186"/>
      <c r="F147" s="186"/>
      <c r="G147" s="186"/>
    </row>
    <row r="148" spans="1:21" s="153" customFormat="1" x14ac:dyDescent="0.25">
      <c r="A148" s="243"/>
      <c r="B148" s="244" t="s">
        <v>329</v>
      </c>
      <c r="C148" s="494" t="s">
        <v>400</v>
      </c>
      <c r="D148" s="408">
        <v>1.125</v>
      </c>
      <c r="E148" s="186"/>
      <c r="F148" s="186"/>
      <c r="G148" s="186"/>
    </row>
    <row r="149" spans="1:21" s="153" customFormat="1" ht="13" thickBot="1" x14ac:dyDescent="0.3">
      <c r="A149" s="246"/>
      <c r="B149" s="247" t="s">
        <v>329</v>
      </c>
      <c r="C149" s="248" t="s">
        <v>401</v>
      </c>
      <c r="D149" s="409">
        <v>1.266</v>
      </c>
      <c r="E149" s="186"/>
      <c r="F149" s="186"/>
      <c r="G149" s="186"/>
    </row>
    <row r="150" spans="1:21" ht="13" thickBot="1" x14ac:dyDescent="0.3"/>
    <row r="151" spans="1:21" ht="13" thickBot="1" x14ac:dyDescent="0.3">
      <c r="A151" s="742" t="s">
        <v>220</v>
      </c>
      <c r="B151" s="743"/>
      <c r="C151" s="743"/>
      <c r="D151" s="743"/>
      <c r="E151" s="743"/>
      <c r="F151" s="743"/>
      <c r="G151" s="743"/>
      <c r="H151" s="743"/>
      <c r="I151" s="744"/>
      <c r="K151" s="141"/>
      <c r="L151" s="162"/>
      <c r="M151" s="162"/>
      <c r="N151" s="162"/>
      <c r="O151" s="162"/>
      <c r="P151" s="162"/>
      <c r="Q151" s="162"/>
      <c r="R151" s="162"/>
      <c r="S151" s="141"/>
      <c r="T151" s="141"/>
      <c r="U151" s="141"/>
    </row>
    <row r="152" spans="1:21" ht="13.5" thickBot="1" x14ac:dyDescent="0.3">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525" customFormat="1" x14ac:dyDescent="0.25">
      <c r="A153" s="253" t="s">
        <v>450</v>
      </c>
      <c r="B153" s="766" t="s">
        <v>1468</v>
      </c>
      <c r="C153" s="767"/>
      <c r="D153" s="767"/>
      <c r="E153" s="767"/>
      <c r="F153" s="767"/>
      <c r="G153" s="767"/>
      <c r="H153" s="767"/>
      <c r="I153" s="768"/>
      <c r="J153" s="227"/>
      <c r="K153" s="228"/>
      <c r="L153" s="20"/>
      <c r="M153" s="20"/>
      <c r="N153" s="20"/>
      <c r="O153" s="20"/>
      <c r="P153" s="20"/>
      <c r="Q153" s="20"/>
      <c r="R153" s="20"/>
      <c r="S153" s="228"/>
      <c r="T153" s="228"/>
      <c r="U153" s="228"/>
    </row>
    <row r="154" spans="1:21" s="153" customFormat="1" x14ac:dyDescent="0.25">
      <c r="A154" s="254"/>
      <c r="B154" s="745"/>
      <c r="C154" s="746"/>
      <c r="D154" s="746"/>
      <c r="E154" s="746"/>
      <c r="F154" s="746"/>
      <c r="G154" s="746"/>
      <c r="H154" s="746"/>
      <c r="I154" s="747"/>
    </row>
    <row r="155" spans="1:21" s="153" customFormat="1" x14ac:dyDescent="0.25">
      <c r="A155" s="254"/>
      <c r="B155" s="745"/>
      <c r="C155" s="746"/>
      <c r="D155" s="746"/>
      <c r="E155" s="746"/>
      <c r="F155" s="746"/>
      <c r="G155" s="746"/>
      <c r="H155" s="746"/>
      <c r="I155" s="747"/>
    </row>
    <row r="156" spans="1:21" s="153" customFormat="1" x14ac:dyDescent="0.25">
      <c r="A156" s="254"/>
      <c r="B156" s="745"/>
      <c r="C156" s="746"/>
      <c r="D156" s="746"/>
      <c r="E156" s="746"/>
      <c r="F156" s="746"/>
      <c r="G156" s="746"/>
      <c r="H156" s="746"/>
      <c r="I156" s="747"/>
    </row>
    <row r="157" spans="1:21" s="153" customFormat="1" x14ac:dyDescent="0.25">
      <c r="A157" s="254"/>
      <c r="B157" s="745"/>
      <c r="C157" s="746"/>
      <c r="D157" s="746"/>
      <c r="E157" s="746"/>
      <c r="F157" s="746"/>
      <c r="G157" s="746"/>
      <c r="H157" s="746"/>
      <c r="I157" s="747"/>
    </row>
    <row r="158" spans="1:21" s="153" customFormat="1" x14ac:dyDescent="0.25">
      <c r="A158" s="254"/>
      <c r="B158" s="745"/>
      <c r="C158" s="746"/>
      <c r="D158" s="746"/>
      <c r="E158" s="746"/>
      <c r="F158" s="746"/>
      <c r="G158" s="746"/>
      <c r="H158" s="746"/>
      <c r="I158" s="747"/>
    </row>
    <row r="159" spans="1:21" s="153" customFormat="1" x14ac:dyDescent="0.25">
      <c r="A159" s="254"/>
      <c r="B159" s="745"/>
      <c r="C159" s="746"/>
      <c r="D159" s="746"/>
      <c r="E159" s="746"/>
      <c r="F159" s="746"/>
      <c r="G159" s="746"/>
      <c r="H159" s="746"/>
      <c r="I159" s="747"/>
    </row>
    <row r="160" spans="1:21" s="153" customFormat="1" x14ac:dyDescent="0.25">
      <c r="A160" s="254"/>
      <c r="B160" s="745"/>
      <c r="C160" s="746"/>
      <c r="D160" s="746"/>
      <c r="E160" s="746"/>
      <c r="F160" s="746"/>
      <c r="G160" s="746"/>
      <c r="H160" s="746"/>
      <c r="I160" s="747"/>
    </row>
    <row r="161" spans="1:14" s="153" customFormat="1" x14ac:dyDescent="0.25">
      <c r="A161" s="254"/>
      <c r="B161" s="745"/>
      <c r="C161" s="746"/>
      <c r="D161" s="746"/>
      <c r="E161" s="746"/>
      <c r="F161" s="746"/>
      <c r="G161" s="746"/>
      <c r="H161" s="746"/>
      <c r="I161" s="747"/>
    </row>
    <row r="162" spans="1:14" s="153" customFormat="1" x14ac:dyDescent="0.25">
      <c r="A162" s="254"/>
      <c r="B162" s="745"/>
      <c r="C162" s="746"/>
      <c r="D162" s="746"/>
      <c r="E162" s="746"/>
      <c r="F162" s="746"/>
      <c r="G162" s="746"/>
      <c r="H162" s="746"/>
      <c r="I162" s="747"/>
    </row>
    <row r="163" spans="1:14" s="153" customFormat="1" x14ac:dyDescent="0.25">
      <c r="A163" s="254"/>
      <c r="B163" s="745"/>
      <c r="C163" s="746"/>
      <c r="D163" s="746"/>
      <c r="E163" s="746"/>
      <c r="F163" s="746"/>
      <c r="G163" s="746"/>
      <c r="H163" s="746"/>
      <c r="I163" s="747"/>
    </row>
    <row r="164" spans="1:14" s="153" customFormat="1" x14ac:dyDescent="0.25">
      <c r="A164" s="254"/>
      <c r="B164" s="745"/>
      <c r="C164" s="746"/>
      <c r="D164" s="746"/>
      <c r="E164" s="746"/>
      <c r="F164" s="746"/>
      <c r="G164" s="746"/>
      <c r="H164" s="746"/>
      <c r="I164" s="747"/>
    </row>
    <row r="165" spans="1:14" s="153" customFormat="1" x14ac:dyDescent="0.25">
      <c r="A165" s="254"/>
      <c r="B165" s="745"/>
      <c r="C165" s="746"/>
      <c r="D165" s="746"/>
      <c r="E165" s="746"/>
      <c r="F165" s="746"/>
      <c r="G165" s="746"/>
      <c r="H165" s="746"/>
      <c r="I165" s="747"/>
    </row>
    <row r="166" spans="1:14" s="153" customFormat="1" x14ac:dyDescent="0.25">
      <c r="A166" s="254"/>
      <c r="B166" s="745"/>
      <c r="C166" s="746"/>
      <c r="D166" s="746"/>
      <c r="E166" s="746"/>
      <c r="F166" s="746"/>
      <c r="G166" s="746"/>
      <c r="H166" s="746"/>
      <c r="I166" s="747"/>
    </row>
    <row r="167" spans="1:14" s="153" customFormat="1" ht="13" thickBot="1" x14ac:dyDescent="0.3">
      <c r="A167" s="255"/>
      <c r="B167" s="757"/>
      <c r="C167" s="758"/>
      <c r="D167" s="758"/>
      <c r="E167" s="758"/>
      <c r="F167" s="758"/>
      <c r="G167" s="758"/>
      <c r="H167" s="758"/>
      <c r="I167" s="759"/>
    </row>
    <row r="169" spans="1:14" s="153" customFormat="1" x14ac:dyDescent="0.25">
      <c r="F169" s="186"/>
      <c r="G169" s="186"/>
      <c r="H169" s="186"/>
      <c r="I169" s="186"/>
    </row>
    <row r="170" spans="1:14" s="153" customFormat="1" ht="13" thickBot="1" x14ac:dyDescent="0.3">
      <c r="F170" s="186"/>
      <c r="G170" s="186"/>
      <c r="H170" s="186"/>
      <c r="I170" s="186"/>
    </row>
    <row r="171" spans="1:14" s="153" customFormat="1" ht="13" thickBot="1" x14ac:dyDescent="0.3">
      <c r="A171" s="760" t="s">
        <v>3</v>
      </c>
      <c r="B171" s="761"/>
      <c r="F171" s="186"/>
      <c r="G171" s="186"/>
      <c r="H171" s="186"/>
      <c r="I171" s="186"/>
    </row>
    <row r="172" spans="1:14" s="257" customFormat="1" ht="13" thickBot="1" x14ac:dyDescent="0.3">
      <c r="A172" s="256"/>
      <c r="B172" s="256"/>
      <c r="F172" s="258"/>
      <c r="G172" s="258"/>
      <c r="H172" s="258"/>
      <c r="I172" s="258"/>
    </row>
    <row r="173" spans="1:14" s="153" customFormat="1" ht="15.75" customHeight="1" thickBot="1" x14ac:dyDescent="0.3">
      <c r="A173" s="733" t="s">
        <v>2</v>
      </c>
      <c r="B173" s="734"/>
      <c r="C173" s="734"/>
      <c r="D173" s="734"/>
      <c r="E173" s="734"/>
      <c r="F173" s="734"/>
      <c r="G173" s="735"/>
      <c r="H173" s="186"/>
      <c r="I173" s="186"/>
    </row>
    <row r="174" spans="1:14" s="257" customFormat="1" ht="15.75" customHeight="1" thickBot="1" x14ac:dyDescent="0.3">
      <c r="A174" s="256"/>
      <c r="B174" s="256"/>
      <c r="C174" s="256"/>
      <c r="D174" s="256"/>
      <c r="E174" s="256"/>
      <c r="F174" s="256"/>
      <c r="G174" s="256"/>
      <c r="H174" s="258"/>
      <c r="I174" s="258"/>
    </row>
    <row r="175" spans="1:14" s="153" customFormat="1" ht="15.75" customHeight="1" thickBot="1" x14ac:dyDescent="0.3">
      <c r="A175" s="715" t="s">
        <v>1</v>
      </c>
      <c r="B175" s="716"/>
      <c r="C175" s="716"/>
      <c r="D175" s="716"/>
      <c r="E175" s="717"/>
      <c r="F175" s="259"/>
      <c r="G175" s="259"/>
      <c r="H175" s="186"/>
      <c r="I175" s="186"/>
    </row>
    <row r="176" spans="1:14" s="153" customFormat="1" x14ac:dyDescent="0.25">
      <c r="A176" s="718" t="s">
        <v>581</v>
      </c>
      <c r="B176" s="720" t="s">
        <v>2816</v>
      </c>
      <c r="C176" s="710" t="s">
        <v>0</v>
      </c>
      <c r="D176" s="710" t="s">
        <v>564</v>
      </c>
      <c r="E176" s="720" t="s">
        <v>2817</v>
      </c>
      <c r="F176" s="710" t="s">
        <v>416</v>
      </c>
      <c r="G176" s="710" t="s">
        <v>403</v>
      </c>
      <c r="H176" s="710" t="s">
        <v>582</v>
      </c>
      <c r="I176" s="710" t="s">
        <v>11</v>
      </c>
      <c r="J176" s="710" t="s">
        <v>12</v>
      </c>
      <c r="K176" s="710" t="s">
        <v>13</v>
      </c>
      <c r="L176" s="710" t="s">
        <v>428</v>
      </c>
      <c r="M176" s="710" t="s">
        <v>565</v>
      </c>
      <c r="N176" s="730"/>
    </row>
    <row r="177" spans="1:23" s="153" customFormat="1" ht="32.25" customHeight="1" thickBot="1" x14ac:dyDescent="0.3">
      <c r="A177" s="719"/>
      <c r="B177" s="721"/>
      <c r="C177" s="711"/>
      <c r="D177" s="711"/>
      <c r="E177" s="721"/>
      <c r="F177" s="711"/>
      <c r="G177" s="711"/>
      <c r="H177" s="711"/>
      <c r="I177" s="711"/>
      <c r="J177" s="711"/>
      <c r="K177" s="711"/>
      <c r="L177" s="711"/>
      <c r="M177" s="711"/>
      <c r="N177" s="731"/>
    </row>
    <row r="178" spans="1:23" s="153" customFormat="1" x14ac:dyDescent="0.25">
      <c r="A178" s="172" t="s">
        <v>4</v>
      </c>
      <c r="B178" s="173" t="s">
        <v>308</v>
      </c>
      <c r="C178" s="507" t="s">
        <v>6</v>
      </c>
      <c r="D178" s="173">
        <v>10</v>
      </c>
      <c r="E178" s="173" t="s">
        <v>406</v>
      </c>
      <c r="F178" s="173" t="s">
        <v>409</v>
      </c>
      <c r="G178" s="173"/>
      <c r="H178" s="173"/>
      <c r="I178" s="173"/>
      <c r="J178" s="173"/>
      <c r="K178" s="173"/>
      <c r="L178" s="546" t="s">
        <v>1221</v>
      </c>
      <c r="M178" s="754"/>
      <c r="N178" s="755"/>
    </row>
    <row r="179" spans="1:23" s="153" customFormat="1" x14ac:dyDescent="0.25">
      <c r="A179" s="80"/>
      <c r="B179" s="182"/>
      <c r="C179" s="505"/>
      <c r="D179" s="182"/>
      <c r="E179" s="182"/>
      <c r="F179" s="182"/>
      <c r="G179" s="182"/>
      <c r="H179" s="182"/>
      <c r="I179" s="182"/>
      <c r="J179" s="182"/>
      <c r="K179" s="182"/>
      <c r="L179" s="260"/>
      <c r="M179" s="739"/>
      <c r="N179" s="740"/>
    </row>
    <row r="180" spans="1:23" s="153" customFormat="1" x14ac:dyDescent="0.25">
      <c r="A180" s="80"/>
      <c r="B180" s="182"/>
      <c r="C180" s="505"/>
      <c r="D180" s="182"/>
      <c r="E180" s="182"/>
      <c r="F180" s="182"/>
      <c r="G180" s="182"/>
      <c r="H180" s="182"/>
      <c r="I180" s="182"/>
      <c r="J180" s="182"/>
      <c r="K180" s="182"/>
      <c r="L180" s="260"/>
      <c r="M180" s="739"/>
      <c r="N180" s="740"/>
    </row>
    <row r="181" spans="1:23" s="153" customFormat="1" x14ac:dyDescent="0.25">
      <c r="A181" s="80"/>
      <c r="B181" s="182"/>
      <c r="C181" s="505"/>
      <c r="D181" s="182"/>
      <c r="E181" s="182"/>
      <c r="F181" s="182"/>
      <c r="G181" s="182"/>
      <c r="H181" s="182"/>
      <c r="I181" s="182"/>
      <c r="J181" s="182"/>
      <c r="K181" s="182"/>
      <c r="L181" s="260"/>
      <c r="M181" s="739"/>
      <c r="N181" s="740"/>
    </row>
    <row r="182" spans="1:23" s="153" customFormat="1" x14ac:dyDescent="0.25">
      <c r="A182" s="80"/>
      <c r="B182" s="182"/>
      <c r="C182" s="505"/>
      <c r="D182" s="182"/>
      <c r="E182" s="182"/>
      <c r="F182" s="182"/>
      <c r="G182" s="182"/>
      <c r="H182" s="182"/>
      <c r="I182" s="182"/>
      <c r="J182" s="182"/>
      <c r="K182" s="182"/>
      <c r="L182" s="260"/>
      <c r="M182" s="739"/>
      <c r="N182" s="740"/>
    </row>
    <row r="183" spans="1:23" s="153" customFormat="1" ht="13" thickBot="1" x14ac:dyDescent="0.3">
      <c r="A183" s="83"/>
      <c r="B183" s="158"/>
      <c r="C183" s="527"/>
      <c r="D183" s="158"/>
      <c r="E183" s="158"/>
      <c r="F183" s="158"/>
      <c r="G183" s="158"/>
      <c r="H183" s="158"/>
      <c r="I183" s="158"/>
      <c r="J183" s="158"/>
      <c r="K183" s="158"/>
      <c r="L183" s="261"/>
      <c r="M183" s="724"/>
      <c r="N183" s="725"/>
    </row>
    <row r="184" spans="1:23" s="153" customFormat="1" x14ac:dyDescent="0.25">
      <c r="F184" s="186"/>
      <c r="G184" s="186"/>
      <c r="H184" s="186"/>
      <c r="I184" s="186"/>
    </row>
    <row r="185" spans="1:23" s="153" customFormat="1" ht="13" thickBot="1" x14ac:dyDescent="0.3">
      <c r="F185" s="186"/>
      <c r="G185" s="186"/>
      <c r="H185" s="186"/>
      <c r="I185" s="186"/>
    </row>
    <row r="186" spans="1:23" s="153" customFormat="1" ht="13" thickBot="1" x14ac:dyDescent="0.3">
      <c r="A186" s="733" t="s">
        <v>736</v>
      </c>
      <c r="B186" s="734"/>
      <c r="C186" s="734"/>
      <c r="D186" s="734"/>
      <c r="E186" s="734"/>
      <c r="F186" s="734"/>
      <c r="G186" s="735"/>
      <c r="H186" s="186"/>
      <c r="I186" s="186"/>
    </row>
    <row r="187" spans="1:23" s="153" customFormat="1" ht="13" thickBot="1" x14ac:dyDescent="0.3">
      <c r="F187" s="186"/>
      <c r="G187" s="186"/>
      <c r="H187" s="186"/>
      <c r="I187" s="186"/>
    </row>
    <row r="188" spans="1:23" s="153" customFormat="1" ht="13" thickBot="1" x14ac:dyDescent="0.3">
      <c r="A188" s="715" t="s">
        <v>1</v>
      </c>
      <c r="B188" s="716"/>
      <c r="C188" s="716"/>
      <c r="D188" s="716"/>
      <c r="E188" s="716"/>
      <c r="F188" s="716"/>
      <c r="G188" s="716"/>
      <c r="H188" s="717"/>
      <c r="I188" s="186"/>
    </row>
    <row r="189" spans="1:23" s="153" customFormat="1" ht="16.5" customHeight="1" thickBot="1" x14ac:dyDescent="0.3">
      <c r="A189" s="718" t="s">
        <v>581</v>
      </c>
      <c r="B189" s="720" t="s">
        <v>2816</v>
      </c>
      <c r="C189" s="710" t="s">
        <v>0</v>
      </c>
      <c r="D189" s="710" t="s">
        <v>564</v>
      </c>
      <c r="E189" s="720" t="s">
        <v>2817</v>
      </c>
      <c r="F189" s="710" t="s">
        <v>41</v>
      </c>
      <c r="G189" s="732" t="s">
        <v>735</v>
      </c>
      <c r="H189" s="732"/>
      <c r="I189" s="732"/>
      <c r="J189" s="732"/>
      <c r="K189" s="732"/>
      <c r="L189" s="732"/>
      <c r="M189" s="732"/>
      <c r="N189" s="732"/>
      <c r="O189" s="710" t="s">
        <v>416</v>
      </c>
      <c r="P189" s="710" t="s">
        <v>403</v>
      </c>
      <c r="Q189" s="710" t="s">
        <v>582</v>
      </c>
      <c r="R189" s="710" t="s">
        <v>11</v>
      </c>
      <c r="S189" s="710" t="s">
        <v>12</v>
      </c>
      <c r="T189" s="710" t="s">
        <v>13</v>
      </c>
      <c r="U189" s="710" t="s">
        <v>428</v>
      </c>
      <c r="V189" s="710" t="s">
        <v>565</v>
      </c>
      <c r="W189" s="730"/>
    </row>
    <row r="190" spans="1:23" s="153" customFormat="1" ht="13" thickBot="1" x14ac:dyDescent="0.3">
      <c r="A190" s="719"/>
      <c r="B190" s="721"/>
      <c r="C190" s="711"/>
      <c r="D190" s="711"/>
      <c r="E190" s="721"/>
      <c r="F190" s="711"/>
      <c r="G190" s="528" t="s">
        <v>412</v>
      </c>
      <c r="H190" s="528" t="s">
        <v>42</v>
      </c>
      <c r="I190" s="528" t="s">
        <v>413</v>
      </c>
      <c r="J190" s="528" t="s">
        <v>43</v>
      </c>
      <c r="K190" s="528" t="s">
        <v>414</v>
      </c>
      <c r="L190" s="528" t="s">
        <v>44</v>
      </c>
      <c r="M190" s="528" t="s">
        <v>415</v>
      </c>
      <c r="N190" s="528" t="s">
        <v>45</v>
      </c>
      <c r="O190" s="711"/>
      <c r="P190" s="711"/>
      <c r="Q190" s="711"/>
      <c r="R190" s="711"/>
      <c r="S190" s="711"/>
      <c r="T190" s="711"/>
      <c r="U190" s="711"/>
      <c r="V190" s="711"/>
      <c r="W190" s="731"/>
    </row>
    <row r="191" spans="1:23" s="153" customFormat="1" x14ac:dyDescent="0.25">
      <c r="A191" s="172"/>
      <c r="B191" s="173"/>
      <c r="C191" s="507"/>
      <c r="D191" s="173"/>
      <c r="E191" s="173"/>
      <c r="F191" s="262"/>
      <c r="G191" s="173"/>
      <c r="H191" s="173"/>
      <c r="I191" s="173"/>
      <c r="J191" s="173"/>
      <c r="K191" s="173"/>
      <c r="L191" s="173"/>
      <c r="M191" s="173"/>
      <c r="N191" s="173"/>
      <c r="O191" s="173"/>
      <c r="P191" s="173"/>
      <c r="Q191" s="173"/>
      <c r="R191" s="173"/>
      <c r="S191" s="173"/>
      <c r="T191" s="173"/>
      <c r="U191" s="546"/>
      <c r="V191" s="726"/>
      <c r="W191" s="727"/>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8"/>
      <c r="W192" s="729"/>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8"/>
      <c r="W193" s="729"/>
    </row>
    <row r="194" spans="1:23" s="153" customFormat="1" x14ac:dyDescent="0.25">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728"/>
      <c r="W194" s="729"/>
    </row>
    <row r="195" spans="1:23" s="153" customFormat="1" x14ac:dyDescent="0.25">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728"/>
      <c r="W195" s="729"/>
    </row>
    <row r="196" spans="1:23" s="153" customFormat="1" ht="13" thickBot="1" x14ac:dyDescent="0.3">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722"/>
      <c r="W196" s="723"/>
    </row>
    <row r="197" spans="1:23" s="153" customFormat="1" x14ac:dyDescent="0.25">
      <c r="F197" s="186"/>
      <c r="G197" s="186"/>
      <c r="H197" s="186"/>
      <c r="I197" s="186"/>
    </row>
    <row r="198" spans="1:23" s="153" customFormat="1" x14ac:dyDescent="0.25">
      <c r="F198" s="186"/>
      <c r="G198" s="186"/>
      <c r="H198" s="186"/>
      <c r="I198" s="186"/>
    </row>
    <row r="199" spans="1:23" s="153" customFormat="1" ht="13" thickBot="1" x14ac:dyDescent="0.3">
      <c r="F199" s="186"/>
      <c r="G199" s="186"/>
      <c r="H199" s="186"/>
      <c r="I199" s="186"/>
    </row>
    <row r="200" spans="1:23" ht="13" thickBot="1" x14ac:dyDescent="0.3">
      <c r="A200" s="97" t="s">
        <v>432</v>
      </c>
      <c r="B200" s="265" t="s">
        <v>433</v>
      </c>
    </row>
    <row r="201" spans="1:23" x14ac:dyDescent="0.25">
      <c r="A201" s="100" t="s">
        <v>434</v>
      </c>
      <c r="B201" s="225" t="s">
        <v>50</v>
      </c>
    </row>
    <row r="202" spans="1:23" x14ac:dyDescent="0.25">
      <c r="A202" s="266" t="s">
        <v>64</v>
      </c>
      <c r="B202" s="82" t="s">
        <v>50</v>
      </c>
    </row>
    <row r="203" spans="1:23" x14ac:dyDescent="0.25">
      <c r="A203" s="266" t="s">
        <v>245</v>
      </c>
      <c r="B203" s="82" t="s">
        <v>50</v>
      </c>
    </row>
    <row r="204" spans="1:23" x14ac:dyDescent="0.25">
      <c r="A204" s="266" t="s">
        <v>246</v>
      </c>
      <c r="B204" s="82" t="s">
        <v>50</v>
      </c>
    </row>
    <row r="205" spans="1:23" x14ac:dyDescent="0.25">
      <c r="A205" s="266" t="s">
        <v>247</v>
      </c>
      <c r="B205" s="82" t="s">
        <v>52</v>
      </c>
    </row>
    <row r="206" spans="1:23" x14ac:dyDescent="0.25">
      <c r="A206" s="266" t="s">
        <v>269</v>
      </c>
      <c r="B206" s="82" t="s">
        <v>52</v>
      </c>
    </row>
    <row r="207" spans="1:23" x14ac:dyDescent="0.25">
      <c r="A207" s="267" t="s">
        <v>267</v>
      </c>
      <c r="B207" s="82" t="s">
        <v>52</v>
      </c>
    </row>
    <row r="208" spans="1:23" x14ac:dyDescent="0.25">
      <c r="A208" s="267" t="s">
        <v>435</v>
      </c>
      <c r="B208" s="82" t="s">
        <v>52</v>
      </c>
    </row>
    <row r="209" spans="1:2" ht="13" thickBot="1" x14ac:dyDescent="0.3">
      <c r="A209" s="268" t="s">
        <v>438</v>
      </c>
      <c r="B209" s="85"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ht="15.75" customHeight="1"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834</v>
      </c>
      <c r="D5" s="820"/>
      <c r="E5" s="820"/>
      <c r="F5" s="821"/>
      <c r="G5" s="18"/>
      <c r="H5" s="18"/>
      <c r="I5" s="18"/>
    </row>
    <row r="6" spans="1:54" ht="15.75" customHeight="1" x14ac:dyDescent="0.25">
      <c r="A6" s="817" t="s">
        <v>477</v>
      </c>
      <c r="B6" s="818"/>
      <c r="C6" s="819" t="s">
        <v>833</v>
      </c>
      <c r="D6" s="820"/>
      <c r="E6" s="820"/>
      <c r="F6" s="821"/>
      <c r="G6" s="18"/>
      <c r="H6" s="18"/>
      <c r="I6" s="18"/>
    </row>
    <row r="7" spans="1:54" ht="15.75" customHeight="1" x14ac:dyDescent="0.25">
      <c r="A7" s="817" t="s">
        <v>567</v>
      </c>
      <c r="B7" s="818"/>
      <c r="C7" s="819" t="s">
        <v>832</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c r="B21" s="790"/>
      <c r="C21" s="790"/>
      <c r="D21" s="790"/>
      <c r="E21" s="790"/>
      <c r="F21" s="790"/>
      <c r="G21" s="790"/>
      <c r="H21" s="844"/>
      <c r="I21" s="113"/>
      <c r="J21" s="114"/>
      <c r="K21" s="115"/>
      <c r="L21" s="115"/>
      <c r="M21" s="115"/>
      <c r="N21" s="115"/>
      <c r="O21" s="115"/>
      <c r="P21" s="115"/>
      <c r="Q21" s="115"/>
    </row>
    <row r="22" spans="1:54" s="116" customFormat="1" ht="13" x14ac:dyDescent="0.25">
      <c r="A22" s="1049"/>
      <c r="B22" s="790"/>
      <c r="C22" s="790"/>
      <c r="D22" s="790"/>
      <c r="E22" s="790"/>
      <c r="F22" s="790"/>
      <c r="G22" s="790"/>
      <c r="H22" s="844"/>
      <c r="I22" s="114"/>
      <c r="J22" s="114"/>
      <c r="K22" s="115"/>
      <c r="L22" s="115"/>
      <c r="M22" s="115"/>
      <c r="N22" s="115"/>
      <c r="O22" s="115"/>
      <c r="P22" s="115"/>
      <c r="Q22" s="115"/>
    </row>
    <row r="23" spans="1:54" s="116" customFormat="1" ht="13" x14ac:dyDescent="0.25">
      <c r="A23" s="1049"/>
      <c r="B23" s="1050"/>
      <c r="C23" s="780"/>
      <c r="D23" s="780"/>
      <c r="E23" s="780"/>
      <c r="F23" s="780"/>
      <c r="G23" s="780"/>
      <c r="H23" s="781"/>
      <c r="I23" s="114"/>
      <c r="J23" s="114"/>
      <c r="K23" s="115"/>
      <c r="L23" s="115"/>
      <c r="M23" s="115"/>
      <c r="N23" s="115"/>
      <c r="O23" s="115"/>
      <c r="P23" s="115"/>
      <c r="Q23" s="115"/>
    </row>
    <row r="24" spans="1:54" s="116" customFormat="1" ht="13.5" thickBot="1" x14ac:dyDescent="0.3">
      <c r="A24" s="1052"/>
      <c r="B24" s="1053"/>
      <c r="C24" s="783"/>
      <c r="D24" s="783"/>
      <c r="E24" s="783"/>
      <c r="F24" s="783"/>
      <c r="G24" s="783"/>
      <c r="H24" s="784"/>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865" t="s">
        <v>581</v>
      </c>
      <c r="B30" s="867" t="s">
        <v>582</v>
      </c>
      <c r="C30" s="867" t="s">
        <v>11</v>
      </c>
      <c r="D30" s="867" t="s">
        <v>12</v>
      </c>
      <c r="E30" s="867" t="s">
        <v>13</v>
      </c>
      <c r="F30" s="867" t="s">
        <v>14</v>
      </c>
      <c r="G30" s="867" t="s">
        <v>15</v>
      </c>
      <c r="H30" s="867" t="s">
        <v>16</v>
      </c>
      <c r="I30" s="867" t="s">
        <v>17</v>
      </c>
      <c r="J30" s="867" t="s">
        <v>18</v>
      </c>
      <c r="K30" s="869" t="s">
        <v>19</v>
      </c>
      <c r="L30" s="863" t="s">
        <v>20</v>
      </c>
      <c r="M30" s="491" t="s">
        <v>960</v>
      </c>
      <c r="N30" s="491" t="s">
        <v>520</v>
      </c>
      <c r="O30" s="491" t="s">
        <v>796</v>
      </c>
      <c r="P30" s="491"/>
      <c r="Q30" s="491"/>
      <c r="R30" s="491"/>
      <c r="S30" s="491"/>
      <c r="T30" s="491"/>
      <c r="U30" s="491"/>
      <c r="V30" s="491"/>
      <c r="W30" s="491"/>
      <c r="X30" s="863" t="s">
        <v>22</v>
      </c>
      <c r="Y30" s="863" t="s">
        <v>23</v>
      </c>
      <c r="Z30" s="863" t="s">
        <v>24</v>
      </c>
      <c r="AA30" s="863" t="s">
        <v>335</v>
      </c>
    </row>
    <row r="31" spans="1:54" s="143" customFormat="1" ht="13" thickBot="1" x14ac:dyDescent="0.3">
      <c r="A31" s="866"/>
      <c r="B31" s="864"/>
      <c r="C31" s="864"/>
      <c r="D31" s="864"/>
      <c r="E31" s="864"/>
      <c r="F31" s="864"/>
      <c r="G31" s="868"/>
      <c r="H31" s="864"/>
      <c r="I31" s="864"/>
      <c r="J31" s="864"/>
      <c r="K31" s="870"/>
      <c r="L31" s="864"/>
      <c r="M31" s="492" t="s">
        <v>83</v>
      </c>
      <c r="N31" s="492" t="s">
        <v>83</v>
      </c>
      <c r="O31" s="492" t="s">
        <v>83</v>
      </c>
      <c r="P31" s="492"/>
      <c r="Q31" s="492"/>
      <c r="R31" s="492"/>
      <c r="S31" s="492"/>
      <c r="T31" s="492"/>
      <c r="U31" s="492"/>
      <c r="V31" s="492"/>
      <c r="W31" s="492"/>
      <c r="X31" s="864"/>
      <c r="Y31" s="864"/>
      <c r="Z31" s="864"/>
      <c r="AA31" s="864"/>
    </row>
    <row r="32" spans="1:54" s="153" customFormat="1" x14ac:dyDescent="0.25">
      <c r="A32" s="557" t="s">
        <v>1434</v>
      </c>
      <c r="B32" s="262"/>
      <c r="C32" s="262" t="s">
        <v>1471</v>
      </c>
      <c r="D32" s="262" t="s">
        <v>1499</v>
      </c>
      <c r="E32" s="262"/>
      <c r="F32" s="262" t="s">
        <v>51</v>
      </c>
      <c r="G32" s="173" t="s">
        <v>47</v>
      </c>
      <c r="H32" s="262" t="s">
        <v>1203</v>
      </c>
      <c r="I32" s="272"/>
      <c r="J32" s="272">
        <v>3010</v>
      </c>
      <c r="K32" s="272">
        <v>3010</v>
      </c>
      <c r="L32" s="272"/>
      <c r="M32" s="573" t="s">
        <v>52</v>
      </c>
      <c r="N32" s="173"/>
      <c r="O32" s="173"/>
      <c r="P32" s="173"/>
      <c r="Q32" s="173"/>
      <c r="R32" s="173"/>
      <c r="S32" s="173"/>
      <c r="T32" s="173"/>
      <c r="U32" s="173"/>
      <c r="V32" s="173"/>
      <c r="W32" s="173"/>
      <c r="X32" s="547"/>
      <c r="Y32" s="547"/>
      <c r="Z32" s="173" t="s">
        <v>1177</v>
      </c>
      <c r="AA32" s="225" t="s">
        <v>395</v>
      </c>
    </row>
    <row r="33" spans="1:27" s="153" customFormat="1" x14ac:dyDescent="0.25">
      <c r="A33" s="175" t="s">
        <v>1434</v>
      </c>
      <c r="B33" s="263"/>
      <c r="C33" s="263" t="s">
        <v>1471</v>
      </c>
      <c r="D33" s="263" t="s">
        <v>2805</v>
      </c>
      <c r="E33" s="263"/>
      <c r="F33" s="263" t="s">
        <v>51</v>
      </c>
      <c r="G33" s="182" t="s">
        <v>47</v>
      </c>
      <c r="H33" s="263" t="s">
        <v>1203</v>
      </c>
      <c r="I33" s="213"/>
      <c r="J33" s="213">
        <v>3910</v>
      </c>
      <c r="K33" s="213">
        <v>3910</v>
      </c>
      <c r="L33" s="213"/>
      <c r="M33" s="575" t="s">
        <v>52</v>
      </c>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1474</v>
      </c>
      <c r="D34" s="263" t="s">
        <v>1499</v>
      </c>
      <c r="E34" s="263"/>
      <c r="F34" s="263" t="s">
        <v>51</v>
      </c>
      <c r="G34" s="182" t="s">
        <v>47</v>
      </c>
      <c r="H34" s="263" t="s">
        <v>1203</v>
      </c>
      <c r="I34" s="213"/>
      <c r="J34" s="213">
        <v>6210</v>
      </c>
      <c r="K34" s="213">
        <v>6210</v>
      </c>
      <c r="L34" s="213"/>
      <c r="M34" s="182" t="s">
        <v>50</v>
      </c>
      <c r="N34" s="182" t="s">
        <v>50</v>
      </c>
      <c r="O34" s="182" t="s">
        <v>50</v>
      </c>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1472</v>
      </c>
      <c r="D35" s="263" t="s">
        <v>1499</v>
      </c>
      <c r="E35" s="263"/>
      <c r="F35" s="263" t="s">
        <v>51</v>
      </c>
      <c r="G35" s="182" t="s">
        <v>47</v>
      </c>
      <c r="H35" s="263" t="s">
        <v>1203</v>
      </c>
      <c r="I35" s="213"/>
      <c r="J35" s="213">
        <v>3010</v>
      </c>
      <c r="K35" s="213">
        <v>3010</v>
      </c>
      <c r="L35" s="213"/>
      <c r="M35" s="575" t="s">
        <v>52</v>
      </c>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1473</v>
      </c>
      <c r="D36" s="263" t="s">
        <v>1499</v>
      </c>
      <c r="E36" s="263"/>
      <c r="F36" s="263" t="s">
        <v>51</v>
      </c>
      <c r="G36" s="182" t="s">
        <v>47</v>
      </c>
      <c r="H36" s="263" t="s">
        <v>1203</v>
      </c>
      <c r="I36" s="213"/>
      <c r="J36" s="213">
        <v>3660</v>
      </c>
      <c r="K36" s="213">
        <v>3660</v>
      </c>
      <c r="L36" s="213"/>
      <c r="M36" s="575" t="s">
        <v>52</v>
      </c>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1473</v>
      </c>
      <c r="D37" s="263" t="s">
        <v>1497</v>
      </c>
      <c r="E37" s="263"/>
      <c r="F37" s="263" t="s">
        <v>51</v>
      </c>
      <c r="G37" s="182" t="s">
        <v>47</v>
      </c>
      <c r="H37" s="263" t="s">
        <v>1203</v>
      </c>
      <c r="I37" s="213"/>
      <c r="J37" s="213">
        <v>3610</v>
      </c>
      <c r="K37" s="213">
        <v>3610</v>
      </c>
      <c r="L37" s="213"/>
      <c r="M37" s="575" t="s">
        <v>52</v>
      </c>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1473</v>
      </c>
      <c r="D38" s="263" t="s">
        <v>1500</v>
      </c>
      <c r="E38" s="263" t="s">
        <v>2806</v>
      </c>
      <c r="F38" s="263" t="s">
        <v>53</v>
      </c>
      <c r="G38" s="182" t="s">
        <v>47</v>
      </c>
      <c r="H38" s="263" t="s">
        <v>1203</v>
      </c>
      <c r="I38" s="213"/>
      <c r="J38" s="213">
        <v>6510</v>
      </c>
      <c r="K38" s="213">
        <v>6510</v>
      </c>
      <c r="L38" s="213"/>
      <c r="M38" s="575" t="s">
        <v>52</v>
      </c>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1471</v>
      </c>
      <c r="D39" s="263" t="s">
        <v>2822</v>
      </c>
      <c r="E39" s="263"/>
      <c r="F39" s="263" t="s">
        <v>51</v>
      </c>
      <c r="G39" s="182" t="s">
        <v>47</v>
      </c>
      <c r="H39" s="263" t="s">
        <v>1203</v>
      </c>
      <c r="I39" s="213">
        <v>1200</v>
      </c>
      <c r="J39" s="213">
        <v>2200</v>
      </c>
      <c r="K39" s="213">
        <v>2200</v>
      </c>
      <c r="L39" s="213"/>
      <c r="M39" s="182"/>
      <c r="N39" s="182"/>
      <c r="O39" s="182" t="s">
        <v>50</v>
      </c>
      <c r="P39" s="182"/>
      <c r="Q39" s="182"/>
      <c r="R39" s="182"/>
      <c r="S39" s="182"/>
      <c r="T39" s="182"/>
      <c r="U39" s="182"/>
      <c r="V39" s="182"/>
      <c r="W39" s="182"/>
      <c r="X39" s="549"/>
      <c r="Y39" s="549"/>
      <c r="Z39" s="182" t="s">
        <v>1177</v>
      </c>
      <c r="AA39" s="82" t="s">
        <v>395</v>
      </c>
    </row>
    <row r="40" spans="1:27" s="153" customFormat="1" x14ac:dyDescent="0.25">
      <c r="A40" s="175" t="s">
        <v>1434</v>
      </c>
      <c r="B40" s="263"/>
      <c r="C40" s="263" t="s">
        <v>1474</v>
      </c>
      <c r="D40" s="263" t="s">
        <v>2822</v>
      </c>
      <c r="E40" s="263"/>
      <c r="F40" s="263" t="s">
        <v>51</v>
      </c>
      <c r="G40" s="182" t="s">
        <v>47</v>
      </c>
      <c r="H40" s="263" t="s">
        <v>1203</v>
      </c>
      <c r="I40" s="213">
        <v>2900</v>
      </c>
      <c r="J40" s="213">
        <v>5000</v>
      </c>
      <c r="K40" s="213">
        <v>5000</v>
      </c>
      <c r="L40" s="213"/>
      <c r="M40" s="182"/>
      <c r="N40" s="182"/>
      <c r="O40" s="182"/>
      <c r="P40" s="182"/>
      <c r="Q40" s="182"/>
      <c r="R40" s="182"/>
      <c r="S40" s="182"/>
      <c r="T40" s="182"/>
      <c r="U40" s="182"/>
      <c r="V40" s="182"/>
      <c r="W40" s="182"/>
      <c r="X40" s="549"/>
      <c r="Y40" s="549"/>
      <c r="Z40" s="182" t="s">
        <v>1177</v>
      </c>
      <c r="AA40" s="82" t="s">
        <v>395</v>
      </c>
    </row>
    <row r="41" spans="1:27" x14ac:dyDescent="0.25">
      <c r="A41" s="175" t="s">
        <v>1434</v>
      </c>
      <c r="B41" s="577"/>
      <c r="C41" s="263" t="s">
        <v>1474</v>
      </c>
      <c r="D41" s="263" t="s">
        <v>2805</v>
      </c>
      <c r="E41" s="577"/>
      <c r="F41" s="263" t="s">
        <v>51</v>
      </c>
      <c r="G41" s="182" t="s">
        <v>47</v>
      </c>
      <c r="H41" s="263" t="s">
        <v>1203</v>
      </c>
      <c r="I41" s="213">
        <v>4863</v>
      </c>
      <c r="J41" s="213">
        <v>8526</v>
      </c>
      <c r="K41" s="213">
        <v>8526</v>
      </c>
      <c r="L41" s="575"/>
      <c r="M41" s="575" t="s">
        <v>52</v>
      </c>
      <c r="N41" s="575"/>
      <c r="O41" s="182"/>
      <c r="P41" s="182"/>
      <c r="Q41" s="182"/>
      <c r="R41" s="182"/>
      <c r="S41" s="182"/>
      <c r="T41" s="182"/>
      <c r="U41" s="182"/>
      <c r="V41" s="182"/>
      <c r="W41" s="519"/>
      <c r="X41" s="578"/>
      <c r="Y41" s="578"/>
      <c r="Z41" s="182" t="s">
        <v>1177</v>
      </c>
      <c r="AA41" s="82" t="s">
        <v>395</v>
      </c>
    </row>
    <row r="42" spans="1:27" ht="13" thickBot="1" x14ac:dyDescent="0.3">
      <c r="A42" s="154" t="s">
        <v>1434</v>
      </c>
      <c r="B42" s="579"/>
      <c r="C42" s="264" t="s">
        <v>1471</v>
      </c>
      <c r="D42" s="264" t="s">
        <v>1497</v>
      </c>
      <c r="E42" s="264" t="s">
        <v>2805</v>
      </c>
      <c r="F42" s="264" t="s">
        <v>53</v>
      </c>
      <c r="G42" s="158" t="s">
        <v>47</v>
      </c>
      <c r="H42" s="264" t="s">
        <v>1203</v>
      </c>
      <c r="I42" s="556">
        <v>2513</v>
      </c>
      <c r="J42" s="556">
        <v>3926</v>
      </c>
      <c r="K42" s="556">
        <v>3926</v>
      </c>
      <c r="L42" s="580"/>
      <c r="M42" s="581" t="s">
        <v>52</v>
      </c>
      <c r="N42" s="581"/>
      <c r="O42" s="158"/>
      <c r="P42" s="158"/>
      <c r="Q42" s="158"/>
      <c r="R42" s="158"/>
      <c r="S42" s="158"/>
      <c r="T42" s="158"/>
      <c r="U42" s="158"/>
      <c r="V42" s="158"/>
      <c r="W42" s="520"/>
      <c r="X42" s="580"/>
      <c r="Y42" s="580"/>
      <c r="Z42" s="158" t="s">
        <v>1177</v>
      </c>
      <c r="AA42" s="85" t="s">
        <v>395</v>
      </c>
    </row>
    <row r="43" spans="1:27" ht="13" thickBot="1" x14ac:dyDescent="0.3">
      <c r="A43" s="582" t="s">
        <v>25</v>
      </c>
      <c r="B43" s="96"/>
      <c r="C43" s="96"/>
      <c r="D43" s="96"/>
      <c r="E43" s="96"/>
      <c r="F43" s="96"/>
      <c r="J43" s="162"/>
      <c r="K43" s="162"/>
      <c r="M43" s="162"/>
      <c r="N43" s="162"/>
      <c r="O43" s="186"/>
      <c r="P43" s="153"/>
      <c r="Q43" s="153"/>
      <c r="R43" s="153"/>
      <c r="S43" s="153"/>
      <c r="T43" s="153"/>
      <c r="U43" s="153"/>
      <c r="V43" s="153"/>
      <c r="W43" s="186"/>
    </row>
    <row r="44" spans="1:27" ht="15.75" customHeight="1" x14ac:dyDescent="0.25">
      <c r="A44" s="774" t="s">
        <v>581</v>
      </c>
      <c r="B44" s="713" t="s">
        <v>582</v>
      </c>
      <c r="C44" s="713" t="s">
        <v>11</v>
      </c>
      <c r="D44" s="713" t="s">
        <v>12</v>
      </c>
      <c r="E44" s="713" t="s">
        <v>13</v>
      </c>
      <c r="F44" s="713" t="s">
        <v>14</v>
      </c>
      <c r="G44" s="713" t="s">
        <v>15</v>
      </c>
      <c r="H44" s="713" t="s">
        <v>16</v>
      </c>
      <c r="I44" s="713" t="s">
        <v>26</v>
      </c>
      <c r="J44" s="713" t="s">
        <v>27</v>
      </c>
      <c r="K44" s="812" t="s">
        <v>281</v>
      </c>
      <c r="L44" s="583" t="s">
        <v>62</v>
      </c>
      <c r="M44" s="543" t="s">
        <v>63</v>
      </c>
      <c r="N44" s="584" t="s">
        <v>64</v>
      </c>
      <c r="O44" s="507"/>
      <c r="P44" s="507"/>
      <c r="Q44" s="507"/>
      <c r="R44" s="507"/>
      <c r="S44" s="507"/>
      <c r="T44" s="507"/>
      <c r="U44" s="507"/>
      <c r="V44" s="507"/>
      <c r="W44" s="507"/>
      <c r="X44" s="713" t="s">
        <v>22</v>
      </c>
      <c r="Y44" s="713" t="s">
        <v>23</v>
      </c>
      <c r="Z44" s="713" t="s">
        <v>24</v>
      </c>
      <c r="AA44" s="805" t="s">
        <v>335</v>
      </c>
    </row>
    <row r="45" spans="1:27" ht="32.15" customHeight="1" thickBot="1" x14ac:dyDescent="0.3">
      <c r="A45" s="775"/>
      <c r="B45" s="776"/>
      <c r="C45" s="776"/>
      <c r="D45" s="776"/>
      <c r="E45" s="776"/>
      <c r="F45" s="776"/>
      <c r="G45" s="777"/>
      <c r="H45" s="776"/>
      <c r="I45" s="776"/>
      <c r="J45" s="776"/>
      <c r="K45" s="813"/>
      <c r="L45" s="517" t="s">
        <v>65</v>
      </c>
      <c r="M45" s="518" t="s">
        <v>66</v>
      </c>
      <c r="N45" s="523" t="s">
        <v>67</v>
      </c>
      <c r="O45" s="165"/>
      <c r="P45" s="144"/>
      <c r="Q45" s="144"/>
      <c r="R45" s="144"/>
      <c r="S45" s="144"/>
      <c r="T45" s="144"/>
      <c r="U45" s="144"/>
      <c r="V45" s="144"/>
      <c r="W45" s="144"/>
      <c r="X45" s="776"/>
      <c r="Y45" s="776"/>
      <c r="Z45" s="776"/>
      <c r="AA45" s="806"/>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3">
      <c r="A52" s="742" t="s">
        <v>293</v>
      </c>
      <c r="B52" s="832"/>
      <c r="C52" s="832"/>
      <c r="D52" s="833"/>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74" t="s">
        <v>581</v>
      </c>
      <c r="B53" s="713" t="s">
        <v>582</v>
      </c>
      <c r="C53" s="713" t="s">
        <v>11</v>
      </c>
      <c r="D53" s="713" t="s">
        <v>12</v>
      </c>
      <c r="E53" s="713" t="s">
        <v>13</v>
      </c>
      <c r="F53" s="713" t="s">
        <v>14</v>
      </c>
      <c r="G53" s="713" t="s">
        <v>15</v>
      </c>
      <c r="H53" s="713" t="s">
        <v>16</v>
      </c>
      <c r="I53" s="713">
        <v>20</v>
      </c>
      <c r="J53" s="713">
        <v>40</v>
      </c>
      <c r="K53" s="713" t="s">
        <v>19</v>
      </c>
      <c r="L53" s="805" t="s">
        <v>20</v>
      </c>
      <c r="M53" s="800" t="s">
        <v>28</v>
      </c>
      <c r="N53" s="187" t="s">
        <v>68</v>
      </c>
      <c r="O53" s="510" t="s">
        <v>63</v>
      </c>
      <c r="P53" s="522" t="s">
        <v>64</v>
      </c>
      <c r="Q53" s="142"/>
      <c r="R53" s="142"/>
      <c r="S53" s="142"/>
      <c r="T53" s="142"/>
      <c r="U53" s="142"/>
      <c r="V53" s="142"/>
      <c r="W53" s="142"/>
      <c r="X53" s="142"/>
      <c r="Y53" s="142"/>
      <c r="Z53" s="713" t="s">
        <v>22</v>
      </c>
      <c r="AA53" s="713" t="s">
        <v>23</v>
      </c>
      <c r="AB53" s="713" t="s">
        <v>24</v>
      </c>
      <c r="AC53" s="805" t="s">
        <v>335</v>
      </c>
    </row>
    <row r="54" spans="1:29" ht="38" thickBot="1" x14ac:dyDescent="0.3">
      <c r="A54" s="775"/>
      <c r="B54" s="776"/>
      <c r="C54" s="776"/>
      <c r="D54" s="776"/>
      <c r="E54" s="776"/>
      <c r="F54" s="776"/>
      <c r="G54" s="777"/>
      <c r="H54" s="776"/>
      <c r="I54" s="776"/>
      <c r="J54" s="776"/>
      <c r="K54" s="776"/>
      <c r="L54" s="806"/>
      <c r="M54" s="801"/>
      <c r="N54" s="188" t="s">
        <v>69</v>
      </c>
      <c r="O54" s="518" t="s">
        <v>66</v>
      </c>
      <c r="P54" s="523" t="s">
        <v>67</v>
      </c>
      <c r="Q54" s="165"/>
      <c r="R54" s="144"/>
      <c r="S54" s="144"/>
      <c r="T54" s="144"/>
      <c r="U54" s="144"/>
      <c r="V54" s="144"/>
      <c r="W54" s="144"/>
      <c r="X54" s="144"/>
      <c r="Y54" s="144"/>
      <c r="Z54" s="777"/>
      <c r="AA54" s="777"/>
      <c r="AB54" s="777"/>
      <c r="AC54" s="806"/>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 thickBot="1" x14ac:dyDescent="0.3">
      <c r="A61" s="161"/>
      <c r="B61" s="161"/>
      <c r="C61" s="161"/>
      <c r="D61" s="161"/>
      <c r="E61" s="141"/>
      <c r="F61" s="141"/>
      <c r="G61" s="141"/>
      <c r="H61" s="141"/>
      <c r="I61" s="141"/>
      <c r="J61" s="162"/>
      <c r="K61" s="162"/>
      <c r="L61" s="162"/>
      <c r="M61" s="162"/>
      <c r="R61" s="162"/>
    </row>
    <row r="62" spans="1:29" ht="13" thickBot="1" x14ac:dyDescent="0.3">
      <c r="A62" s="742" t="s">
        <v>29</v>
      </c>
      <c r="B62" s="832"/>
      <c r="C62" s="833"/>
      <c r="D62" s="161"/>
      <c r="E62" s="161"/>
      <c r="F62" s="141"/>
      <c r="G62" s="141"/>
      <c r="H62" s="141"/>
      <c r="I62" s="141"/>
      <c r="J62" s="141"/>
      <c r="K62" s="162"/>
      <c r="L62" s="162"/>
      <c r="M62" s="162"/>
      <c r="N62" s="162"/>
      <c r="S62" s="162"/>
      <c r="T62" s="162"/>
      <c r="U62" s="162"/>
    </row>
    <row r="63" spans="1:29" ht="13" thickBot="1" x14ac:dyDescent="0.3">
      <c r="A63" s="733" t="s">
        <v>579</v>
      </c>
      <c r="B63" s="734"/>
      <c r="C63" s="735"/>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 thickBot="1" x14ac:dyDescent="0.3">
      <c r="A68" s="526" t="s">
        <v>905</v>
      </c>
      <c r="B68" s="204"/>
      <c r="C68" s="204"/>
      <c r="D68" s="205"/>
      <c r="E68" s="205"/>
      <c r="F68" s="206"/>
      <c r="G68" s="206"/>
      <c r="H68" s="205"/>
      <c r="I68" s="206"/>
      <c r="J68" s="205"/>
      <c r="K68" s="207"/>
      <c r="L68" s="208"/>
      <c r="N68" s="162"/>
      <c r="O68" s="162"/>
      <c r="P68" s="162"/>
    </row>
    <row r="69" spans="1:24" ht="13" thickBot="1" x14ac:dyDescent="0.3">
      <c r="A69" s="209"/>
      <c r="B69" s="96"/>
      <c r="C69" s="162"/>
      <c r="D69" s="161"/>
      <c r="E69" s="161"/>
      <c r="F69" s="161"/>
      <c r="G69" s="161"/>
      <c r="H69" s="141"/>
      <c r="I69" s="141"/>
      <c r="J69" s="141"/>
      <c r="K69" s="141"/>
      <c r="L69" s="141"/>
      <c r="M69" s="162"/>
      <c r="O69" s="162"/>
      <c r="P69" s="162"/>
      <c r="Q69" s="141"/>
    </row>
    <row r="70" spans="1:24" s="143" customFormat="1" ht="25.5" thickBot="1" x14ac:dyDescent="0.3">
      <c r="A70" s="210" t="s">
        <v>31</v>
      </c>
      <c r="B70" s="842" t="s">
        <v>582</v>
      </c>
      <c r="C70" s="842"/>
      <c r="D70" s="843"/>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8"/>
      <c r="C71" s="708"/>
      <c r="D71" s="708"/>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703"/>
      <c r="C72" s="703"/>
      <c r="D72" s="703"/>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703"/>
      <c r="C73" s="703"/>
      <c r="D73" s="703"/>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 thickBot="1" x14ac:dyDescent="0.3">
      <c r="A74" s="83"/>
      <c r="B74" s="834"/>
      <c r="C74" s="834"/>
      <c r="D74" s="834"/>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 thickBot="1" x14ac:dyDescent="0.3">
      <c r="A77" s="742" t="s">
        <v>34</v>
      </c>
      <c r="B77" s="832"/>
      <c r="C77" s="833"/>
      <c r="D77" s="217"/>
      <c r="E77" s="161"/>
      <c r="F77" s="161"/>
      <c r="G77" s="161"/>
      <c r="H77" s="161"/>
      <c r="I77" s="141"/>
      <c r="J77" s="141"/>
      <c r="K77" s="141"/>
      <c r="L77" s="141"/>
      <c r="M77" s="141"/>
      <c r="N77" s="162"/>
      <c r="O77" s="162"/>
      <c r="P77" s="162"/>
      <c r="Q77" s="162"/>
      <c r="R77" s="162"/>
      <c r="S77" s="162"/>
      <c r="T77" s="162"/>
      <c r="U77" s="162"/>
      <c r="V77" s="162"/>
      <c r="W77" s="141"/>
    </row>
    <row r="78" spans="1:24" ht="13" thickBot="1" x14ac:dyDescent="0.3">
      <c r="A78" s="733" t="s">
        <v>579</v>
      </c>
      <c r="B78" s="734"/>
      <c r="C78" s="735"/>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 thickBot="1" x14ac:dyDescent="0.3">
      <c r="A84" s="221"/>
      <c r="E84" s="93"/>
      <c r="F84" s="93"/>
      <c r="G84" s="93"/>
      <c r="H84" s="94"/>
      <c r="I84" s="96"/>
      <c r="J84" s="93"/>
      <c r="K84" s="94"/>
      <c r="L84" s="93"/>
      <c r="M84" s="141"/>
      <c r="N84" s="162"/>
      <c r="O84" s="162"/>
      <c r="P84" s="162"/>
      <c r="Q84" s="162"/>
      <c r="R84" s="141"/>
      <c r="V84" s="222"/>
      <c r="W84" s="222"/>
    </row>
    <row r="85" spans="1:23" s="143" customFormat="1" ht="25.5" thickBot="1" x14ac:dyDescent="0.3">
      <c r="A85" s="210" t="s">
        <v>31</v>
      </c>
      <c r="B85" s="842" t="s">
        <v>13</v>
      </c>
      <c r="C85" s="842"/>
      <c r="D85" s="843"/>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8"/>
      <c r="C86" s="708"/>
      <c r="D86" s="708"/>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703"/>
      <c r="C87" s="703"/>
      <c r="D87" s="703"/>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703"/>
      <c r="C88" s="703"/>
      <c r="D88" s="703"/>
      <c r="E88" s="182"/>
      <c r="F88" s="182"/>
      <c r="G88" s="182"/>
      <c r="H88" s="182"/>
      <c r="I88" s="182"/>
      <c r="J88" s="178"/>
      <c r="K88" s="178"/>
      <c r="L88" s="178"/>
      <c r="M88" s="178"/>
      <c r="N88" s="519"/>
      <c r="O88" s="182"/>
      <c r="P88" s="82"/>
      <c r="Q88" s="186"/>
      <c r="R88" s="186"/>
      <c r="S88" s="186"/>
      <c r="T88" s="186"/>
      <c r="U88" s="186"/>
      <c r="V88" s="186"/>
      <c r="W88" s="163"/>
    </row>
    <row r="89" spans="1:23" s="153" customFormat="1" ht="13" thickBot="1" x14ac:dyDescent="0.3">
      <c r="A89" s="83"/>
      <c r="B89" s="834"/>
      <c r="C89" s="834"/>
      <c r="D89" s="834"/>
      <c r="E89" s="158"/>
      <c r="F89" s="158"/>
      <c r="G89" s="158"/>
      <c r="H89" s="158"/>
      <c r="I89" s="158"/>
      <c r="J89" s="157"/>
      <c r="K89" s="157"/>
      <c r="L89" s="157"/>
      <c r="M89" s="157"/>
      <c r="N89" s="520"/>
      <c r="O89" s="156"/>
      <c r="P89" s="160"/>
      <c r="Q89" s="186"/>
      <c r="R89" s="186"/>
      <c r="S89" s="186"/>
      <c r="T89" s="186"/>
      <c r="U89" s="186"/>
      <c r="V89" s="186"/>
      <c r="W89" s="163"/>
    </row>
    <row r="90" spans="1:23" ht="13"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 thickBot="1" x14ac:dyDescent="0.3">
      <c r="A91" s="742" t="s">
        <v>36</v>
      </c>
      <c r="B91" s="743"/>
      <c r="C91" s="743"/>
      <c r="D91" s="743"/>
      <c r="E91" s="743"/>
      <c r="F91" s="743"/>
      <c r="G91" s="743"/>
      <c r="H91" s="743"/>
      <c r="I91" s="744"/>
      <c r="K91" s="141"/>
      <c r="L91" s="162"/>
      <c r="M91" s="162"/>
      <c r="N91" s="162"/>
      <c r="O91" s="162"/>
      <c r="P91" s="162"/>
      <c r="Q91" s="162"/>
      <c r="R91" s="162"/>
      <c r="S91" s="141"/>
      <c r="T91" s="141"/>
      <c r="U91" s="141"/>
    </row>
    <row r="92" spans="1:23" ht="13" thickBot="1" x14ac:dyDescent="0.3">
      <c r="A92" s="795" t="s">
        <v>37</v>
      </c>
      <c r="B92" s="796"/>
      <c r="C92" s="796"/>
      <c r="D92" s="796"/>
      <c r="E92" s="796"/>
      <c r="F92" s="796"/>
      <c r="G92" s="796"/>
      <c r="H92" s="796"/>
      <c r="I92" s="797"/>
      <c r="J92" s="94"/>
      <c r="K92" s="141"/>
      <c r="L92" s="162"/>
      <c r="M92" s="162"/>
      <c r="N92" s="162"/>
      <c r="O92" s="162"/>
      <c r="P92" s="162"/>
      <c r="Q92" s="162"/>
      <c r="R92" s="162"/>
      <c r="S92" s="141"/>
      <c r="T92" s="141"/>
      <c r="U92" s="141"/>
    </row>
    <row r="93" spans="1:23" s="525" customFormat="1" ht="15.75" customHeight="1" thickBot="1" x14ac:dyDescent="0.3">
      <c r="A93" s="226" t="s">
        <v>282</v>
      </c>
      <c r="B93" s="792" t="s">
        <v>1024</v>
      </c>
      <c r="C93" s="793"/>
      <c r="D93" s="793"/>
      <c r="E93" s="793"/>
      <c r="F93" s="793"/>
      <c r="G93" s="793"/>
      <c r="H93" s="793"/>
      <c r="I93" s="794"/>
      <c r="J93" s="227"/>
      <c r="K93" s="228"/>
      <c r="L93" s="20"/>
      <c r="M93" s="20"/>
      <c r="N93" s="20"/>
      <c r="O93" s="20"/>
      <c r="P93" s="20"/>
      <c r="Q93" s="20"/>
      <c r="R93" s="20"/>
      <c r="S93" s="228"/>
      <c r="T93" s="228"/>
      <c r="U93" s="228"/>
    </row>
    <row r="94" spans="1:23" ht="13" thickBot="1" x14ac:dyDescent="0.3">
      <c r="A94" s="221"/>
      <c r="J94" s="162"/>
      <c r="K94" s="141"/>
      <c r="L94" s="162"/>
      <c r="M94" s="162"/>
      <c r="N94" s="162"/>
      <c r="O94" s="162"/>
      <c r="P94" s="162"/>
      <c r="Q94" s="141"/>
    </row>
    <row r="95" spans="1:23" ht="16.5" customHeight="1" thickBot="1" x14ac:dyDescent="0.3">
      <c r="A95" s="840" t="s">
        <v>206</v>
      </c>
      <c r="B95" s="841"/>
      <c r="C95" s="841"/>
      <c r="D95" s="841"/>
      <c r="E95" s="841"/>
      <c r="F95" s="841"/>
      <c r="G95" s="841"/>
      <c r="H95" s="788" t="s">
        <v>218</v>
      </c>
      <c r="I95" s="710" t="s">
        <v>581</v>
      </c>
      <c r="J95" s="710" t="s">
        <v>207</v>
      </c>
      <c r="K95" s="710" t="s">
        <v>23</v>
      </c>
      <c r="L95" s="710" t="s">
        <v>288</v>
      </c>
      <c r="M95" s="730" t="s">
        <v>82</v>
      </c>
      <c r="N95" s="162"/>
      <c r="O95" s="141"/>
      <c r="Q95" s="222"/>
      <c r="R95" s="222"/>
    </row>
    <row r="96" spans="1:23" s="95" customFormat="1" ht="13" thickBot="1" x14ac:dyDescent="0.3">
      <c r="A96" s="705" t="s">
        <v>2815</v>
      </c>
      <c r="B96" s="706"/>
      <c r="C96" s="706"/>
      <c r="D96" s="706"/>
      <c r="E96" s="706"/>
      <c r="F96" s="706"/>
      <c r="G96" s="707"/>
      <c r="H96" s="789"/>
      <c r="I96" s="807"/>
      <c r="J96" s="807"/>
      <c r="K96" s="807"/>
      <c r="L96" s="807"/>
      <c r="M96" s="835"/>
      <c r="N96" s="229"/>
      <c r="O96" s="229"/>
      <c r="P96" s="229"/>
      <c r="Q96" s="229"/>
      <c r="R96" s="229"/>
    </row>
    <row r="97" spans="1:18" s="95" customFormat="1" ht="15.75" customHeight="1" thickBot="1" x14ac:dyDescent="0.3">
      <c r="A97" s="837" t="s">
        <v>336</v>
      </c>
      <c r="B97" s="838"/>
      <c r="C97" s="838"/>
      <c r="D97" s="838"/>
      <c r="E97" s="838"/>
      <c r="F97" s="838"/>
      <c r="G97" s="839"/>
      <c r="H97" s="789"/>
      <c r="I97" s="807"/>
      <c r="J97" s="807"/>
      <c r="K97" s="807"/>
      <c r="L97" s="807"/>
      <c r="M97" s="835"/>
      <c r="N97" s="229"/>
      <c r="O97" s="229"/>
      <c r="P97" s="229"/>
      <c r="Q97" s="229"/>
      <c r="R97" s="229"/>
    </row>
    <row r="98" spans="1:18" s="153" customFormat="1" ht="15.75" customHeight="1" x14ac:dyDescent="0.25">
      <c r="A98" s="230" t="s">
        <v>99</v>
      </c>
      <c r="B98" s="708" t="str">
        <f>IF($A98="","",VLOOKUP($A98,Listes!$A$4:$C$200,2,FALSE))</f>
        <v>Alameda Corridor Surcharge import</v>
      </c>
      <c r="C98" s="708"/>
      <c r="D98" s="708"/>
      <c r="E98" s="709" t="s">
        <v>52</v>
      </c>
      <c r="F98" s="709"/>
      <c r="G98" s="709"/>
      <c r="H98" s="508"/>
      <c r="I98" s="547"/>
      <c r="J98" s="547"/>
      <c r="K98" s="547"/>
      <c r="L98" s="547"/>
      <c r="M98" s="548"/>
      <c r="N98" s="186"/>
      <c r="O98" s="186"/>
      <c r="P98" s="186"/>
      <c r="Q98" s="186"/>
      <c r="R98" s="163"/>
    </row>
    <row r="99" spans="1:18" s="153" customFormat="1" ht="15.75" customHeight="1" x14ac:dyDescent="0.25">
      <c r="A99" s="231" t="s">
        <v>224</v>
      </c>
      <c r="B99" s="703" t="str">
        <f>IF($A99="","",VLOOKUP($A99,Listes!$A$4:$C$200,2,FALSE))</f>
        <v>Bunker Adjustment Factor</v>
      </c>
      <c r="C99" s="703"/>
      <c r="D99" s="703"/>
      <c r="E99" s="704" t="s">
        <v>50</v>
      </c>
      <c r="F99" s="704"/>
      <c r="G99" s="704"/>
      <c r="H99" s="506"/>
      <c r="I99" s="549"/>
      <c r="J99" s="549"/>
      <c r="K99" s="549"/>
      <c r="L99" s="549"/>
      <c r="M99" s="550"/>
      <c r="N99" s="186"/>
      <c r="O99" s="186"/>
      <c r="P99" s="186"/>
      <c r="Q99" s="186"/>
      <c r="R99" s="163"/>
    </row>
    <row r="100" spans="1:18" s="153" customFormat="1" ht="15.75" customHeight="1" x14ac:dyDescent="0.25">
      <c r="A100" s="231" t="s">
        <v>85</v>
      </c>
      <c r="B100" s="703" t="str">
        <f>IF($A100="","",VLOOKUP($A100,Listes!$A$4:$C$200,2,FALSE))</f>
        <v>Currency Adjustment Factor</v>
      </c>
      <c r="C100" s="703"/>
      <c r="D100" s="703"/>
      <c r="E100" s="704" t="s">
        <v>52</v>
      </c>
      <c r="F100" s="704"/>
      <c r="G100" s="704"/>
      <c r="H100" s="506"/>
      <c r="I100" s="549"/>
      <c r="J100" s="549"/>
      <c r="K100" s="549"/>
      <c r="L100" s="549"/>
      <c r="M100" s="550"/>
      <c r="N100" s="186"/>
      <c r="O100" s="186"/>
      <c r="P100" s="186"/>
      <c r="Q100" s="186"/>
      <c r="R100" s="163"/>
    </row>
    <row r="101" spans="1:18" s="153" customFormat="1" ht="15.75" customHeight="1" x14ac:dyDescent="0.25">
      <c r="A101" s="231" t="s">
        <v>520</v>
      </c>
      <c r="B101" s="703" t="str">
        <f>IF($A101="","",VLOOKUP($A101,Listes!$A$4:$C$200,2,FALSE))</f>
        <v>Cargo Facility Charge</v>
      </c>
      <c r="C101" s="703"/>
      <c r="D101" s="703"/>
      <c r="E101" s="704" t="s">
        <v>52</v>
      </c>
      <c r="F101" s="704"/>
      <c r="G101" s="704"/>
      <c r="H101" s="506"/>
      <c r="I101" s="549"/>
      <c r="J101" s="549"/>
      <c r="K101" s="549"/>
      <c r="L101" s="549"/>
      <c r="M101" s="550"/>
      <c r="N101" s="186"/>
      <c r="O101" s="186"/>
      <c r="P101" s="186"/>
      <c r="Q101" s="186"/>
      <c r="R101" s="163"/>
    </row>
    <row r="102" spans="1:18" s="153" customFormat="1" ht="15.75" customHeight="1" x14ac:dyDescent="0.25">
      <c r="A102" s="231" t="s">
        <v>1112</v>
      </c>
      <c r="B102" s="703" t="str">
        <f>IF($A102="","",VLOOKUP($A102,Listes!$A$4:$C$200,2,FALSE))</f>
        <v>Container Cleaning Surcharge Origin</v>
      </c>
      <c r="C102" s="703"/>
      <c r="D102" s="703"/>
      <c r="E102" s="704" t="s">
        <v>50</v>
      </c>
      <c r="F102" s="704"/>
      <c r="G102" s="704"/>
      <c r="H102" s="506"/>
      <c r="I102" s="549"/>
      <c r="J102" s="549"/>
      <c r="K102" s="549"/>
      <c r="L102" s="549"/>
      <c r="M102" s="550"/>
      <c r="N102" s="186"/>
      <c r="O102" s="186"/>
      <c r="P102" s="186"/>
      <c r="Q102" s="186"/>
      <c r="R102" s="163"/>
    </row>
    <row r="103" spans="1:18" s="153" customFormat="1" ht="15.75" customHeight="1" x14ac:dyDescent="0.25">
      <c r="A103" s="231" t="s">
        <v>1004</v>
      </c>
      <c r="B103" s="703" t="str">
        <f>IF($A103="","",VLOOKUP($A103,Listes!$A$4:$C$200,2,FALSE))</f>
        <v>Chassis Administration Fee On-Carriage</v>
      </c>
      <c r="C103" s="703"/>
      <c r="D103" s="703"/>
      <c r="E103" s="704" t="s">
        <v>50</v>
      </c>
      <c r="F103" s="704"/>
      <c r="G103" s="704"/>
      <c r="H103" s="506"/>
      <c r="I103" s="549"/>
      <c r="J103" s="549"/>
      <c r="K103" s="549"/>
      <c r="L103" s="549"/>
      <c r="M103" s="550"/>
      <c r="N103" s="186"/>
      <c r="O103" s="186"/>
      <c r="P103" s="186"/>
      <c r="Q103" s="186"/>
      <c r="R103" s="163"/>
    </row>
    <row r="104" spans="1:18" s="153" customFormat="1" ht="15.75" customHeight="1" x14ac:dyDescent="0.25">
      <c r="A104" s="231" t="s">
        <v>514</v>
      </c>
      <c r="B104" s="703" t="str">
        <f>IF($A104="","",VLOOKUP($A104,Listes!$A$4:$C$200,2,FALSE))</f>
        <v>Chassis Provision Charge</v>
      </c>
      <c r="C104" s="703"/>
      <c r="D104" s="703"/>
      <c r="E104" s="704" t="s">
        <v>50</v>
      </c>
      <c r="F104" s="704"/>
      <c r="G104" s="704"/>
      <c r="H104" s="506"/>
      <c r="I104" s="549"/>
      <c r="J104" s="549"/>
      <c r="K104" s="549"/>
      <c r="L104" s="549"/>
      <c r="M104" s="550"/>
      <c r="N104" s="186"/>
      <c r="O104" s="186"/>
      <c r="P104" s="186"/>
      <c r="Q104" s="186"/>
      <c r="R104" s="163"/>
    </row>
    <row r="105" spans="1:18" s="153" customFormat="1" ht="15.75" customHeight="1" x14ac:dyDescent="0.25">
      <c r="A105" s="231" t="s">
        <v>251</v>
      </c>
      <c r="B105" s="703" t="str">
        <f>IF($A105="","",VLOOKUP($A105,Listes!$A$4:$C$200,2,FALSE))</f>
        <v>Carrier Security Charge</v>
      </c>
      <c r="C105" s="703"/>
      <c r="D105" s="703"/>
      <c r="E105" s="704" t="s">
        <v>52</v>
      </c>
      <c r="F105" s="704"/>
      <c r="G105" s="704"/>
      <c r="H105" s="506"/>
      <c r="I105" s="549"/>
      <c r="J105" s="549"/>
      <c r="K105" s="549"/>
      <c r="L105" s="549"/>
      <c r="M105" s="550"/>
      <c r="N105" s="186"/>
      <c r="O105" s="186"/>
      <c r="P105" s="186"/>
      <c r="Q105" s="186"/>
      <c r="R105" s="163"/>
    </row>
    <row r="106" spans="1:18" s="153" customFormat="1" ht="15.75" customHeight="1" x14ac:dyDescent="0.25">
      <c r="A106" s="231" t="s">
        <v>1048</v>
      </c>
      <c r="B106" s="703" t="str">
        <f>IF($A106="","",VLOOKUP($A106,Listes!$A$4:$C$200,2,FALSE))</f>
        <v>Container Maintenance Charge Destination</v>
      </c>
      <c r="C106" s="703"/>
      <c r="D106" s="703"/>
      <c r="E106" s="704" t="s">
        <v>52</v>
      </c>
      <c r="F106" s="704"/>
      <c r="G106" s="704"/>
      <c r="H106" s="506"/>
      <c r="I106" s="549"/>
      <c r="J106" s="549"/>
      <c r="K106" s="549"/>
      <c r="L106" s="549"/>
      <c r="M106" s="550"/>
      <c r="N106" s="186"/>
      <c r="O106" s="186"/>
      <c r="P106" s="186"/>
      <c r="Q106" s="186"/>
      <c r="R106" s="163"/>
    </row>
    <row r="107" spans="1:18" s="153" customFormat="1" ht="15.75" customHeight="1" x14ac:dyDescent="0.25">
      <c r="A107" s="231" t="s">
        <v>222</v>
      </c>
      <c r="B107" s="703" t="str">
        <f>IF($A107="","",VLOOKUP($A107,Listes!$A$4:$C$200,2,FALSE))</f>
        <v>Destination THC / Destination Receiving Charge</v>
      </c>
      <c r="C107" s="703"/>
      <c r="D107" s="703"/>
      <c r="E107" s="704" t="s">
        <v>52</v>
      </c>
      <c r="F107" s="704"/>
      <c r="G107" s="704"/>
      <c r="H107" s="506"/>
      <c r="I107" s="549"/>
      <c r="J107" s="549"/>
      <c r="K107" s="549"/>
      <c r="L107" s="549"/>
      <c r="M107" s="550"/>
      <c r="N107" s="186"/>
      <c r="O107" s="186"/>
      <c r="P107" s="186"/>
      <c r="Q107" s="186"/>
      <c r="R107" s="163"/>
    </row>
    <row r="108" spans="1:18" s="153" customFormat="1" ht="15.75" customHeight="1" x14ac:dyDescent="0.25">
      <c r="A108" s="231" t="s">
        <v>982</v>
      </c>
      <c r="B108" s="703" t="str">
        <f>IF($A108="","",VLOOKUP($A108,Listes!$A$4:$C$200,2,FALSE))</f>
        <v>Equipment Imbalance Surcharge at Origin</v>
      </c>
      <c r="C108" s="703"/>
      <c r="D108" s="703"/>
      <c r="E108" s="704" t="s">
        <v>52</v>
      </c>
      <c r="F108" s="704"/>
      <c r="G108" s="704"/>
      <c r="H108" s="506"/>
      <c r="I108" s="549"/>
      <c r="J108" s="549"/>
      <c r="K108" s="549"/>
      <c r="L108" s="549"/>
      <c r="M108" s="550"/>
      <c r="N108" s="186"/>
      <c r="O108" s="186"/>
      <c r="P108" s="186"/>
      <c r="Q108" s="186"/>
      <c r="R108" s="163"/>
    </row>
    <row r="109" spans="1:18" s="153" customFormat="1" ht="15.75" customHeight="1" x14ac:dyDescent="0.25">
      <c r="A109" s="231" t="s">
        <v>983</v>
      </c>
      <c r="B109" s="703" t="str">
        <f>IF($A109="","",VLOOKUP($A109,Listes!$A$4:$C$200,2,FALSE))</f>
        <v>Equipment Imbalance Surcharge at Destination</v>
      </c>
      <c r="C109" s="703"/>
      <c r="D109" s="703"/>
      <c r="E109" s="704" t="s">
        <v>52</v>
      </c>
      <c r="F109" s="704"/>
      <c r="G109" s="704"/>
      <c r="H109" s="506"/>
      <c r="I109" s="549"/>
      <c r="J109" s="549"/>
      <c r="K109" s="549"/>
      <c r="L109" s="549"/>
      <c r="M109" s="550"/>
      <c r="N109" s="186"/>
      <c r="O109" s="186"/>
      <c r="P109" s="186"/>
      <c r="Q109" s="186"/>
      <c r="R109" s="163"/>
    </row>
    <row r="110" spans="1:18" s="153" customFormat="1" ht="15.75" customHeight="1" x14ac:dyDescent="0.25">
      <c r="A110" s="231" t="s">
        <v>813</v>
      </c>
      <c r="B110" s="703" t="str">
        <f>IF($A110="","",VLOOKUP($A110,Listes!$A$4:$C$200,2,FALSE))</f>
        <v>Export Documentation Fees - Carrier</v>
      </c>
      <c r="C110" s="703"/>
      <c r="D110" s="703"/>
      <c r="E110" s="704" t="s">
        <v>50</v>
      </c>
      <c r="F110" s="704"/>
      <c r="G110" s="704"/>
      <c r="H110" s="506"/>
      <c r="I110" s="549"/>
      <c r="J110" s="549"/>
      <c r="K110" s="549"/>
      <c r="L110" s="549"/>
      <c r="M110" s="550"/>
      <c r="N110" s="186"/>
      <c r="O110" s="186"/>
      <c r="P110" s="186"/>
      <c r="Q110" s="186"/>
      <c r="R110" s="163"/>
    </row>
    <row r="111" spans="1:18" s="153" customFormat="1" ht="15.75" customHeight="1" x14ac:dyDescent="0.25">
      <c r="A111" s="231" t="s">
        <v>796</v>
      </c>
      <c r="B111" s="703" t="str">
        <f>IF($A111="","",VLOOKUP($A111,Listes!$A$4:$C$200,2,FALSE))</f>
        <v>Export Declaration Surcharge</v>
      </c>
      <c r="C111" s="703"/>
      <c r="D111" s="703"/>
      <c r="E111" s="704" t="s">
        <v>52</v>
      </c>
      <c r="F111" s="704"/>
      <c r="G111" s="704"/>
      <c r="H111" s="506"/>
      <c r="I111" s="549"/>
      <c r="J111" s="549"/>
      <c r="K111" s="549"/>
      <c r="L111" s="549"/>
      <c r="M111" s="550"/>
      <c r="N111" s="186"/>
      <c r="O111" s="186"/>
      <c r="P111" s="186"/>
      <c r="Q111" s="186"/>
      <c r="R111" s="163"/>
    </row>
    <row r="112" spans="1:18" s="153" customFormat="1" ht="15.75" customHeight="1" x14ac:dyDescent="0.25">
      <c r="A112" s="231" t="s">
        <v>1098</v>
      </c>
      <c r="B112" s="703" t="str">
        <f>IF($A112="","",VLOOKUP($A112,Listes!$A$4:$C$200,2,FALSE))</f>
        <v>Export Seal Fee</v>
      </c>
      <c r="C112" s="703"/>
      <c r="D112" s="703"/>
      <c r="E112" s="704" t="s">
        <v>50</v>
      </c>
      <c r="F112" s="704"/>
      <c r="G112" s="704"/>
      <c r="H112" s="506"/>
      <c r="I112" s="549"/>
      <c r="J112" s="549"/>
      <c r="K112" s="549"/>
      <c r="L112" s="549"/>
      <c r="M112" s="550"/>
      <c r="N112" s="186"/>
      <c r="O112" s="186"/>
      <c r="P112" s="186"/>
      <c r="Q112" s="186"/>
      <c r="R112" s="163"/>
    </row>
    <row r="113" spans="1:18" s="153" customFormat="1" ht="15.75" customHeight="1" x14ac:dyDescent="0.25">
      <c r="A113" s="231" t="s">
        <v>188</v>
      </c>
      <c r="B113" s="703" t="str">
        <f>IF($A113="","",VLOOKUP($A113,Listes!$A$4:$C$200,2,FALSE))</f>
        <v>Extra Container Handling Charge Origin</v>
      </c>
      <c r="C113" s="703"/>
      <c r="D113" s="703"/>
      <c r="E113" s="704" t="s">
        <v>52</v>
      </c>
      <c r="F113" s="704"/>
      <c r="G113" s="704"/>
      <c r="H113" s="506"/>
      <c r="I113" s="549"/>
      <c r="J113" s="549"/>
      <c r="K113" s="549"/>
      <c r="L113" s="549"/>
      <c r="M113" s="550"/>
      <c r="N113" s="186"/>
      <c r="O113" s="186"/>
      <c r="P113" s="186"/>
      <c r="Q113" s="186"/>
      <c r="R113" s="163"/>
    </row>
    <row r="114" spans="1:18" s="153" customFormat="1" ht="15.75" customHeight="1" x14ac:dyDescent="0.25">
      <c r="A114" s="231" t="s">
        <v>70</v>
      </c>
      <c r="B114" s="703" t="str">
        <f>IF($A114="","",VLOOKUP($A114,Listes!$A$4:$C$200,2,FALSE))</f>
        <v>Flat Rack</v>
      </c>
      <c r="C114" s="703"/>
      <c r="D114" s="703"/>
      <c r="E114" s="704" t="s">
        <v>50</v>
      </c>
      <c r="F114" s="704"/>
      <c r="G114" s="704"/>
      <c r="H114" s="506"/>
      <c r="I114" s="549"/>
      <c r="J114" s="549"/>
      <c r="K114" s="549"/>
      <c r="L114" s="549"/>
      <c r="M114" s="550"/>
      <c r="N114" s="186"/>
      <c r="O114" s="186"/>
      <c r="P114" s="186"/>
      <c r="Q114" s="186"/>
      <c r="R114" s="163"/>
    </row>
    <row r="115" spans="1:18" s="153" customFormat="1" ht="15.75" customHeight="1" x14ac:dyDescent="0.25">
      <c r="A115" s="231" t="s">
        <v>81</v>
      </c>
      <c r="B115" s="703" t="str">
        <f>IF($A115="","",VLOOKUP($A115,Listes!$A$4:$C$200,2,FALSE))</f>
        <v>General Rate Increase</v>
      </c>
      <c r="C115" s="703"/>
      <c r="D115" s="703"/>
      <c r="E115" s="704" t="s">
        <v>52</v>
      </c>
      <c r="F115" s="704"/>
      <c r="G115" s="704"/>
      <c r="H115" s="506"/>
      <c r="I115" s="549"/>
      <c r="J115" s="549"/>
      <c r="K115" s="549"/>
      <c r="L115" s="549"/>
      <c r="M115" s="550"/>
      <c r="N115" s="186"/>
      <c r="O115" s="186"/>
      <c r="P115" s="186"/>
      <c r="Q115" s="186"/>
      <c r="R115" s="163"/>
    </row>
    <row r="116" spans="1:18" s="153" customFormat="1" ht="15.75" customHeight="1" x14ac:dyDescent="0.25">
      <c r="A116" s="231" t="s">
        <v>248</v>
      </c>
      <c r="B116" s="703" t="str">
        <f>IF($A116="","",VLOOKUP($A116,Listes!$A$4:$C$200,2,FALSE))</f>
        <v>Hazardous Fees (Ocean)</v>
      </c>
      <c r="C116" s="703"/>
      <c r="D116" s="703"/>
      <c r="E116" s="704" t="s">
        <v>50</v>
      </c>
      <c r="F116" s="704"/>
      <c r="G116" s="704"/>
      <c r="H116" s="506"/>
      <c r="I116" s="549"/>
      <c r="J116" s="549"/>
      <c r="K116" s="549"/>
      <c r="L116" s="549"/>
      <c r="M116" s="550"/>
      <c r="N116" s="186"/>
      <c r="O116" s="186"/>
      <c r="P116" s="186"/>
      <c r="Q116" s="186"/>
      <c r="R116" s="163"/>
    </row>
    <row r="117" spans="1:18" s="153" customFormat="1" ht="15.75" customHeight="1" x14ac:dyDescent="0.25">
      <c r="A117" s="231" t="s">
        <v>829</v>
      </c>
      <c r="B117" s="703" t="str">
        <f>IF($A117="","",VLOOKUP($A117,Listes!$A$4:$C$200,2,FALSE))</f>
        <v>Oncarriage Additional Intermodal Door Delivery Surcharge</v>
      </c>
      <c r="C117" s="703"/>
      <c r="D117" s="703"/>
      <c r="E117" s="704" t="s">
        <v>52</v>
      </c>
      <c r="F117" s="704"/>
      <c r="G117" s="704"/>
      <c r="H117" s="506"/>
      <c r="I117" s="549"/>
      <c r="J117" s="549"/>
      <c r="K117" s="549"/>
      <c r="L117" s="549"/>
      <c r="M117" s="550"/>
      <c r="N117" s="186"/>
      <c r="O117" s="186"/>
      <c r="P117" s="186"/>
      <c r="Q117" s="186"/>
      <c r="R117" s="163"/>
    </row>
    <row r="118" spans="1:18" s="153" customFormat="1" ht="15.75" customHeight="1" x14ac:dyDescent="0.25">
      <c r="A118" s="231" t="s">
        <v>91</v>
      </c>
      <c r="B118" s="703" t="str">
        <f>IF($A118="","",VLOOKUP($A118,Listes!$A$4:$C$200,2,FALSE))</f>
        <v>Oncarriage Inland Fuel Charge</v>
      </c>
      <c r="C118" s="703"/>
      <c r="D118" s="703"/>
      <c r="E118" s="704" t="s">
        <v>52</v>
      </c>
      <c r="F118" s="704"/>
      <c r="G118" s="704"/>
      <c r="H118" s="506"/>
      <c r="I118" s="549"/>
      <c r="J118" s="549"/>
      <c r="K118" s="549"/>
      <c r="L118" s="549"/>
      <c r="M118" s="550"/>
      <c r="N118" s="186"/>
      <c r="O118" s="186"/>
      <c r="P118" s="186"/>
      <c r="Q118" s="186"/>
      <c r="R118" s="163"/>
    </row>
    <row r="119" spans="1:18" s="153" customFormat="1" x14ac:dyDescent="0.25">
      <c r="A119" s="231" t="s">
        <v>965</v>
      </c>
      <c r="B119" s="703" t="str">
        <f>IF($A119="","",VLOOKUP($A119,Listes!$A$4:$C$200,2,FALSE))</f>
        <v>On-Carriage Emergency Inland Fuel Surcharge</v>
      </c>
      <c r="C119" s="703"/>
      <c r="D119" s="703"/>
      <c r="E119" s="704" t="s">
        <v>52</v>
      </c>
      <c r="F119" s="704"/>
      <c r="G119" s="704"/>
      <c r="H119" s="506"/>
      <c r="I119" s="549"/>
      <c r="J119" s="549"/>
      <c r="K119" s="549"/>
      <c r="L119" s="549"/>
      <c r="M119" s="550"/>
      <c r="N119" s="186"/>
      <c r="O119" s="186"/>
      <c r="P119" s="186"/>
      <c r="Q119" s="186"/>
      <c r="R119" s="163"/>
    </row>
    <row r="120" spans="1:18" s="153" customFormat="1" ht="25" x14ac:dyDescent="0.25">
      <c r="A120" s="231" t="s">
        <v>989</v>
      </c>
      <c r="B120" s="703" t="str">
        <f>IF($A120="","",VLOOKUP($A120,Listes!$A$4:$C$200,2,FALSE))</f>
        <v>On-Carriage Emergency Intermodal Surcharge</v>
      </c>
      <c r="C120" s="703"/>
      <c r="D120" s="703"/>
      <c r="E120" s="704" t="s">
        <v>52</v>
      </c>
      <c r="F120" s="704"/>
      <c r="G120" s="704"/>
      <c r="H120" s="506"/>
      <c r="I120" s="549"/>
      <c r="J120" s="549"/>
      <c r="K120" s="549"/>
      <c r="L120" s="549"/>
      <c r="M120" s="550"/>
      <c r="N120" s="186"/>
      <c r="O120" s="186"/>
      <c r="P120" s="186"/>
      <c r="Q120" s="186"/>
      <c r="R120" s="163"/>
    </row>
    <row r="121" spans="1:18" s="153" customFormat="1" ht="15.75" customHeight="1" x14ac:dyDescent="0.25">
      <c r="A121" s="231" t="s">
        <v>464</v>
      </c>
      <c r="B121" s="703" t="str">
        <f>IF($A121="","",VLOOKUP($A121,Listes!$A$4:$C$200,2,FALSE))</f>
        <v>Inland Hazardous Charge Oncarriage</v>
      </c>
      <c r="C121" s="703"/>
      <c r="D121" s="703"/>
      <c r="E121" s="704" t="s">
        <v>50</v>
      </c>
      <c r="F121" s="704"/>
      <c r="G121" s="704"/>
      <c r="H121" s="506"/>
      <c r="I121" s="549"/>
      <c r="J121" s="549"/>
      <c r="K121" s="549"/>
      <c r="L121" s="549"/>
      <c r="M121" s="550"/>
      <c r="N121" s="186"/>
      <c r="O121" s="186"/>
      <c r="P121" s="186"/>
      <c r="Q121" s="186"/>
      <c r="R121" s="163"/>
    </row>
    <row r="122" spans="1:18" s="153" customFormat="1" ht="15.75" customHeight="1" x14ac:dyDescent="0.25">
      <c r="A122" s="231" t="s">
        <v>143</v>
      </c>
      <c r="B122" s="703" t="str">
        <f>IF($A122="","",VLOOKUP($A122,Listes!$A$4:$C$200,2,FALSE))</f>
        <v>Open Top</v>
      </c>
      <c r="C122" s="703"/>
      <c r="D122" s="703"/>
      <c r="E122" s="704" t="s">
        <v>50</v>
      </c>
      <c r="F122" s="704"/>
      <c r="G122" s="704"/>
      <c r="H122" s="506"/>
      <c r="I122" s="549"/>
      <c r="J122" s="549"/>
      <c r="K122" s="549"/>
      <c r="L122" s="549"/>
      <c r="M122" s="550"/>
      <c r="N122" s="186"/>
      <c r="O122" s="186"/>
      <c r="P122" s="186"/>
      <c r="Q122" s="186"/>
      <c r="R122" s="163"/>
    </row>
    <row r="123" spans="1:18" s="153" customFormat="1" ht="15.75" customHeight="1" x14ac:dyDescent="0.25">
      <c r="A123" s="231" t="s">
        <v>88</v>
      </c>
      <c r="B123" s="703" t="str">
        <f>IF($A123="","",VLOOKUP($A123,Listes!$A$4:$C$200,2,FALSE))</f>
        <v>Origin THC / Origin Receiving Charge</v>
      </c>
      <c r="C123" s="703"/>
      <c r="D123" s="703"/>
      <c r="E123" s="704" t="s">
        <v>50</v>
      </c>
      <c r="F123" s="704"/>
      <c r="G123" s="704"/>
      <c r="H123" s="506"/>
      <c r="I123" s="549"/>
      <c r="J123" s="549"/>
      <c r="K123" s="549"/>
      <c r="L123" s="549"/>
      <c r="M123" s="550"/>
      <c r="N123" s="186"/>
      <c r="O123" s="186"/>
      <c r="P123" s="186"/>
      <c r="Q123" s="186"/>
      <c r="R123" s="163"/>
    </row>
    <row r="124" spans="1:18" s="153" customFormat="1" ht="15.75" customHeight="1" x14ac:dyDescent="0.25">
      <c r="A124" s="231" t="s">
        <v>774</v>
      </c>
      <c r="B124" s="703" t="str">
        <f>IF($A124="","",VLOOKUP($A124,Listes!$A$4:$C$200,2,FALSE))</f>
        <v>Port Congestion Surcharge Destination</v>
      </c>
      <c r="C124" s="703"/>
      <c r="D124" s="703"/>
      <c r="E124" s="704" t="s">
        <v>52</v>
      </c>
      <c r="F124" s="704"/>
      <c r="G124" s="704"/>
      <c r="H124" s="506"/>
      <c r="I124" s="549"/>
      <c r="J124" s="549"/>
      <c r="K124" s="549"/>
      <c r="L124" s="549"/>
      <c r="M124" s="550"/>
      <c r="N124" s="186"/>
      <c r="O124" s="186"/>
      <c r="P124" s="186"/>
      <c r="Q124" s="186"/>
      <c r="R124" s="163"/>
    </row>
    <row r="125" spans="1:18" s="153" customFormat="1" ht="15.75" customHeight="1" x14ac:dyDescent="0.25">
      <c r="A125" s="231" t="s">
        <v>771</v>
      </c>
      <c r="B125" s="703" t="str">
        <f>IF($A125="","",VLOOKUP($A125,Listes!$A$4:$C$200,2,FALSE))</f>
        <v>Port Congestion Surcharge Origin</v>
      </c>
      <c r="C125" s="703"/>
      <c r="D125" s="703"/>
      <c r="E125" s="704" t="s">
        <v>52</v>
      </c>
      <c r="F125" s="704"/>
      <c r="G125" s="704"/>
      <c r="H125" s="506"/>
      <c r="I125" s="549"/>
      <c r="J125" s="549"/>
      <c r="K125" s="549"/>
      <c r="L125" s="549"/>
      <c r="M125" s="550"/>
      <c r="N125" s="186"/>
      <c r="O125" s="186"/>
      <c r="P125" s="186"/>
      <c r="Q125" s="186"/>
      <c r="R125" s="163"/>
    </row>
    <row r="126" spans="1:18" s="153" customFormat="1" ht="15.75" customHeight="1" x14ac:dyDescent="0.25">
      <c r="A126" s="231" t="s">
        <v>467</v>
      </c>
      <c r="B126" s="703" t="str">
        <f>IF($A126="","",VLOOKUP($A126,Listes!$A$4:$C$200,2,FALSE))</f>
        <v>Inland Hazardous Charge Precarriage</v>
      </c>
      <c r="C126" s="703"/>
      <c r="D126" s="703"/>
      <c r="E126" s="704" t="s">
        <v>50</v>
      </c>
      <c r="F126" s="704"/>
      <c r="G126" s="704"/>
      <c r="H126" s="506"/>
      <c r="I126" s="549"/>
      <c r="J126" s="549"/>
      <c r="K126" s="549"/>
      <c r="L126" s="549"/>
      <c r="M126" s="550"/>
      <c r="N126" s="186"/>
      <c r="O126" s="186"/>
      <c r="P126" s="186"/>
      <c r="Q126" s="186"/>
      <c r="R126" s="163"/>
    </row>
    <row r="127" spans="1:18" s="153" customFormat="1" ht="15.75" customHeight="1" x14ac:dyDescent="0.25">
      <c r="A127" s="231" t="s">
        <v>266</v>
      </c>
      <c r="B127" s="703" t="str">
        <f>IF($A127="","",VLOOKUP($A127,Listes!$A$4:$C$200,2,FALSE))</f>
        <v>Destination Terminal Security Charge</v>
      </c>
      <c r="C127" s="703"/>
      <c r="D127" s="703"/>
      <c r="E127" s="704" t="s">
        <v>52</v>
      </c>
      <c r="F127" s="704"/>
      <c r="G127" s="704"/>
      <c r="H127" s="506"/>
      <c r="I127" s="549"/>
      <c r="J127" s="549"/>
      <c r="K127" s="549"/>
      <c r="L127" s="549"/>
      <c r="M127" s="550"/>
      <c r="N127" s="186"/>
      <c r="O127" s="186"/>
      <c r="P127" s="186"/>
      <c r="Q127" s="186"/>
      <c r="R127" s="163"/>
    </row>
    <row r="128" spans="1:18" s="153" customFormat="1" ht="25" x14ac:dyDescent="0.25">
      <c r="A128" s="231" t="s">
        <v>350</v>
      </c>
      <c r="B128" s="703" t="str">
        <f>IF($A128="","",VLOOKUP($A128,Listes!$A$4:$C$200,2,FALSE))</f>
        <v>Tri-Axle / Super Chassis Oncarriage Surcharge</v>
      </c>
      <c r="C128" s="703"/>
      <c r="D128" s="703"/>
      <c r="E128" s="704" t="s">
        <v>50</v>
      </c>
      <c r="F128" s="704"/>
      <c r="G128" s="704"/>
      <c r="H128" s="506"/>
      <c r="I128" s="549"/>
      <c r="J128" s="549"/>
      <c r="K128" s="549"/>
      <c r="L128" s="549"/>
      <c r="M128" s="550"/>
      <c r="N128" s="186"/>
      <c r="O128" s="186"/>
      <c r="P128" s="186"/>
      <c r="Q128" s="186"/>
      <c r="R128" s="163"/>
    </row>
    <row r="129" spans="1:23" s="153" customFormat="1" ht="15.75" customHeight="1" x14ac:dyDescent="0.25">
      <c r="A129" s="231" t="s">
        <v>688</v>
      </c>
      <c r="B129" s="703" t="str">
        <f>IF($A129="","",VLOOKUP($A129,Listes!$A$4:$C$200,2,FALSE))</f>
        <v>Wharfage (Destination)</v>
      </c>
      <c r="C129" s="703"/>
      <c r="D129" s="703"/>
      <c r="E129" s="704" t="s">
        <v>52</v>
      </c>
      <c r="F129" s="704"/>
      <c r="G129" s="704"/>
      <c r="H129" s="506"/>
      <c r="I129" s="549"/>
      <c r="J129" s="549"/>
      <c r="K129" s="549"/>
      <c r="L129" s="549"/>
      <c r="M129" s="550"/>
      <c r="N129" s="186"/>
      <c r="O129" s="186"/>
      <c r="P129" s="186"/>
      <c r="Q129" s="186"/>
      <c r="R129" s="163"/>
    </row>
    <row r="130" spans="1:23" s="153" customFormat="1" ht="13" thickBot="1" x14ac:dyDescent="0.3">
      <c r="A130" s="269" t="s">
        <v>775</v>
      </c>
      <c r="B130" s="834" t="str">
        <f>IF($A130="","",VLOOKUP($A130,Listes!$A$4:$C$200,2,FALSE))</f>
        <v>Wharfage (Origin)</v>
      </c>
      <c r="C130" s="834"/>
      <c r="D130" s="834"/>
      <c r="E130" s="848" t="s">
        <v>52</v>
      </c>
      <c r="F130" s="848"/>
      <c r="G130" s="848"/>
      <c r="H130" s="529"/>
      <c r="I130" s="563"/>
      <c r="J130" s="563"/>
      <c r="K130" s="563"/>
      <c r="L130" s="563"/>
      <c r="M130" s="570"/>
      <c r="N130" s="186"/>
      <c r="O130" s="186"/>
      <c r="P130" s="186"/>
      <c r="Q130" s="186"/>
      <c r="R130" s="163"/>
    </row>
    <row r="131" spans="1:23" ht="13" thickBot="1" x14ac:dyDescent="0.3">
      <c r="A131" s="771" t="s">
        <v>208</v>
      </c>
      <c r="B131" s="772"/>
      <c r="C131" s="772"/>
      <c r="D131" s="772"/>
      <c r="E131" s="772"/>
      <c r="F131" s="772"/>
      <c r="G131" s="772"/>
      <c r="H131" s="772"/>
      <c r="I131" s="773"/>
      <c r="K131" s="141"/>
      <c r="L131" s="162"/>
      <c r="M131" s="162"/>
      <c r="N131" s="162"/>
      <c r="O131" s="162"/>
      <c r="P131" s="162"/>
      <c r="Q131" s="141"/>
    </row>
    <row r="132" spans="1:23" ht="13" thickBot="1" x14ac:dyDescent="0.3">
      <c r="A132" s="765" t="s">
        <v>554</v>
      </c>
      <c r="B132" s="752"/>
      <c r="C132" s="752"/>
      <c r="D132" s="752"/>
      <c r="E132" s="752"/>
      <c r="F132" s="752"/>
      <c r="G132" s="752"/>
      <c r="H132" s="752"/>
      <c r="I132" s="753"/>
      <c r="K132" s="162"/>
      <c r="L132" s="162"/>
      <c r="M132" s="162"/>
      <c r="N132" s="162"/>
      <c r="O132" s="141"/>
    </row>
    <row r="133" spans="1:23" ht="13" thickBot="1" x14ac:dyDescent="0.3">
      <c r="A133" s="96"/>
      <c r="B133" s="96"/>
      <c r="C133" s="232"/>
      <c r="D133" s="93"/>
      <c r="E133" s="94"/>
      <c r="F133" s="94"/>
      <c r="G133" s="94"/>
      <c r="H133" s="94"/>
      <c r="I133" s="94"/>
      <c r="J133" s="93"/>
      <c r="L133" s="141"/>
      <c r="M133" s="162"/>
      <c r="N133" s="162"/>
      <c r="O133" s="162"/>
      <c r="P133" s="162"/>
      <c r="Q133" s="162"/>
      <c r="R133" s="141"/>
    </row>
    <row r="134" spans="1:23" ht="15.65" customHeight="1" x14ac:dyDescent="0.25">
      <c r="A134" s="762" t="s">
        <v>488</v>
      </c>
      <c r="B134" s="763"/>
      <c r="C134" s="763"/>
      <c r="D134" s="763"/>
      <c r="E134" s="713" t="s">
        <v>276</v>
      </c>
      <c r="F134" s="713">
        <v>20</v>
      </c>
      <c r="G134" s="713">
        <v>40</v>
      </c>
      <c r="H134" s="713" t="s">
        <v>19</v>
      </c>
      <c r="I134" s="713" t="s">
        <v>20</v>
      </c>
      <c r="J134" s="738" t="s">
        <v>283</v>
      </c>
      <c r="K134" s="738" t="s">
        <v>33</v>
      </c>
      <c r="L134" s="736" t="s">
        <v>209</v>
      </c>
      <c r="M134" s="93"/>
      <c r="N134" s="162"/>
      <c r="O134" s="162"/>
      <c r="P134" s="162"/>
      <c r="Q134" s="162"/>
      <c r="R134" s="162"/>
      <c r="S134" s="162"/>
      <c r="T134" s="162"/>
      <c r="U134" s="162"/>
    </row>
    <row r="135" spans="1:23" x14ac:dyDescent="0.25">
      <c r="A135" s="410" t="s">
        <v>210</v>
      </c>
      <c r="B135" s="530" t="s">
        <v>11</v>
      </c>
      <c r="C135" s="530" t="s">
        <v>12</v>
      </c>
      <c r="D135" s="530" t="s">
        <v>211</v>
      </c>
      <c r="E135" s="714"/>
      <c r="F135" s="714"/>
      <c r="G135" s="714"/>
      <c r="H135" s="714"/>
      <c r="I135" s="714"/>
      <c r="J135" s="714"/>
      <c r="K135" s="714"/>
      <c r="L135" s="737"/>
      <c r="M135" s="93"/>
      <c r="N135" s="162"/>
      <c r="O135" s="162"/>
      <c r="P135" s="162"/>
      <c r="Q135" s="162"/>
      <c r="R135" s="162"/>
      <c r="S135" s="162"/>
      <c r="T135" s="162"/>
      <c r="U135" s="162"/>
    </row>
    <row r="136" spans="1:23" s="153" customFormat="1" x14ac:dyDescent="0.25">
      <c r="A136" s="233"/>
      <c r="B136" s="505"/>
      <c r="C136" s="505"/>
      <c r="D136" s="505"/>
      <c r="E136" s="505"/>
      <c r="F136" s="213"/>
      <c r="G136" s="213"/>
      <c r="H136" s="213"/>
      <c r="I136" s="213"/>
      <c r="J136" s="505"/>
      <c r="K136" s="519"/>
      <c r="L136" s="19"/>
      <c r="M136" s="234"/>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5">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 thickBot="1" x14ac:dyDescent="0.3">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5">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5" customHeight="1" x14ac:dyDescent="0.25">
      <c r="A141" s="741" t="s">
        <v>553</v>
      </c>
      <c r="B141" s="741"/>
      <c r="C141" s="741"/>
      <c r="D141" s="741"/>
      <c r="E141" s="741" t="s">
        <v>276</v>
      </c>
      <c r="F141" s="741">
        <v>20</v>
      </c>
      <c r="G141" s="741">
        <v>40</v>
      </c>
      <c r="H141" s="741" t="s">
        <v>19</v>
      </c>
      <c r="I141" s="741" t="s">
        <v>20</v>
      </c>
      <c r="J141" s="756" t="s">
        <v>283</v>
      </c>
      <c r="K141" s="756" t="s">
        <v>33</v>
      </c>
      <c r="L141" s="741" t="s">
        <v>209</v>
      </c>
      <c r="M141" s="741" t="s">
        <v>23</v>
      </c>
      <c r="O141" s="141"/>
      <c r="P141" s="162"/>
      <c r="Q141" s="162"/>
      <c r="R141" s="162"/>
      <c r="S141" s="162"/>
      <c r="T141" s="162"/>
      <c r="U141" s="162"/>
      <c r="V141" s="162"/>
      <c r="W141" s="162"/>
    </row>
    <row r="142" spans="1:23" x14ac:dyDescent="0.25">
      <c r="A142" s="513" t="s">
        <v>210</v>
      </c>
      <c r="B142" s="513" t="s">
        <v>11</v>
      </c>
      <c r="C142" s="513" t="s">
        <v>12</v>
      </c>
      <c r="D142" s="513" t="s">
        <v>211</v>
      </c>
      <c r="E142" s="741"/>
      <c r="F142" s="741"/>
      <c r="G142" s="741"/>
      <c r="H142" s="741"/>
      <c r="I142" s="741"/>
      <c r="J142" s="741"/>
      <c r="K142" s="741"/>
      <c r="L142" s="741"/>
      <c r="M142" s="741"/>
      <c r="O142" s="141"/>
      <c r="P142" s="162"/>
      <c r="Q142" s="162"/>
      <c r="R142" s="162"/>
      <c r="S142" s="162"/>
      <c r="T142" s="162"/>
      <c r="U142" s="162"/>
      <c r="V142" s="162"/>
      <c r="W142" s="162"/>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5">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5">
      <c r="F147" s="94"/>
      <c r="G147" s="18"/>
      <c r="H147" s="143"/>
      <c r="I147" s="143"/>
      <c r="J147" s="162"/>
      <c r="K147" s="141"/>
      <c r="L147" s="162"/>
      <c r="M147" s="162"/>
      <c r="N147" s="162"/>
      <c r="O147" s="162"/>
      <c r="P147" s="162"/>
      <c r="Q147" s="162"/>
    </row>
    <row r="148" spans="1:23" ht="13" thickBot="1" x14ac:dyDescent="0.3">
      <c r="A148" s="221"/>
      <c r="B148" s="238"/>
      <c r="C148" s="239"/>
      <c r="D148" s="239"/>
      <c r="J148" s="94"/>
      <c r="K148" s="141"/>
      <c r="L148" s="162"/>
      <c r="M148" s="162"/>
      <c r="N148" s="162"/>
      <c r="O148" s="162"/>
      <c r="P148" s="162"/>
      <c r="Q148" s="162"/>
      <c r="R148" s="162"/>
      <c r="S148" s="141"/>
      <c r="T148" s="141"/>
      <c r="U148" s="141"/>
    </row>
    <row r="149" spans="1:23" ht="13" thickBot="1" x14ac:dyDescent="0.3">
      <c r="A149" s="742" t="s">
        <v>212</v>
      </c>
      <c r="B149" s="743"/>
      <c r="C149" s="743"/>
      <c r="D149" s="743"/>
      <c r="E149" s="744"/>
      <c r="J149" s="94"/>
      <c r="K149" s="141"/>
      <c r="L149" s="162"/>
      <c r="M149" s="162"/>
      <c r="N149" s="162"/>
      <c r="O149" s="162"/>
      <c r="P149" s="162"/>
      <c r="Q149" s="162"/>
      <c r="R149" s="162"/>
      <c r="S149" s="141"/>
      <c r="T149" s="141"/>
      <c r="U149" s="141"/>
    </row>
    <row r="150" spans="1:23" ht="13" thickBot="1" x14ac:dyDescent="0.3">
      <c r="A150" s="232"/>
      <c r="F150" s="94"/>
      <c r="G150" s="18"/>
      <c r="H150" s="93"/>
      <c r="I150" s="94"/>
      <c r="J150" s="94"/>
      <c r="K150" s="141"/>
      <c r="L150" s="162"/>
      <c r="M150" s="162"/>
      <c r="N150" s="162"/>
      <c r="O150" s="162"/>
      <c r="P150" s="162"/>
      <c r="Q150" s="162"/>
      <c r="R150" s="162"/>
      <c r="S150" s="141"/>
      <c r="T150" s="141"/>
      <c r="U150" s="141"/>
    </row>
    <row r="151" spans="1:23" ht="13" thickBot="1" x14ac:dyDescent="0.3">
      <c r="A151" s="760" t="s">
        <v>213</v>
      </c>
      <c r="B151" s="769"/>
      <c r="C151" s="769"/>
      <c r="D151" s="769"/>
      <c r="E151" s="769"/>
      <c r="F151" s="770"/>
      <c r="G151" s="18"/>
      <c r="H151" s="93"/>
      <c r="I151" s="94"/>
      <c r="J151" s="94"/>
      <c r="K151" s="141"/>
      <c r="L151" s="162"/>
      <c r="M151" s="162"/>
      <c r="N151" s="162"/>
      <c r="O151" s="162"/>
      <c r="P151" s="162"/>
      <c r="Q151" s="162"/>
      <c r="R151" s="162"/>
      <c r="S151" s="141"/>
      <c r="T151" s="141"/>
      <c r="U151" s="141"/>
    </row>
    <row r="152" spans="1:23" ht="16.5" customHeight="1" x14ac:dyDescent="0.25">
      <c r="A152" s="748" t="s">
        <v>214</v>
      </c>
      <c r="B152" s="749"/>
      <c r="C152" s="749"/>
      <c r="D152" s="749"/>
      <c r="E152" s="749"/>
      <c r="F152" s="750"/>
      <c r="G152" s="18"/>
      <c r="H152" s="240"/>
      <c r="I152" s="94"/>
      <c r="J152" s="94"/>
      <c r="K152" s="141"/>
      <c r="L152" s="162"/>
      <c r="M152" s="162"/>
      <c r="N152" s="162"/>
      <c r="O152" s="162"/>
      <c r="P152" s="162"/>
      <c r="Q152" s="162"/>
      <c r="R152" s="162"/>
      <c r="S152" s="141"/>
      <c r="T152" s="141"/>
      <c r="U152" s="141"/>
    </row>
    <row r="153" spans="1:23" ht="13" thickBot="1" x14ac:dyDescent="0.3">
      <c r="A153" s="751" t="s">
        <v>215</v>
      </c>
      <c r="B153" s="752"/>
      <c r="C153" s="752"/>
      <c r="D153" s="752"/>
      <c r="E153" s="752"/>
      <c r="F153" s="753"/>
    </row>
    <row r="154" spans="1:23" x14ac:dyDescent="0.25">
      <c r="A154" s="241" t="s">
        <v>216</v>
      </c>
      <c r="B154" s="100" t="s">
        <v>217</v>
      </c>
      <c r="C154" s="521" t="s">
        <v>218</v>
      </c>
      <c r="D154" s="242" t="s">
        <v>219</v>
      </c>
      <c r="E154" s="162"/>
      <c r="H154" s="18"/>
      <c r="I154" s="18"/>
    </row>
    <row r="155" spans="1:23" s="153" customFormat="1" x14ac:dyDescent="0.25">
      <c r="A155" s="243"/>
      <c r="B155" s="244" t="s">
        <v>329</v>
      </c>
      <c r="C155" s="494" t="s">
        <v>61</v>
      </c>
      <c r="D155" s="408">
        <v>0.8</v>
      </c>
      <c r="E155" s="186"/>
      <c r="F155" s="186"/>
      <c r="G155" s="186"/>
    </row>
    <row r="156" spans="1:23" s="153" customFormat="1" x14ac:dyDescent="0.25">
      <c r="A156" s="243"/>
      <c r="B156" s="244" t="s">
        <v>329</v>
      </c>
      <c r="C156" s="494" t="s">
        <v>400</v>
      </c>
      <c r="D156" s="408">
        <v>1.125</v>
      </c>
      <c r="E156" s="186"/>
      <c r="F156" s="186"/>
      <c r="G156" s="186"/>
    </row>
    <row r="157" spans="1:23" s="153" customFormat="1" ht="13" thickBot="1" x14ac:dyDescent="0.3">
      <c r="A157" s="246"/>
      <c r="B157" s="247" t="s">
        <v>329</v>
      </c>
      <c r="C157" s="248" t="s">
        <v>401</v>
      </c>
      <c r="D157" s="409">
        <v>1.266</v>
      </c>
      <c r="E157" s="186"/>
      <c r="F157" s="186"/>
      <c r="G157" s="186"/>
    </row>
    <row r="158" spans="1:23" ht="13" thickBot="1" x14ac:dyDescent="0.3"/>
    <row r="159" spans="1:23" ht="13" thickBot="1" x14ac:dyDescent="0.3">
      <c r="A159" s="742" t="s">
        <v>220</v>
      </c>
      <c r="B159" s="743"/>
      <c r="C159" s="743"/>
      <c r="D159" s="743"/>
      <c r="E159" s="743"/>
      <c r="F159" s="743"/>
      <c r="G159" s="743"/>
      <c r="H159" s="743"/>
      <c r="I159" s="744"/>
      <c r="K159" s="141"/>
      <c r="L159" s="162"/>
      <c r="M159" s="162"/>
      <c r="N159" s="162"/>
      <c r="O159" s="162"/>
      <c r="P159" s="162"/>
      <c r="Q159" s="162"/>
      <c r="R159" s="162"/>
      <c r="S159" s="141"/>
      <c r="T159" s="141"/>
      <c r="U159" s="141"/>
    </row>
    <row r="160" spans="1:23" ht="13.5" thickBot="1" x14ac:dyDescent="0.3">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525" customFormat="1" x14ac:dyDescent="0.25">
      <c r="A161" s="253" t="s">
        <v>450</v>
      </c>
      <c r="B161" s="766" t="s">
        <v>1468</v>
      </c>
      <c r="C161" s="767"/>
      <c r="D161" s="767"/>
      <c r="E161" s="767"/>
      <c r="F161" s="767"/>
      <c r="G161" s="767"/>
      <c r="H161" s="767"/>
      <c r="I161" s="768"/>
      <c r="J161" s="227"/>
      <c r="K161" s="228"/>
      <c r="L161" s="20"/>
      <c r="M161" s="20"/>
      <c r="N161" s="20"/>
      <c r="O161" s="20"/>
      <c r="P161" s="20"/>
      <c r="Q161" s="20"/>
      <c r="R161" s="20"/>
      <c r="S161" s="228"/>
      <c r="T161" s="228"/>
      <c r="U161" s="228"/>
    </row>
    <row r="162" spans="1:21" s="153" customFormat="1" x14ac:dyDescent="0.25">
      <c r="A162" s="254"/>
      <c r="B162" s="745"/>
      <c r="C162" s="746"/>
      <c r="D162" s="746"/>
      <c r="E162" s="746"/>
      <c r="F162" s="746"/>
      <c r="G162" s="746"/>
      <c r="H162" s="746"/>
      <c r="I162" s="747"/>
    </row>
    <row r="163" spans="1:21" s="153" customFormat="1" x14ac:dyDescent="0.25">
      <c r="A163" s="254"/>
      <c r="B163" s="745"/>
      <c r="C163" s="746"/>
      <c r="D163" s="746"/>
      <c r="E163" s="746"/>
      <c r="F163" s="746"/>
      <c r="G163" s="746"/>
      <c r="H163" s="746"/>
      <c r="I163" s="747"/>
    </row>
    <row r="164" spans="1:21" s="153" customFormat="1" x14ac:dyDescent="0.25">
      <c r="A164" s="254"/>
      <c r="B164" s="745"/>
      <c r="C164" s="746"/>
      <c r="D164" s="746"/>
      <c r="E164" s="746"/>
      <c r="F164" s="746"/>
      <c r="G164" s="746"/>
      <c r="H164" s="746"/>
      <c r="I164" s="747"/>
    </row>
    <row r="165" spans="1:21" s="153" customFormat="1" x14ac:dyDescent="0.25">
      <c r="A165" s="254"/>
      <c r="B165" s="745"/>
      <c r="C165" s="746"/>
      <c r="D165" s="746"/>
      <c r="E165" s="746"/>
      <c r="F165" s="746"/>
      <c r="G165" s="746"/>
      <c r="H165" s="746"/>
      <c r="I165" s="747"/>
    </row>
    <row r="166" spans="1:21" s="153" customFormat="1" x14ac:dyDescent="0.25">
      <c r="A166" s="254"/>
      <c r="B166" s="745"/>
      <c r="C166" s="746"/>
      <c r="D166" s="746"/>
      <c r="E166" s="746"/>
      <c r="F166" s="746"/>
      <c r="G166" s="746"/>
      <c r="H166" s="746"/>
      <c r="I166" s="747"/>
    </row>
    <row r="167" spans="1:21" s="153" customFormat="1" x14ac:dyDescent="0.25">
      <c r="A167" s="254"/>
      <c r="B167" s="745"/>
      <c r="C167" s="746"/>
      <c r="D167" s="746"/>
      <c r="E167" s="746"/>
      <c r="F167" s="746"/>
      <c r="G167" s="746"/>
      <c r="H167" s="746"/>
      <c r="I167" s="747"/>
    </row>
    <row r="168" spans="1:21" s="153" customFormat="1" x14ac:dyDescent="0.25">
      <c r="A168" s="254"/>
      <c r="B168" s="745"/>
      <c r="C168" s="746"/>
      <c r="D168" s="746"/>
      <c r="E168" s="746"/>
      <c r="F168" s="746"/>
      <c r="G168" s="746"/>
      <c r="H168" s="746"/>
      <c r="I168" s="747"/>
    </row>
    <row r="169" spans="1:21" s="153" customFormat="1" x14ac:dyDescent="0.25">
      <c r="A169" s="254"/>
      <c r="B169" s="745"/>
      <c r="C169" s="746"/>
      <c r="D169" s="746"/>
      <c r="E169" s="746"/>
      <c r="F169" s="746"/>
      <c r="G169" s="746"/>
      <c r="H169" s="746"/>
      <c r="I169" s="747"/>
    </row>
    <row r="170" spans="1:21" s="153" customFormat="1" x14ac:dyDescent="0.25">
      <c r="A170" s="254"/>
      <c r="B170" s="745"/>
      <c r="C170" s="746"/>
      <c r="D170" s="746"/>
      <c r="E170" s="746"/>
      <c r="F170" s="746"/>
      <c r="G170" s="746"/>
      <c r="H170" s="746"/>
      <c r="I170" s="747"/>
    </row>
    <row r="171" spans="1:21" s="153" customFormat="1" x14ac:dyDescent="0.25">
      <c r="A171" s="254"/>
      <c r="B171" s="745"/>
      <c r="C171" s="746"/>
      <c r="D171" s="746"/>
      <c r="E171" s="746"/>
      <c r="F171" s="746"/>
      <c r="G171" s="746"/>
      <c r="H171" s="746"/>
      <c r="I171" s="747"/>
    </row>
    <row r="172" spans="1:21" s="153" customFormat="1" x14ac:dyDescent="0.25">
      <c r="A172" s="254"/>
      <c r="B172" s="745"/>
      <c r="C172" s="746"/>
      <c r="D172" s="746"/>
      <c r="E172" s="746"/>
      <c r="F172" s="746"/>
      <c r="G172" s="746"/>
      <c r="H172" s="746"/>
      <c r="I172" s="747"/>
    </row>
    <row r="173" spans="1:21" s="153" customFormat="1" x14ac:dyDescent="0.25">
      <c r="A173" s="254"/>
      <c r="B173" s="745"/>
      <c r="C173" s="746"/>
      <c r="D173" s="746"/>
      <c r="E173" s="746"/>
      <c r="F173" s="746"/>
      <c r="G173" s="746"/>
      <c r="H173" s="746"/>
      <c r="I173" s="747"/>
    </row>
    <row r="174" spans="1:21" s="153" customFormat="1" x14ac:dyDescent="0.25">
      <c r="A174" s="254"/>
      <c r="B174" s="745"/>
      <c r="C174" s="746"/>
      <c r="D174" s="746"/>
      <c r="E174" s="746"/>
      <c r="F174" s="746"/>
      <c r="G174" s="746"/>
      <c r="H174" s="746"/>
      <c r="I174" s="747"/>
    </row>
    <row r="175" spans="1:21" s="153" customFormat="1" ht="13" thickBot="1" x14ac:dyDescent="0.3">
      <c r="A175" s="255"/>
      <c r="B175" s="757"/>
      <c r="C175" s="758"/>
      <c r="D175" s="758"/>
      <c r="E175" s="758"/>
      <c r="F175" s="758"/>
      <c r="G175" s="758"/>
      <c r="H175" s="758"/>
      <c r="I175" s="759"/>
    </row>
    <row r="177" spans="1:14" s="153" customFormat="1" x14ac:dyDescent="0.25">
      <c r="F177" s="186"/>
      <c r="G177" s="186"/>
      <c r="H177" s="186"/>
      <c r="I177" s="186"/>
    </row>
    <row r="178" spans="1:14" s="153" customFormat="1" ht="13" thickBot="1" x14ac:dyDescent="0.3">
      <c r="F178" s="186"/>
      <c r="G178" s="186"/>
      <c r="H178" s="186"/>
      <c r="I178" s="186"/>
    </row>
    <row r="179" spans="1:14" s="153" customFormat="1" ht="13" thickBot="1" x14ac:dyDescent="0.3">
      <c r="A179" s="760" t="s">
        <v>3</v>
      </c>
      <c r="B179" s="761"/>
      <c r="F179" s="186"/>
      <c r="G179" s="186"/>
      <c r="H179" s="186"/>
      <c r="I179" s="186"/>
    </row>
    <row r="180" spans="1:14" s="257" customFormat="1" ht="13" thickBot="1" x14ac:dyDescent="0.3">
      <c r="A180" s="256"/>
      <c r="B180" s="256"/>
      <c r="F180" s="258"/>
      <c r="G180" s="258"/>
      <c r="H180" s="258"/>
      <c r="I180" s="258"/>
    </row>
    <row r="181" spans="1:14" s="153" customFormat="1" ht="15.75" customHeight="1" thickBot="1" x14ac:dyDescent="0.3">
      <c r="A181" s="733" t="s">
        <v>2</v>
      </c>
      <c r="B181" s="734"/>
      <c r="C181" s="734"/>
      <c r="D181" s="734"/>
      <c r="E181" s="734"/>
      <c r="F181" s="734"/>
      <c r="G181" s="735"/>
      <c r="H181" s="186"/>
      <c r="I181" s="186"/>
    </row>
    <row r="182" spans="1:14" s="257" customFormat="1" ht="15.75" customHeight="1" thickBot="1" x14ac:dyDescent="0.3">
      <c r="A182" s="256"/>
      <c r="B182" s="256"/>
      <c r="C182" s="256"/>
      <c r="D182" s="256"/>
      <c r="E182" s="256"/>
      <c r="F182" s="256"/>
      <c r="G182" s="256"/>
      <c r="H182" s="258"/>
      <c r="I182" s="258"/>
    </row>
    <row r="183" spans="1:14" s="153" customFormat="1" ht="15.75" customHeight="1" thickBot="1" x14ac:dyDescent="0.3">
      <c r="A183" s="715" t="s">
        <v>1</v>
      </c>
      <c r="B183" s="716"/>
      <c r="C183" s="716"/>
      <c r="D183" s="716"/>
      <c r="E183" s="717"/>
      <c r="F183" s="259"/>
      <c r="G183" s="259"/>
      <c r="H183" s="186"/>
      <c r="I183" s="186"/>
    </row>
    <row r="184" spans="1:14" s="153" customFormat="1" x14ac:dyDescent="0.25">
      <c r="A184" s="718" t="s">
        <v>581</v>
      </c>
      <c r="B184" s="720" t="s">
        <v>2816</v>
      </c>
      <c r="C184" s="710" t="s">
        <v>0</v>
      </c>
      <c r="D184" s="710" t="s">
        <v>564</v>
      </c>
      <c r="E184" s="720" t="s">
        <v>2817</v>
      </c>
      <c r="F184" s="710" t="s">
        <v>416</v>
      </c>
      <c r="G184" s="710" t="s">
        <v>403</v>
      </c>
      <c r="H184" s="710" t="s">
        <v>582</v>
      </c>
      <c r="I184" s="710" t="s">
        <v>11</v>
      </c>
      <c r="J184" s="710" t="s">
        <v>12</v>
      </c>
      <c r="K184" s="710" t="s">
        <v>13</v>
      </c>
      <c r="L184" s="710" t="s">
        <v>428</v>
      </c>
      <c r="M184" s="710" t="s">
        <v>565</v>
      </c>
      <c r="N184" s="730"/>
    </row>
    <row r="185" spans="1:14" s="153" customFormat="1" ht="32.25" customHeight="1" thickBot="1" x14ac:dyDescent="0.3">
      <c r="A185" s="719"/>
      <c r="B185" s="721"/>
      <c r="C185" s="711"/>
      <c r="D185" s="711"/>
      <c r="E185" s="721"/>
      <c r="F185" s="711"/>
      <c r="G185" s="711"/>
      <c r="H185" s="711"/>
      <c r="I185" s="711"/>
      <c r="J185" s="711"/>
      <c r="K185" s="711"/>
      <c r="L185" s="711"/>
      <c r="M185" s="711"/>
      <c r="N185" s="731"/>
    </row>
    <row r="186" spans="1:14" s="153" customFormat="1" x14ac:dyDescent="0.25">
      <c r="A186" s="172" t="s">
        <v>4</v>
      </c>
      <c r="B186" s="173" t="s">
        <v>308</v>
      </c>
      <c r="C186" s="507" t="s">
        <v>6</v>
      </c>
      <c r="D186" s="173">
        <v>10</v>
      </c>
      <c r="E186" s="173" t="s">
        <v>406</v>
      </c>
      <c r="F186" s="173" t="s">
        <v>409</v>
      </c>
      <c r="G186" s="173"/>
      <c r="H186" s="173"/>
      <c r="I186" s="173"/>
      <c r="J186" s="173"/>
      <c r="K186" s="173"/>
      <c r="L186" s="546" t="s">
        <v>1221</v>
      </c>
      <c r="M186" s="754"/>
      <c r="N186" s="755"/>
    </row>
    <row r="187" spans="1:14" s="153" customFormat="1" x14ac:dyDescent="0.25">
      <c r="A187" s="80"/>
      <c r="B187" s="182"/>
      <c r="C187" s="505"/>
      <c r="D187" s="182"/>
      <c r="E187" s="182"/>
      <c r="F187" s="182"/>
      <c r="G187" s="182"/>
      <c r="H187" s="182"/>
      <c r="I187" s="182"/>
      <c r="J187" s="182"/>
      <c r="K187" s="182"/>
      <c r="L187" s="260"/>
      <c r="M187" s="739"/>
      <c r="N187" s="740"/>
    </row>
    <row r="188" spans="1:14" s="153" customFormat="1" x14ac:dyDescent="0.25">
      <c r="A188" s="80"/>
      <c r="B188" s="182"/>
      <c r="C188" s="505"/>
      <c r="D188" s="182"/>
      <c r="E188" s="182"/>
      <c r="F188" s="182"/>
      <c r="G188" s="182"/>
      <c r="H188" s="182"/>
      <c r="I188" s="182"/>
      <c r="J188" s="182"/>
      <c r="K188" s="182"/>
      <c r="L188" s="260"/>
      <c r="M188" s="739"/>
      <c r="N188" s="740"/>
    </row>
    <row r="189" spans="1:14" s="153" customFormat="1" x14ac:dyDescent="0.25">
      <c r="A189" s="80"/>
      <c r="B189" s="182"/>
      <c r="C189" s="505"/>
      <c r="D189" s="182"/>
      <c r="E189" s="182"/>
      <c r="F189" s="182"/>
      <c r="G189" s="182"/>
      <c r="H189" s="182"/>
      <c r="I189" s="182"/>
      <c r="J189" s="182"/>
      <c r="K189" s="182"/>
      <c r="L189" s="260"/>
      <c r="M189" s="739"/>
      <c r="N189" s="740"/>
    </row>
    <row r="190" spans="1:14" s="153" customFormat="1" x14ac:dyDescent="0.25">
      <c r="A190" s="80"/>
      <c r="B190" s="182"/>
      <c r="C190" s="505"/>
      <c r="D190" s="182"/>
      <c r="E190" s="182"/>
      <c r="F190" s="182"/>
      <c r="G190" s="182"/>
      <c r="H190" s="182"/>
      <c r="I190" s="182"/>
      <c r="J190" s="182"/>
      <c r="K190" s="182"/>
      <c r="L190" s="260"/>
      <c r="M190" s="739"/>
      <c r="N190" s="740"/>
    </row>
    <row r="191" spans="1:14" s="153" customFormat="1" ht="13" thickBot="1" x14ac:dyDescent="0.3">
      <c r="A191" s="83"/>
      <c r="B191" s="158"/>
      <c r="C191" s="527"/>
      <c r="D191" s="158"/>
      <c r="E191" s="158"/>
      <c r="F191" s="158"/>
      <c r="G191" s="158"/>
      <c r="H191" s="158"/>
      <c r="I191" s="158"/>
      <c r="J191" s="158"/>
      <c r="K191" s="158"/>
      <c r="L191" s="261"/>
      <c r="M191" s="724"/>
      <c r="N191" s="725"/>
    </row>
    <row r="192" spans="1:14" s="153" customFormat="1" x14ac:dyDescent="0.25">
      <c r="F192" s="186"/>
      <c r="G192" s="186"/>
      <c r="H192" s="186"/>
      <c r="I192" s="186"/>
    </row>
    <row r="193" spans="1:23" s="153" customFormat="1" ht="13" thickBot="1" x14ac:dyDescent="0.3">
      <c r="F193" s="186"/>
      <c r="G193" s="186"/>
      <c r="H193" s="186"/>
      <c r="I193" s="186"/>
    </row>
    <row r="194" spans="1:23" s="153" customFormat="1" ht="13" thickBot="1" x14ac:dyDescent="0.3">
      <c r="A194" s="733" t="s">
        <v>736</v>
      </c>
      <c r="B194" s="734"/>
      <c r="C194" s="734"/>
      <c r="D194" s="734"/>
      <c r="E194" s="734"/>
      <c r="F194" s="734"/>
      <c r="G194" s="735"/>
      <c r="H194" s="186"/>
      <c r="I194" s="186"/>
    </row>
    <row r="195" spans="1:23" s="153" customFormat="1" ht="13" thickBot="1" x14ac:dyDescent="0.3">
      <c r="F195" s="186"/>
      <c r="G195" s="186"/>
      <c r="H195" s="186"/>
      <c r="I195" s="186"/>
    </row>
    <row r="196" spans="1:23" s="153" customFormat="1" ht="13" thickBot="1" x14ac:dyDescent="0.3">
      <c r="A196" s="715" t="s">
        <v>1</v>
      </c>
      <c r="B196" s="716"/>
      <c r="C196" s="716"/>
      <c r="D196" s="716"/>
      <c r="E196" s="716"/>
      <c r="F196" s="716"/>
      <c r="G196" s="716"/>
      <c r="H196" s="717"/>
      <c r="I196" s="186"/>
    </row>
    <row r="197" spans="1:23" s="153" customFormat="1" ht="16.5" customHeight="1" thickBot="1" x14ac:dyDescent="0.3">
      <c r="A197" s="718" t="s">
        <v>581</v>
      </c>
      <c r="B197" s="720" t="s">
        <v>2816</v>
      </c>
      <c r="C197" s="710" t="s">
        <v>0</v>
      </c>
      <c r="D197" s="710" t="s">
        <v>564</v>
      </c>
      <c r="E197" s="720" t="s">
        <v>2817</v>
      </c>
      <c r="F197" s="710" t="s">
        <v>41</v>
      </c>
      <c r="G197" s="732" t="s">
        <v>735</v>
      </c>
      <c r="H197" s="732"/>
      <c r="I197" s="732"/>
      <c r="J197" s="732"/>
      <c r="K197" s="732"/>
      <c r="L197" s="732"/>
      <c r="M197" s="732"/>
      <c r="N197" s="732"/>
      <c r="O197" s="710" t="s">
        <v>416</v>
      </c>
      <c r="P197" s="710" t="s">
        <v>403</v>
      </c>
      <c r="Q197" s="710" t="s">
        <v>582</v>
      </c>
      <c r="R197" s="710" t="s">
        <v>11</v>
      </c>
      <c r="S197" s="710" t="s">
        <v>12</v>
      </c>
      <c r="T197" s="710" t="s">
        <v>13</v>
      </c>
      <c r="U197" s="710" t="s">
        <v>428</v>
      </c>
      <c r="V197" s="710" t="s">
        <v>565</v>
      </c>
      <c r="W197" s="730"/>
    </row>
    <row r="198" spans="1:23" s="153" customFormat="1" ht="13" thickBot="1" x14ac:dyDescent="0.3">
      <c r="A198" s="719"/>
      <c r="B198" s="721"/>
      <c r="C198" s="711"/>
      <c r="D198" s="711"/>
      <c r="E198" s="721"/>
      <c r="F198" s="711"/>
      <c r="G198" s="528" t="s">
        <v>412</v>
      </c>
      <c r="H198" s="528" t="s">
        <v>42</v>
      </c>
      <c r="I198" s="528" t="s">
        <v>413</v>
      </c>
      <c r="J198" s="528" t="s">
        <v>43</v>
      </c>
      <c r="K198" s="528" t="s">
        <v>414</v>
      </c>
      <c r="L198" s="528" t="s">
        <v>44</v>
      </c>
      <c r="M198" s="528" t="s">
        <v>415</v>
      </c>
      <c r="N198" s="528" t="s">
        <v>45</v>
      </c>
      <c r="O198" s="711"/>
      <c r="P198" s="711"/>
      <c r="Q198" s="711"/>
      <c r="R198" s="711"/>
      <c r="S198" s="711"/>
      <c r="T198" s="711"/>
      <c r="U198" s="711"/>
      <c r="V198" s="711"/>
      <c r="W198" s="731"/>
    </row>
    <row r="199" spans="1:23" s="153" customFormat="1" x14ac:dyDescent="0.25">
      <c r="A199" s="172"/>
      <c r="B199" s="173"/>
      <c r="C199" s="507"/>
      <c r="D199" s="173"/>
      <c r="E199" s="173"/>
      <c r="F199" s="262"/>
      <c r="G199" s="173"/>
      <c r="H199" s="173"/>
      <c r="I199" s="173"/>
      <c r="J199" s="173"/>
      <c r="K199" s="173"/>
      <c r="L199" s="173"/>
      <c r="M199" s="173"/>
      <c r="N199" s="173"/>
      <c r="O199" s="173"/>
      <c r="P199" s="173"/>
      <c r="Q199" s="173"/>
      <c r="R199" s="173"/>
      <c r="S199" s="173"/>
      <c r="T199" s="173"/>
      <c r="U199" s="546"/>
      <c r="V199" s="726"/>
      <c r="W199" s="727"/>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8"/>
      <c r="W200" s="729"/>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8"/>
      <c r="W201" s="729"/>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8"/>
      <c r="W202" s="729"/>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8"/>
      <c r="W203" s="729"/>
    </row>
    <row r="204" spans="1:23" s="153" customFormat="1" ht="13" thickBot="1" x14ac:dyDescent="0.3">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722"/>
      <c r="W204" s="723"/>
    </row>
    <row r="205" spans="1:23" s="153" customFormat="1" x14ac:dyDescent="0.25">
      <c r="F205" s="186"/>
      <c r="G205" s="186"/>
      <c r="H205" s="186"/>
      <c r="I205" s="186"/>
    </row>
    <row r="206" spans="1:23" s="153" customFormat="1" x14ac:dyDescent="0.25">
      <c r="F206" s="186"/>
      <c r="G206" s="186"/>
      <c r="H206" s="186"/>
      <c r="I206" s="186"/>
    </row>
    <row r="207" spans="1:23" s="153" customFormat="1" ht="13" thickBot="1" x14ac:dyDescent="0.3">
      <c r="F207" s="186"/>
      <c r="G207" s="186"/>
      <c r="H207" s="186"/>
      <c r="I207" s="186"/>
    </row>
    <row r="208" spans="1:23" ht="13" thickBot="1" x14ac:dyDescent="0.3">
      <c r="A208" s="97" t="s">
        <v>432</v>
      </c>
      <c r="B208" s="265" t="s">
        <v>433</v>
      </c>
    </row>
    <row r="209" spans="1:2" x14ac:dyDescent="0.25">
      <c r="A209" s="100" t="s">
        <v>434</v>
      </c>
      <c r="B209" s="225" t="s">
        <v>50</v>
      </c>
    </row>
    <row r="210" spans="1:2" x14ac:dyDescent="0.25">
      <c r="A210" s="266" t="s">
        <v>64</v>
      </c>
      <c r="B210" s="82" t="s">
        <v>50</v>
      </c>
    </row>
    <row r="211" spans="1:2" x14ac:dyDescent="0.25">
      <c r="A211" s="266" t="s">
        <v>245</v>
      </c>
      <c r="B211" s="82" t="s">
        <v>50</v>
      </c>
    </row>
    <row r="212" spans="1:2" x14ac:dyDescent="0.25">
      <c r="A212" s="266" t="s">
        <v>246</v>
      </c>
      <c r="B212" s="82" t="s">
        <v>50</v>
      </c>
    </row>
    <row r="213" spans="1:2" x14ac:dyDescent="0.25">
      <c r="A213" s="266" t="s">
        <v>247</v>
      </c>
      <c r="B213" s="82" t="s">
        <v>52</v>
      </c>
    </row>
    <row r="214" spans="1:2" x14ac:dyDescent="0.25">
      <c r="A214" s="266" t="s">
        <v>269</v>
      </c>
      <c r="B214" s="82" t="s">
        <v>52</v>
      </c>
    </row>
    <row r="215" spans="1:2" x14ac:dyDescent="0.25">
      <c r="A215" s="267" t="s">
        <v>267</v>
      </c>
      <c r="B215" s="82" t="s">
        <v>52</v>
      </c>
    </row>
    <row r="216" spans="1:2" x14ac:dyDescent="0.25">
      <c r="A216" s="267" t="s">
        <v>435</v>
      </c>
      <c r="B216" s="82" t="s">
        <v>52</v>
      </c>
    </row>
    <row r="217" spans="1:2" ht="13" thickBot="1" x14ac:dyDescent="0.3">
      <c r="A217" s="268" t="s">
        <v>438</v>
      </c>
      <c r="B217" s="8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J134:J135"/>
    <mergeCell ref="K134:K135"/>
    <mergeCell ref="L134:L135"/>
    <mergeCell ref="A141:D141"/>
    <mergeCell ref="E141:E142"/>
    <mergeCell ref="F141:F142"/>
    <mergeCell ref="G141:G142"/>
    <mergeCell ref="H141:H142"/>
    <mergeCell ref="I141:I142"/>
    <mergeCell ref="J141:J142"/>
    <mergeCell ref="K141:K142"/>
    <mergeCell ref="L141:L142"/>
    <mergeCell ref="A132:I132"/>
    <mergeCell ref="A134:D134"/>
    <mergeCell ref="E134:E135"/>
    <mergeCell ref="F134:F135"/>
    <mergeCell ref="G134:G135"/>
    <mergeCell ref="H134:H135"/>
    <mergeCell ref="I134:I135"/>
    <mergeCell ref="B162:I162"/>
    <mergeCell ref="B163:I163"/>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E126:G126"/>
    <mergeCell ref="B108:D108"/>
    <mergeCell ref="E108:G108"/>
    <mergeCell ref="B109:D109"/>
    <mergeCell ref="E109:G109"/>
    <mergeCell ref="E115:G115"/>
    <mergeCell ref="B116:D116"/>
    <mergeCell ref="E116:G116"/>
    <mergeCell ref="B112:D112"/>
    <mergeCell ref="E112:G112"/>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23.453125" style="18" bestFit="1" customWidth="1"/>
    <col min="11" max="11" width="18.453125" style="18" bestFit="1"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76"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77" t="str">
        <f>Cover!B7</f>
        <v>FASHION ACCESSORIES SHIPPERS ASSOCIATION, INC DBA GEMINI SHIPPERS ASSOCIATION</v>
      </c>
      <c r="D4" s="746"/>
      <c r="E4" s="746"/>
      <c r="F4" s="747"/>
      <c r="G4" s="18"/>
      <c r="H4" s="18"/>
      <c r="I4" s="18"/>
    </row>
    <row r="5" spans="1:54" x14ac:dyDescent="0.25">
      <c r="A5" s="817" t="s">
        <v>493</v>
      </c>
      <c r="B5" s="818"/>
      <c r="C5" s="819" t="s">
        <v>551</v>
      </c>
      <c r="D5" s="820"/>
      <c r="E5" s="820"/>
      <c r="F5" s="821"/>
      <c r="G5" s="18"/>
      <c r="H5" s="18"/>
      <c r="I5" s="18"/>
    </row>
    <row r="6" spans="1:54" ht="15.75" customHeight="1" x14ac:dyDescent="0.25">
      <c r="A6" s="817" t="s">
        <v>477</v>
      </c>
      <c r="B6" s="818"/>
      <c r="C6" s="819" t="s">
        <v>555</v>
      </c>
      <c r="D6" s="820"/>
      <c r="E6" s="820"/>
      <c r="F6" s="821"/>
      <c r="G6" s="18"/>
      <c r="H6" s="18"/>
      <c r="I6" s="18"/>
    </row>
    <row r="7" spans="1:54" ht="15.75" customHeight="1" x14ac:dyDescent="0.25">
      <c r="A7" s="817" t="s">
        <v>567</v>
      </c>
      <c r="B7" s="818"/>
      <c r="C7" s="819" t="s">
        <v>117</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2826</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t="s">
        <v>4</v>
      </c>
    </row>
    <row r="14" spans="1:54" s="525" customFormat="1" ht="13" x14ac:dyDescent="0.25">
      <c r="A14" s="571" t="s">
        <v>1434</v>
      </c>
      <c r="B14" s="790" t="s">
        <v>470</v>
      </c>
      <c r="C14" s="790"/>
      <c r="D14" s="790"/>
      <c r="E14" s="790"/>
      <c r="F14" s="790"/>
      <c r="G14" s="790"/>
      <c r="H14" s="790"/>
      <c r="I14" s="790"/>
      <c r="J14" s="791"/>
      <c r="K14" s="780"/>
      <c r="L14" s="791"/>
      <c r="M14" s="871"/>
      <c r="N14" s="102" t="str">
        <f>IF($A14&gt;0,$A14,"")</f>
        <v xml:space="preserve">Bullet A </v>
      </c>
    </row>
    <row r="15" spans="1:54" s="103" customFormat="1" ht="13" x14ac:dyDescent="0.25">
      <c r="A15" s="270"/>
      <c r="B15" s="858"/>
      <c r="C15" s="858"/>
      <c r="D15" s="858"/>
      <c r="E15" s="858"/>
      <c r="F15" s="858"/>
      <c r="G15" s="858"/>
      <c r="H15" s="858"/>
      <c r="I15" s="858"/>
      <c r="J15" s="854"/>
      <c r="K15" s="780"/>
      <c r="L15" s="854"/>
      <c r="M15" s="808"/>
      <c r="N15" s="102" t="str">
        <f>IF($A15&gt;0,$A15,"")</f>
        <v/>
      </c>
      <c r="BB15" s="525"/>
    </row>
    <row r="16" spans="1:54" s="103" customFormat="1" ht="13" x14ac:dyDescent="0.25">
      <c r="A16" s="270"/>
      <c r="B16" s="858"/>
      <c r="C16" s="858"/>
      <c r="D16" s="858"/>
      <c r="E16" s="858"/>
      <c r="F16" s="858"/>
      <c r="G16" s="858"/>
      <c r="H16" s="858"/>
      <c r="I16" s="858"/>
      <c r="J16" s="854"/>
      <c r="K16" s="780"/>
      <c r="L16" s="854"/>
      <c r="M16" s="808"/>
      <c r="N16" s="102" t="str">
        <f>IF($A16&gt;0,$A16,"")</f>
        <v/>
      </c>
      <c r="BB16" s="525"/>
    </row>
    <row r="17" spans="1:54" s="103" customFormat="1" ht="13.5" thickBot="1" x14ac:dyDescent="0.3">
      <c r="A17" s="101"/>
      <c r="B17" s="787"/>
      <c r="C17" s="787"/>
      <c r="D17" s="787"/>
      <c r="E17" s="787"/>
      <c r="F17" s="787"/>
      <c r="G17" s="787"/>
      <c r="H17" s="787"/>
      <c r="I17" s="787"/>
      <c r="J17" s="811"/>
      <c r="K17" s="783"/>
      <c r="L17" s="809"/>
      <c r="M17" s="810"/>
      <c r="N17" s="102" t="str">
        <f>IF($A17&gt;0,$A17,"")</f>
        <v/>
      </c>
      <c r="BB17" s="525"/>
    </row>
    <row r="18" spans="1:54" s="110" customFormat="1" ht="13.5" thickBot="1" x14ac:dyDescent="0.3">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440</v>
      </c>
      <c r="B21" s="790" t="s">
        <v>513</v>
      </c>
      <c r="C21" s="790"/>
      <c r="D21" s="790"/>
      <c r="E21" s="790"/>
      <c r="F21" s="790"/>
      <c r="G21" s="790"/>
      <c r="H21" s="844"/>
      <c r="I21" s="113"/>
      <c r="J21" s="114"/>
      <c r="K21" s="115"/>
      <c r="L21" s="115"/>
      <c r="M21" s="115"/>
      <c r="N21" s="115"/>
      <c r="O21" s="115"/>
      <c r="P21" s="115"/>
      <c r="Q21" s="115"/>
    </row>
    <row r="22" spans="1:54" s="116" customFormat="1" ht="13" x14ac:dyDescent="0.25">
      <c r="A22" s="1049" t="s">
        <v>471</v>
      </c>
      <c r="B22" s="790" t="s">
        <v>2857</v>
      </c>
      <c r="C22" s="790"/>
      <c r="D22" s="790"/>
      <c r="E22" s="790"/>
      <c r="F22" s="790"/>
      <c r="G22" s="790"/>
      <c r="H22" s="844"/>
      <c r="I22" s="114"/>
      <c r="J22" s="114"/>
      <c r="K22" s="115"/>
      <c r="L22" s="115"/>
      <c r="M22" s="115"/>
      <c r="N22" s="115"/>
      <c r="O22" s="115"/>
      <c r="P22" s="115"/>
      <c r="Q22" s="115"/>
    </row>
    <row r="23" spans="1:54" s="116" customFormat="1" ht="13" x14ac:dyDescent="0.25">
      <c r="A23" s="1267"/>
      <c r="B23" s="1268"/>
      <c r="C23" s="872"/>
      <c r="D23" s="872"/>
      <c r="E23" s="872"/>
      <c r="F23" s="872"/>
      <c r="G23" s="872"/>
      <c r="H23" s="873"/>
      <c r="I23" s="114"/>
      <c r="J23" s="114"/>
      <c r="K23" s="115"/>
      <c r="L23" s="115"/>
      <c r="M23" s="115"/>
      <c r="N23" s="115"/>
      <c r="O23" s="115"/>
      <c r="P23" s="115"/>
      <c r="Q23" s="115"/>
    </row>
    <row r="24" spans="1:54" s="116" customFormat="1" ht="13.5" thickBot="1" x14ac:dyDescent="0.3">
      <c r="A24" s="1262"/>
      <c r="B24" s="1263"/>
      <c r="C24" s="874"/>
      <c r="D24" s="874"/>
      <c r="E24" s="874"/>
      <c r="F24" s="874"/>
      <c r="G24" s="874"/>
      <c r="H24" s="875"/>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4" t="s">
        <v>581</v>
      </c>
      <c r="B30" s="713" t="s">
        <v>582</v>
      </c>
      <c r="C30" s="713" t="s">
        <v>11</v>
      </c>
      <c r="D30" s="713" t="s">
        <v>12</v>
      </c>
      <c r="E30" s="713" t="s">
        <v>13</v>
      </c>
      <c r="F30" s="713" t="s">
        <v>14</v>
      </c>
      <c r="G30" s="713" t="s">
        <v>15</v>
      </c>
      <c r="H30" s="713" t="s">
        <v>16</v>
      </c>
      <c r="I30" s="713" t="s">
        <v>17</v>
      </c>
      <c r="J30" s="713" t="s">
        <v>18</v>
      </c>
      <c r="K30" s="713" t="s">
        <v>19</v>
      </c>
      <c r="L30" s="713" t="s">
        <v>20</v>
      </c>
      <c r="M30" s="142"/>
      <c r="N30" s="142"/>
      <c r="O30" s="142"/>
      <c r="P30" s="142"/>
      <c r="Q30" s="142"/>
      <c r="R30" s="142"/>
      <c r="S30" s="142"/>
      <c r="T30" s="142"/>
      <c r="U30" s="142"/>
      <c r="V30" s="142"/>
      <c r="W30" s="142"/>
      <c r="X30" s="713" t="s">
        <v>22</v>
      </c>
      <c r="Y30" s="713" t="s">
        <v>23</v>
      </c>
      <c r="Z30" s="713" t="s">
        <v>24</v>
      </c>
      <c r="AA30" s="805" t="s">
        <v>335</v>
      </c>
    </row>
    <row r="31" spans="1:54" s="143" customFormat="1" ht="13" thickBot="1" x14ac:dyDescent="0.3">
      <c r="A31" s="775"/>
      <c r="B31" s="776"/>
      <c r="C31" s="776"/>
      <c r="D31" s="776"/>
      <c r="E31" s="776"/>
      <c r="F31" s="776"/>
      <c r="G31" s="777"/>
      <c r="H31" s="776"/>
      <c r="I31" s="776"/>
      <c r="J31" s="776"/>
      <c r="K31" s="776"/>
      <c r="L31" s="776"/>
      <c r="M31" s="144"/>
      <c r="N31" s="144"/>
      <c r="O31" s="144"/>
      <c r="P31" s="144"/>
      <c r="Q31" s="144"/>
      <c r="R31" s="144"/>
      <c r="S31" s="144"/>
      <c r="T31" s="144"/>
      <c r="U31" s="144"/>
      <c r="V31" s="144"/>
      <c r="W31" s="144"/>
      <c r="X31" s="776"/>
      <c r="Y31" s="776"/>
      <c r="Z31" s="776"/>
      <c r="AA31" s="806"/>
    </row>
    <row r="32" spans="1:54" s="153" customFormat="1" x14ac:dyDescent="0.25">
      <c r="A32" s="557" t="s">
        <v>1434</v>
      </c>
      <c r="B32" s="224" t="s">
        <v>2855</v>
      </c>
      <c r="C32" s="262" t="s">
        <v>1511</v>
      </c>
      <c r="D32" s="262" t="s">
        <v>1478</v>
      </c>
      <c r="E32" s="262"/>
      <c r="F32" s="564" t="s">
        <v>128</v>
      </c>
      <c r="G32" s="150" t="s">
        <v>47</v>
      </c>
      <c r="H32" s="262" t="s">
        <v>1176</v>
      </c>
      <c r="I32" s="272">
        <v>1950</v>
      </c>
      <c r="J32" s="272">
        <v>2025</v>
      </c>
      <c r="K32" s="272">
        <v>2025</v>
      </c>
      <c r="L32" s="272"/>
      <c r="M32" s="173"/>
      <c r="N32" s="173"/>
      <c r="O32" s="173"/>
      <c r="P32" s="173"/>
      <c r="Q32" s="173"/>
      <c r="R32" s="173"/>
      <c r="S32" s="173"/>
      <c r="T32" s="173"/>
      <c r="U32" s="173"/>
      <c r="V32" s="173"/>
      <c r="W32" s="173"/>
      <c r="X32" s="547"/>
      <c r="Y32" s="547"/>
      <c r="Z32" s="173" t="s">
        <v>2835</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74" t="s">
        <v>581</v>
      </c>
      <c r="B39" s="713" t="s">
        <v>582</v>
      </c>
      <c r="C39" s="713" t="s">
        <v>11</v>
      </c>
      <c r="D39" s="713" t="s">
        <v>12</v>
      </c>
      <c r="E39" s="713" t="s">
        <v>13</v>
      </c>
      <c r="F39" s="713" t="s">
        <v>14</v>
      </c>
      <c r="G39" s="713" t="s">
        <v>15</v>
      </c>
      <c r="H39" s="713" t="s">
        <v>16</v>
      </c>
      <c r="I39" s="713" t="s">
        <v>26</v>
      </c>
      <c r="J39" s="713" t="s">
        <v>27</v>
      </c>
      <c r="K39" s="812" t="s">
        <v>281</v>
      </c>
      <c r="L39" s="516" t="s">
        <v>62</v>
      </c>
      <c r="M39" s="510" t="s">
        <v>63</v>
      </c>
      <c r="N39" s="522" t="s">
        <v>64</v>
      </c>
      <c r="O39" s="142"/>
      <c r="P39" s="142"/>
      <c r="Q39" s="142"/>
      <c r="R39" s="142"/>
      <c r="S39" s="142"/>
      <c r="T39" s="142"/>
      <c r="U39" s="142"/>
      <c r="V39" s="142"/>
      <c r="W39" s="142"/>
      <c r="X39" s="713" t="s">
        <v>22</v>
      </c>
      <c r="Y39" s="713" t="s">
        <v>23</v>
      </c>
      <c r="Z39" s="713" t="s">
        <v>24</v>
      </c>
      <c r="AA39" s="805" t="s">
        <v>335</v>
      </c>
    </row>
    <row r="40" spans="1:29" ht="32.15" customHeight="1" thickBot="1" x14ac:dyDescent="0.3">
      <c r="A40" s="775"/>
      <c r="B40" s="776"/>
      <c r="C40" s="776"/>
      <c r="D40" s="776"/>
      <c r="E40" s="776"/>
      <c r="F40" s="776"/>
      <c r="G40" s="777"/>
      <c r="H40" s="776"/>
      <c r="I40" s="776"/>
      <c r="J40" s="776"/>
      <c r="K40" s="813"/>
      <c r="L40" s="517" t="s">
        <v>65</v>
      </c>
      <c r="M40" s="518" t="s">
        <v>66</v>
      </c>
      <c r="N40" s="523" t="s">
        <v>67</v>
      </c>
      <c r="O40" s="165"/>
      <c r="P40" s="144"/>
      <c r="Q40" s="144"/>
      <c r="R40" s="144"/>
      <c r="S40" s="144"/>
      <c r="T40" s="144"/>
      <c r="U40" s="144"/>
      <c r="V40" s="144"/>
      <c r="W40" s="144"/>
      <c r="X40" s="776"/>
      <c r="Y40" s="776"/>
      <c r="Z40" s="776"/>
      <c r="AA40" s="806"/>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3">
      <c r="A47" s="742" t="s">
        <v>293</v>
      </c>
      <c r="B47" s="832"/>
      <c r="C47" s="832"/>
      <c r="D47" s="833"/>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74" t="s">
        <v>581</v>
      </c>
      <c r="B48" s="713" t="s">
        <v>582</v>
      </c>
      <c r="C48" s="713" t="s">
        <v>11</v>
      </c>
      <c r="D48" s="713" t="s">
        <v>12</v>
      </c>
      <c r="E48" s="713" t="s">
        <v>13</v>
      </c>
      <c r="F48" s="713" t="s">
        <v>14</v>
      </c>
      <c r="G48" s="713" t="s">
        <v>15</v>
      </c>
      <c r="H48" s="713" t="s">
        <v>16</v>
      </c>
      <c r="I48" s="713">
        <v>20</v>
      </c>
      <c r="J48" s="713">
        <v>40</v>
      </c>
      <c r="K48" s="713" t="s">
        <v>19</v>
      </c>
      <c r="L48" s="805" t="s">
        <v>20</v>
      </c>
      <c r="M48" s="800" t="s">
        <v>28</v>
      </c>
      <c r="N48" s="187" t="s">
        <v>68</v>
      </c>
      <c r="O48" s="510" t="s">
        <v>63</v>
      </c>
      <c r="P48" s="522" t="s">
        <v>64</v>
      </c>
      <c r="Q48" s="142" t="s">
        <v>143</v>
      </c>
      <c r="R48" s="142" t="s">
        <v>70</v>
      </c>
      <c r="S48" s="142"/>
      <c r="T48" s="142"/>
      <c r="U48" s="142"/>
      <c r="V48" s="142"/>
      <c r="W48" s="142"/>
      <c r="X48" s="142"/>
      <c r="Y48" s="142"/>
      <c r="Z48" s="713" t="s">
        <v>22</v>
      </c>
      <c r="AA48" s="713" t="s">
        <v>23</v>
      </c>
      <c r="AB48" s="713" t="s">
        <v>24</v>
      </c>
      <c r="AC48" s="805" t="s">
        <v>335</v>
      </c>
    </row>
    <row r="49" spans="1:29" ht="38" thickBot="1" x14ac:dyDescent="0.3">
      <c r="A49" s="775"/>
      <c r="B49" s="776"/>
      <c r="C49" s="776"/>
      <c r="D49" s="776"/>
      <c r="E49" s="776"/>
      <c r="F49" s="776"/>
      <c r="G49" s="777"/>
      <c r="H49" s="776"/>
      <c r="I49" s="776"/>
      <c r="J49" s="776"/>
      <c r="K49" s="776"/>
      <c r="L49" s="806"/>
      <c r="M49" s="801"/>
      <c r="N49" s="188" t="s">
        <v>69</v>
      </c>
      <c r="O49" s="518" t="s">
        <v>66</v>
      </c>
      <c r="P49" s="523" t="s">
        <v>67</v>
      </c>
      <c r="Q49" s="165" t="s">
        <v>83</v>
      </c>
      <c r="R49" s="144" t="s">
        <v>83</v>
      </c>
      <c r="S49" s="144"/>
      <c r="T49" s="144"/>
      <c r="U49" s="144"/>
      <c r="V49" s="144"/>
      <c r="W49" s="144"/>
      <c r="X49" s="144"/>
      <c r="Y49" s="144"/>
      <c r="Z49" s="777"/>
      <c r="AA49" s="777"/>
      <c r="AB49" s="777"/>
      <c r="AC49" s="806"/>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 thickBot="1" x14ac:dyDescent="0.3">
      <c r="A56" s="161"/>
      <c r="B56" s="161"/>
      <c r="C56" s="161"/>
      <c r="D56" s="161"/>
      <c r="E56" s="141"/>
      <c r="F56" s="141"/>
      <c r="G56" s="141"/>
      <c r="H56" s="141"/>
      <c r="I56" s="141"/>
      <c r="J56" s="162"/>
      <c r="K56" s="162"/>
      <c r="L56" s="162"/>
      <c r="M56" s="162"/>
      <c r="R56" s="162"/>
    </row>
    <row r="57" spans="1:29" ht="13" thickBot="1" x14ac:dyDescent="0.3">
      <c r="A57" s="742" t="s">
        <v>29</v>
      </c>
      <c r="B57" s="832"/>
      <c r="C57" s="833"/>
      <c r="D57" s="161"/>
      <c r="E57" s="161"/>
      <c r="F57" s="141"/>
      <c r="G57" s="141"/>
      <c r="H57" s="141"/>
      <c r="I57" s="141"/>
      <c r="J57" s="141"/>
      <c r="K57" s="162"/>
      <c r="L57" s="162"/>
      <c r="M57" s="162"/>
      <c r="N57" s="162"/>
      <c r="S57" s="162"/>
      <c r="T57" s="162"/>
      <c r="U57" s="162"/>
    </row>
    <row r="58" spans="1:29" ht="13" thickBot="1" x14ac:dyDescent="0.3">
      <c r="A58" s="733" t="s">
        <v>579</v>
      </c>
      <c r="B58" s="734"/>
      <c r="C58" s="735"/>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 thickBot="1" x14ac:dyDescent="0.3">
      <c r="A63" s="526" t="s">
        <v>905</v>
      </c>
      <c r="B63" s="204"/>
      <c r="C63" s="204"/>
      <c r="D63" s="205"/>
      <c r="E63" s="205"/>
      <c r="F63" s="206"/>
      <c r="G63" s="206"/>
      <c r="H63" s="205"/>
      <c r="I63" s="206"/>
      <c r="J63" s="205"/>
      <c r="K63" s="207"/>
      <c r="L63" s="208"/>
      <c r="N63" s="162"/>
      <c r="O63" s="162"/>
      <c r="P63" s="162"/>
    </row>
    <row r="64" spans="1:29" ht="13" thickBot="1" x14ac:dyDescent="0.3">
      <c r="A64" s="209"/>
      <c r="B64" s="96"/>
      <c r="C64" s="162"/>
      <c r="D64" s="161"/>
      <c r="E64" s="161"/>
      <c r="F64" s="161"/>
      <c r="G64" s="161"/>
      <c r="H64" s="141"/>
      <c r="I64" s="141"/>
      <c r="J64" s="141"/>
      <c r="K64" s="141"/>
      <c r="L64" s="141"/>
      <c r="M64" s="162"/>
      <c r="O64" s="162"/>
      <c r="P64" s="162"/>
      <c r="Q64" s="141"/>
    </row>
    <row r="65" spans="1:24" s="143" customFormat="1" ht="25.5" thickBot="1" x14ac:dyDescent="0.3">
      <c r="A65" s="210" t="s">
        <v>31</v>
      </c>
      <c r="B65" s="842" t="s">
        <v>582</v>
      </c>
      <c r="C65" s="842"/>
      <c r="D65" s="843"/>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8"/>
      <c r="C66" s="708"/>
      <c r="D66" s="708"/>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703"/>
      <c r="C67" s="703"/>
      <c r="D67" s="703"/>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703"/>
      <c r="C68" s="703"/>
      <c r="D68" s="703"/>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 thickBot="1" x14ac:dyDescent="0.3">
      <c r="A69" s="83"/>
      <c r="B69" s="834"/>
      <c r="C69" s="834"/>
      <c r="D69" s="834"/>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 thickBot="1" x14ac:dyDescent="0.3">
      <c r="A72" s="742" t="s">
        <v>34</v>
      </c>
      <c r="B72" s="832"/>
      <c r="C72" s="833"/>
      <c r="D72" s="217"/>
      <c r="E72" s="161"/>
      <c r="F72" s="161"/>
      <c r="G72" s="161"/>
      <c r="H72" s="161"/>
      <c r="I72" s="141"/>
      <c r="J72" s="141"/>
      <c r="K72" s="141"/>
      <c r="L72" s="141"/>
      <c r="M72" s="141"/>
      <c r="N72" s="162"/>
      <c r="O72" s="162"/>
      <c r="P72" s="162"/>
      <c r="Q72" s="162"/>
      <c r="R72" s="162"/>
      <c r="S72" s="162"/>
      <c r="T72" s="162"/>
      <c r="U72" s="162"/>
      <c r="V72" s="162"/>
      <c r="W72" s="141"/>
    </row>
    <row r="73" spans="1:24" ht="13" thickBot="1" x14ac:dyDescent="0.3">
      <c r="A73" s="733" t="s">
        <v>579</v>
      </c>
      <c r="B73" s="734"/>
      <c r="C73" s="735"/>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 thickBot="1" x14ac:dyDescent="0.3">
      <c r="A79" s="221"/>
      <c r="E79" s="93"/>
      <c r="F79" s="93"/>
      <c r="G79" s="93"/>
      <c r="H79" s="94"/>
      <c r="I79" s="96"/>
      <c r="J79" s="93"/>
      <c r="K79" s="94"/>
      <c r="L79" s="93"/>
      <c r="M79" s="141"/>
      <c r="N79" s="162"/>
      <c r="O79" s="162"/>
      <c r="P79" s="162"/>
      <c r="Q79" s="162"/>
      <c r="R79" s="141"/>
      <c r="V79" s="222"/>
      <c r="W79" s="222"/>
    </row>
    <row r="80" spans="1:24" s="143" customFormat="1" ht="25.5" thickBot="1" x14ac:dyDescent="0.3">
      <c r="A80" s="210" t="s">
        <v>31</v>
      </c>
      <c r="B80" s="842" t="s">
        <v>13</v>
      </c>
      <c r="C80" s="842"/>
      <c r="D80" s="843"/>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8"/>
      <c r="C81" s="708"/>
      <c r="D81" s="708"/>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703"/>
      <c r="C82" s="703"/>
      <c r="D82" s="703"/>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703"/>
      <c r="C83" s="703"/>
      <c r="D83" s="703"/>
      <c r="E83" s="182"/>
      <c r="F83" s="182"/>
      <c r="G83" s="182"/>
      <c r="H83" s="182"/>
      <c r="I83" s="182"/>
      <c r="J83" s="178"/>
      <c r="K83" s="178"/>
      <c r="L83" s="178"/>
      <c r="M83" s="178"/>
      <c r="N83" s="519"/>
      <c r="O83" s="182"/>
      <c r="P83" s="82"/>
      <c r="Q83" s="186"/>
      <c r="R83" s="186"/>
      <c r="S83" s="186"/>
      <c r="T83" s="186"/>
      <c r="U83" s="186"/>
      <c r="V83" s="186"/>
      <c r="W83" s="163"/>
    </row>
    <row r="84" spans="1:23" s="153" customFormat="1" ht="13" thickBot="1" x14ac:dyDescent="0.3">
      <c r="A84" s="83"/>
      <c r="B84" s="834"/>
      <c r="C84" s="834"/>
      <c r="D84" s="834"/>
      <c r="E84" s="158"/>
      <c r="F84" s="158"/>
      <c r="G84" s="158"/>
      <c r="H84" s="158"/>
      <c r="I84" s="158"/>
      <c r="J84" s="157"/>
      <c r="K84" s="157"/>
      <c r="L84" s="157"/>
      <c r="M84" s="157"/>
      <c r="N84" s="520"/>
      <c r="O84" s="156"/>
      <c r="P84" s="160"/>
      <c r="Q84" s="186"/>
      <c r="R84" s="186"/>
      <c r="S84" s="186"/>
      <c r="T84" s="186"/>
      <c r="U84" s="186"/>
      <c r="V84" s="186"/>
      <c r="W84" s="163"/>
    </row>
    <row r="85" spans="1:23" ht="13"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 thickBot="1" x14ac:dyDescent="0.3">
      <c r="A86" s="742" t="s">
        <v>36</v>
      </c>
      <c r="B86" s="743"/>
      <c r="C86" s="743"/>
      <c r="D86" s="743"/>
      <c r="E86" s="743"/>
      <c r="F86" s="743"/>
      <c r="G86" s="743"/>
      <c r="H86" s="743"/>
      <c r="I86" s="744"/>
      <c r="K86" s="141"/>
      <c r="L86" s="162"/>
      <c r="M86" s="162"/>
      <c r="N86" s="162"/>
      <c r="O86" s="162"/>
      <c r="P86" s="162"/>
      <c r="Q86" s="162"/>
      <c r="R86" s="162"/>
      <c r="S86" s="141"/>
      <c r="T86" s="141"/>
      <c r="U86" s="141"/>
    </row>
    <row r="87" spans="1:23" ht="13" thickBot="1" x14ac:dyDescent="0.3">
      <c r="A87" s="795" t="s">
        <v>37</v>
      </c>
      <c r="B87" s="796"/>
      <c r="C87" s="796"/>
      <c r="D87" s="796"/>
      <c r="E87" s="796"/>
      <c r="F87" s="796"/>
      <c r="G87" s="796"/>
      <c r="H87" s="796"/>
      <c r="I87" s="797"/>
      <c r="J87" s="94"/>
      <c r="K87" s="141"/>
      <c r="L87" s="162"/>
      <c r="M87" s="162"/>
      <c r="N87" s="162"/>
      <c r="O87" s="162"/>
      <c r="P87" s="162"/>
      <c r="Q87" s="162"/>
      <c r="R87" s="162"/>
      <c r="S87" s="141"/>
      <c r="T87" s="141"/>
      <c r="U87" s="141"/>
    </row>
    <row r="88" spans="1:23" s="525" customFormat="1" ht="15.75" customHeight="1" thickBot="1" x14ac:dyDescent="0.3">
      <c r="A88" s="226" t="s">
        <v>282</v>
      </c>
      <c r="B88" s="792" t="s">
        <v>1024</v>
      </c>
      <c r="C88" s="793"/>
      <c r="D88" s="793"/>
      <c r="E88" s="793"/>
      <c r="F88" s="793"/>
      <c r="G88" s="793"/>
      <c r="H88" s="793"/>
      <c r="I88" s="794"/>
      <c r="J88" s="227"/>
      <c r="K88" s="228"/>
      <c r="L88" s="20"/>
      <c r="M88" s="20"/>
      <c r="N88" s="20"/>
      <c r="O88" s="20"/>
      <c r="P88" s="20"/>
      <c r="Q88" s="20"/>
      <c r="R88" s="20"/>
      <c r="S88" s="228"/>
      <c r="T88" s="228"/>
      <c r="U88" s="228"/>
    </row>
    <row r="89" spans="1:23" ht="13" thickBot="1" x14ac:dyDescent="0.3">
      <c r="A89" s="221"/>
      <c r="J89" s="162"/>
      <c r="K89" s="141"/>
      <c r="L89" s="162"/>
      <c r="M89" s="162"/>
      <c r="N89" s="162"/>
      <c r="O89" s="162"/>
      <c r="P89" s="162"/>
      <c r="Q89" s="141"/>
    </row>
    <row r="90" spans="1:23" ht="16.5" customHeight="1" thickBot="1" x14ac:dyDescent="0.3">
      <c r="A90" s="840" t="s">
        <v>206</v>
      </c>
      <c r="B90" s="841"/>
      <c r="C90" s="841"/>
      <c r="D90" s="841"/>
      <c r="E90" s="841"/>
      <c r="F90" s="841"/>
      <c r="G90" s="841"/>
      <c r="H90" s="788" t="s">
        <v>218</v>
      </c>
      <c r="I90" s="710" t="s">
        <v>581</v>
      </c>
      <c r="J90" s="710" t="s">
        <v>207</v>
      </c>
      <c r="K90" s="710" t="s">
        <v>23</v>
      </c>
      <c r="L90" s="710" t="s">
        <v>288</v>
      </c>
      <c r="M90" s="730" t="s">
        <v>82</v>
      </c>
      <c r="N90" s="162"/>
      <c r="O90" s="141"/>
      <c r="Q90" s="222"/>
      <c r="R90" s="222"/>
    </row>
    <row r="91" spans="1:23" s="95" customFormat="1" ht="13" thickBot="1" x14ac:dyDescent="0.3">
      <c r="A91" s="705" t="s">
        <v>2815</v>
      </c>
      <c r="B91" s="706"/>
      <c r="C91" s="706"/>
      <c r="D91" s="706"/>
      <c r="E91" s="706"/>
      <c r="F91" s="706"/>
      <c r="G91" s="707"/>
      <c r="H91" s="789"/>
      <c r="I91" s="807"/>
      <c r="J91" s="807"/>
      <c r="K91" s="807"/>
      <c r="L91" s="807"/>
      <c r="M91" s="835"/>
      <c r="N91" s="229"/>
      <c r="O91" s="229"/>
      <c r="P91" s="229"/>
      <c r="Q91" s="229"/>
      <c r="R91" s="229"/>
    </row>
    <row r="92" spans="1:23" s="95" customFormat="1" ht="15.75" customHeight="1" x14ac:dyDescent="0.25">
      <c r="A92" s="837" t="s">
        <v>336</v>
      </c>
      <c r="B92" s="838"/>
      <c r="C92" s="838"/>
      <c r="D92" s="838"/>
      <c r="E92" s="838"/>
      <c r="F92" s="838"/>
      <c r="G92" s="839"/>
      <c r="H92" s="789"/>
      <c r="I92" s="807"/>
      <c r="J92" s="807"/>
      <c r="K92" s="807"/>
      <c r="L92" s="807"/>
      <c r="M92" s="835"/>
      <c r="N92" s="229"/>
      <c r="O92" s="229"/>
      <c r="P92" s="229"/>
      <c r="Q92" s="229"/>
      <c r="R92" s="229"/>
    </row>
    <row r="93" spans="1:23" s="153" customFormat="1" ht="15.75" customHeight="1" x14ac:dyDescent="0.25">
      <c r="A93" s="231" t="s">
        <v>224</v>
      </c>
      <c r="B93" s="703" t="str">
        <f>IF($A93="","",VLOOKUP($A93,Listes!$A$3:$C$199,2,FALSE))</f>
        <v>Bunker Adjustment Factor</v>
      </c>
      <c r="C93" s="703"/>
      <c r="D93" s="703"/>
      <c r="E93" s="704" t="s">
        <v>50</v>
      </c>
      <c r="F93" s="704"/>
      <c r="G93" s="704"/>
      <c r="H93" s="506"/>
      <c r="I93" s="549"/>
      <c r="J93" s="549"/>
      <c r="K93" s="549"/>
      <c r="L93" s="549"/>
      <c r="M93" s="550"/>
      <c r="N93" s="186"/>
      <c r="O93" s="186"/>
      <c r="P93" s="186"/>
      <c r="Q93" s="186"/>
      <c r="R93" s="163"/>
    </row>
    <row r="94" spans="1:23" s="153" customFormat="1" ht="15.75" customHeight="1" x14ac:dyDescent="0.25">
      <c r="A94" s="231" t="s">
        <v>520</v>
      </c>
      <c r="B94" s="703" t="str">
        <f>IF($A94="","",VLOOKUP($A94,Listes!$A$3:$C$199,2,FALSE))</f>
        <v>Cargo Facility Charge</v>
      </c>
      <c r="C94" s="703"/>
      <c r="D94" s="703"/>
      <c r="E94" s="704" t="s">
        <v>50</v>
      </c>
      <c r="F94" s="704"/>
      <c r="G94" s="704"/>
      <c r="H94" s="506"/>
      <c r="I94" s="549"/>
      <c r="J94" s="549"/>
      <c r="K94" s="549"/>
      <c r="L94" s="549"/>
      <c r="M94" s="550"/>
      <c r="N94" s="186"/>
      <c r="O94" s="186"/>
      <c r="P94" s="186"/>
      <c r="Q94" s="186"/>
      <c r="R94" s="163"/>
    </row>
    <row r="95" spans="1:23" s="153" customFormat="1" ht="15.75" customHeight="1" x14ac:dyDescent="0.25">
      <c r="A95" s="231" t="s">
        <v>1110</v>
      </c>
      <c r="B95" s="703" t="str">
        <f>IF($A95="","",VLOOKUP($A95,Listes!$A$3:$C$199,2,FALSE))</f>
        <v>Container Cleaning Surcharge Destination</v>
      </c>
      <c r="C95" s="703"/>
      <c r="D95" s="703"/>
      <c r="E95" s="704" t="s">
        <v>52</v>
      </c>
      <c r="F95" s="704"/>
      <c r="G95" s="704"/>
      <c r="H95" s="506"/>
      <c r="I95" s="549"/>
      <c r="J95" s="549"/>
      <c r="K95" s="549"/>
      <c r="L95" s="549"/>
      <c r="M95" s="550"/>
      <c r="N95" s="186"/>
      <c r="O95" s="186"/>
      <c r="P95" s="186"/>
      <c r="Q95" s="186"/>
      <c r="R95" s="163"/>
    </row>
    <row r="96" spans="1:23" s="153" customFormat="1" ht="15.75" customHeight="1" x14ac:dyDescent="0.25">
      <c r="A96" s="231" t="s">
        <v>514</v>
      </c>
      <c r="B96" s="703" t="str">
        <f>IF($A96="","",VLOOKUP($A96,Listes!$A$3:$C$199,2,FALSE))</f>
        <v>Chassis Provision Charge</v>
      </c>
      <c r="C96" s="703"/>
      <c r="D96" s="703"/>
      <c r="E96" s="704" t="s">
        <v>50</v>
      </c>
      <c r="F96" s="704"/>
      <c r="G96" s="704"/>
      <c r="H96" s="506"/>
      <c r="I96" s="549"/>
      <c r="J96" s="549"/>
      <c r="K96" s="549"/>
      <c r="L96" s="549"/>
      <c r="M96" s="550"/>
      <c r="N96" s="186"/>
      <c r="O96" s="186"/>
      <c r="P96" s="186"/>
      <c r="Q96" s="186"/>
      <c r="R96" s="163"/>
    </row>
    <row r="97" spans="1:18" s="153" customFormat="1" ht="15.75" customHeight="1" x14ac:dyDescent="0.25">
      <c r="A97" s="231" t="s">
        <v>251</v>
      </c>
      <c r="B97" s="703" t="str">
        <f>IF($A97="","",VLOOKUP($A97,Listes!$A$3:$C$199,2,FALSE))</f>
        <v>Carrier Security Charge</v>
      </c>
      <c r="C97" s="703"/>
      <c r="D97" s="703"/>
      <c r="E97" s="704" t="s">
        <v>52</v>
      </c>
      <c r="F97" s="704"/>
      <c r="G97" s="704"/>
      <c r="H97" s="506"/>
      <c r="I97" s="549"/>
      <c r="J97" s="549"/>
      <c r="K97" s="549"/>
      <c r="L97" s="549"/>
      <c r="M97" s="550"/>
      <c r="N97" s="186"/>
      <c r="O97" s="186"/>
      <c r="P97" s="186"/>
      <c r="Q97" s="186"/>
      <c r="R97" s="163"/>
    </row>
    <row r="98" spans="1:18" s="153" customFormat="1" ht="15.75" customHeight="1" x14ac:dyDescent="0.25">
      <c r="A98" s="231" t="s">
        <v>1048</v>
      </c>
      <c r="B98" s="703" t="str">
        <f>IF($A98="","",VLOOKUP($A98,Listes!$A$3:$C$199,2,FALSE))</f>
        <v>Container Maintenance Charge Destination</v>
      </c>
      <c r="C98" s="703"/>
      <c r="D98" s="703"/>
      <c r="E98" s="704" t="s">
        <v>52</v>
      </c>
      <c r="F98" s="704"/>
      <c r="G98" s="704"/>
      <c r="H98" s="506"/>
      <c r="I98" s="549"/>
      <c r="J98" s="549"/>
      <c r="K98" s="549"/>
      <c r="L98" s="549"/>
      <c r="M98" s="550"/>
      <c r="N98" s="186"/>
      <c r="O98" s="186"/>
      <c r="P98" s="186"/>
      <c r="Q98" s="186"/>
      <c r="R98" s="163"/>
    </row>
    <row r="99" spans="1:18" s="153" customFormat="1" ht="15.75" customHeight="1" x14ac:dyDescent="0.25">
      <c r="A99" s="231" t="s">
        <v>222</v>
      </c>
      <c r="B99" s="703" t="str">
        <f>IF($A99="","",VLOOKUP($A99,Listes!$A$3:$C$199,2,FALSE))</f>
        <v>Destination THC / Destination Receiving Charge</v>
      </c>
      <c r="C99" s="703"/>
      <c r="D99" s="703"/>
      <c r="E99" s="704" t="s">
        <v>50</v>
      </c>
      <c r="F99" s="704"/>
      <c r="G99" s="704"/>
      <c r="H99" s="506"/>
      <c r="I99" s="549"/>
      <c r="J99" s="549"/>
      <c r="K99" s="549"/>
      <c r="L99" s="549"/>
      <c r="M99" s="550"/>
      <c r="N99" s="186"/>
      <c r="O99" s="186"/>
      <c r="P99" s="186"/>
      <c r="Q99" s="186"/>
      <c r="R99" s="163"/>
    </row>
    <row r="100" spans="1:18" s="153" customFormat="1" ht="15.75" customHeight="1" x14ac:dyDescent="0.25">
      <c r="A100" s="231" t="s">
        <v>982</v>
      </c>
      <c r="B100" s="703" t="str">
        <f>IF($A100="","",VLOOKUP($A100,Listes!$A$3:$C$199,2,FALSE))</f>
        <v>Equipment Imbalance Surcharge at Origin</v>
      </c>
      <c r="C100" s="703"/>
      <c r="D100" s="703"/>
      <c r="E100" s="704" t="s">
        <v>50</v>
      </c>
      <c r="F100" s="704"/>
      <c r="G100" s="704"/>
      <c r="H100" s="506"/>
      <c r="I100" s="549"/>
      <c r="J100" s="549"/>
      <c r="K100" s="549"/>
      <c r="L100" s="549"/>
      <c r="M100" s="550"/>
      <c r="N100" s="186"/>
      <c r="O100" s="186"/>
      <c r="P100" s="186"/>
      <c r="Q100" s="186"/>
      <c r="R100" s="163"/>
    </row>
    <row r="101" spans="1:18" s="153" customFormat="1" ht="15.75" customHeight="1" x14ac:dyDescent="0.25">
      <c r="A101" s="231" t="s">
        <v>983</v>
      </c>
      <c r="B101" s="703" t="str">
        <f>IF($A101="","",VLOOKUP($A101,Listes!$A$3:$C$199,2,FALSE))</f>
        <v>Equipment Imbalance Surcharge at Destination</v>
      </c>
      <c r="C101" s="703"/>
      <c r="D101" s="703"/>
      <c r="E101" s="704" t="s">
        <v>50</v>
      </c>
      <c r="F101" s="704"/>
      <c r="G101" s="704"/>
      <c r="H101" s="506"/>
      <c r="I101" s="549"/>
      <c r="J101" s="549"/>
      <c r="K101" s="549"/>
      <c r="L101" s="549"/>
      <c r="M101" s="550"/>
      <c r="N101" s="186"/>
      <c r="O101" s="186"/>
      <c r="P101" s="186"/>
      <c r="Q101" s="186"/>
      <c r="R101" s="163"/>
    </row>
    <row r="102" spans="1:18" s="153" customFormat="1" ht="15.75" customHeight="1" x14ac:dyDescent="0.25">
      <c r="A102" s="231" t="s">
        <v>813</v>
      </c>
      <c r="B102" s="703" t="str">
        <f>IF($A102="","",VLOOKUP($A102,Listes!$A$3:$C$199,2,FALSE))</f>
        <v>Export Documentation Fees - Carrier</v>
      </c>
      <c r="C102" s="703"/>
      <c r="D102" s="703"/>
      <c r="E102" s="704" t="s">
        <v>50</v>
      </c>
      <c r="F102" s="704"/>
      <c r="G102" s="704"/>
      <c r="H102" s="506"/>
      <c r="I102" s="549"/>
      <c r="J102" s="549"/>
      <c r="K102" s="549"/>
      <c r="L102" s="549"/>
      <c r="M102" s="550"/>
      <c r="N102" s="186"/>
      <c r="O102" s="186"/>
      <c r="P102" s="186"/>
      <c r="Q102" s="186"/>
      <c r="R102" s="163"/>
    </row>
    <row r="103" spans="1:18" s="153" customFormat="1" ht="15.75" customHeight="1" x14ac:dyDescent="0.25">
      <c r="A103" s="231" t="s">
        <v>1012</v>
      </c>
      <c r="B103" s="703" t="str">
        <f>IF($A103="","",VLOOKUP($A103,Listes!$A$3:$C$199,2,FALSE))</f>
        <v>Extra Risk Surcharge (Destination)</v>
      </c>
      <c r="C103" s="703"/>
      <c r="D103" s="703"/>
      <c r="E103" s="704" t="s">
        <v>50</v>
      </c>
      <c r="F103" s="704"/>
      <c r="G103" s="704"/>
      <c r="H103" s="506"/>
      <c r="I103" s="549"/>
      <c r="J103" s="549"/>
      <c r="K103" s="549"/>
      <c r="L103" s="549"/>
      <c r="M103" s="550"/>
      <c r="N103" s="186"/>
      <c r="O103" s="186"/>
      <c r="P103" s="186"/>
      <c r="Q103" s="186"/>
      <c r="R103" s="163"/>
    </row>
    <row r="104" spans="1:18" s="153" customFormat="1" ht="15.75" customHeight="1" x14ac:dyDescent="0.25">
      <c r="A104" s="231" t="s">
        <v>81</v>
      </c>
      <c r="B104" s="703" t="str">
        <f>IF($A104="","",VLOOKUP($A104,Listes!$A$4:$C$200,2,FALSE))</f>
        <v>General Rate Increase</v>
      </c>
      <c r="C104" s="703"/>
      <c r="D104" s="703"/>
      <c r="E104" s="704" t="s">
        <v>50</v>
      </c>
      <c r="F104" s="704"/>
      <c r="G104" s="704"/>
      <c r="H104" s="506"/>
      <c r="I104" s="549"/>
      <c r="J104" s="549"/>
      <c r="K104" s="549"/>
      <c r="L104" s="549"/>
      <c r="M104" s="550"/>
      <c r="N104" s="186"/>
      <c r="O104" s="186"/>
      <c r="P104" s="186"/>
      <c r="Q104" s="186"/>
      <c r="R104" s="163"/>
    </row>
    <row r="105" spans="1:18" s="153" customFormat="1" ht="15.75" customHeight="1" x14ac:dyDescent="0.25">
      <c r="A105" s="231" t="s">
        <v>248</v>
      </c>
      <c r="B105" s="703" t="str">
        <f>IF($A105="","",VLOOKUP($A105,Listes!$A$3:$C$199,2,FALSE))</f>
        <v>Hazardous Fees (Ocean)</v>
      </c>
      <c r="C105" s="703"/>
      <c r="D105" s="703"/>
      <c r="E105" s="704" t="s">
        <v>50</v>
      </c>
      <c r="F105" s="704"/>
      <c r="G105" s="704"/>
      <c r="H105" s="506"/>
      <c r="I105" s="549"/>
      <c r="J105" s="549"/>
      <c r="K105" s="549"/>
      <c r="L105" s="549"/>
      <c r="M105" s="550"/>
      <c r="N105" s="186"/>
      <c r="O105" s="186"/>
      <c r="P105" s="186"/>
      <c r="Q105" s="186"/>
      <c r="R105" s="163"/>
    </row>
    <row r="106" spans="1:18" s="153" customFormat="1" ht="15.75" customHeight="1" x14ac:dyDescent="0.25">
      <c r="A106" s="231" t="s">
        <v>828</v>
      </c>
      <c r="B106" s="703" t="str">
        <f>IF($A106="","",VLOOKUP($A106,Listes!$A$3:$C$199,2,FALSE))</f>
        <v xml:space="preserve">Intermodal Door Precarriage Additional for </v>
      </c>
      <c r="C106" s="703"/>
      <c r="D106" s="703"/>
      <c r="E106" s="704" t="s">
        <v>52</v>
      </c>
      <c r="F106" s="704"/>
      <c r="G106" s="704"/>
      <c r="H106" s="506"/>
      <c r="I106" s="549"/>
      <c r="J106" s="549"/>
      <c r="K106" s="549"/>
      <c r="L106" s="549"/>
      <c r="M106" s="550"/>
      <c r="N106" s="186"/>
      <c r="O106" s="186"/>
      <c r="P106" s="186"/>
      <c r="Q106" s="186"/>
      <c r="R106" s="163"/>
    </row>
    <row r="107" spans="1:18" s="153" customFormat="1" ht="15.75" customHeight="1" x14ac:dyDescent="0.25">
      <c r="A107" s="231" t="s">
        <v>93</v>
      </c>
      <c r="B107" s="703" t="str">
        <f>IF($A107="","",VLOOKUP($A107,Listes!$A$3:$C$199,2,FALSE))</f>
        <v xml:space="preserve">Precarriage Inland Fuel Charge </v>
      </c>
      <c r="C107" s="703"/>
      <c r="D107" s="703"/>
      <c r="E107" s="704" t="s">
        <v>50</v>
      </c>
      <c r="F107" s="704"/>
      <c r="G107" s="704"/>
      <c r="H107" s="506"/>
      <c r="I107" s="549"/>
      <c r="J107" s="549"/>
      <c r="K107" s="549"/>
      <c r="L107" s="549"/>
      <c r="M107" s="550"/>
      <c r="N107" s="186"/>
      <c r="O107" s="186"/>
      <c r="P107" s="186"/>
      <c r="Q107" s="186"/>
      <c r="R107" s="163"/>
    </row>
    <row r="108" spans="1:18" s="153" customFormat="1" ht="15.75" customHeight="1" x14ac:dyDescent="0.25">
      <c r="A108" s="231" t="s">
        <v>464</v>
      </c>
      <c r="B108" s="703" t="str">
        <f>IF($A108="","",VLOOKUP($A108,Listes!$A$3:$C$199,2,FALSE))</f>
        <v>Inland Hazardous Charge Oncarriage</v>
      </c>
      <c r="C108" s="703"/>
      <c r="D108" s="703"/>
      <c r="E108" s="704" t="s">
        <v>50</v>
      </c>
      <c r="F108" s="704"/>
      <c r="G108" s="704"/>
      <c r="H108" s="506"/>
      <c r="I108" s="549"/>
      <c r="J108" s="549"/>
      <c r="K108" s="549"/>
      <c r="L108" s="549"/>
      <c r="M108" s="550"/>
      <c r="N108" s="186"/>
      <c r="O108" s="186"/>
      <c r="P108" s="186"/>
      <c r="Q108" s="186"/>
      <c r="R108" s="163"/>
    </row>
    <row r="109" spans="1:18" s="153" customFormat="1" x14ac:dyDescent="0.25">
      <c r="A109" s="231" t="s">
        <v>88</v>
      </c>
      <c r="B109" s="703" t="str">
        <f>IF($A109="","",VLOOKUP($A109,Listes!$A$3:$C$199,2,FALSE))</f>
        <v>Origin THC / Origin Receiving Charge</v>
      </c>
      <c r="C109" s="703"/>
      <c r="D109" s="703"/>
      <c r="E109" s="704" t="s">
        <v>52</v>
      </c>
      <c r="F109" s="704"/>
      <c r="G109" s="704"/>
      <c r="H109" s="506"/>
      <c r="I109" s="549"/>
      <c r="J109" s="549"/>
      <c r="K109" s="549"/>
      <c r="L109" s="549"/>
      <c r="M109" s="550"/>
      <c r="N109" s="186"/>
      <c r="O109" s="186"/>
      <c r="P109" s="186"/>
      <c r="Q109" s="186"/>
      <c r="R109" s="163"/>
    </row>
    <row r="110" spans="1:18" s="153" customFormat="1" ht="15.75" customHeight="1" x14ac:dyDescent="0.25">
      <c r="A110" s="231" t="s">
        <v>1043</v>
      </c>
      <c r="B110" s="703" t="str">
        <f>IF($A110="","",VLOOKUP($A110,Listes!$A$3:$C$199,2,FALSE))</f>
        <v>Panama Canal Adj Factor</v>
      </c>
      <c r="C110" s="703"/>
      <c r="D110" s="703"/>
      <c r="E110" s="704" t="s">
        <v>52</v>
      </c>
      <c r="F110" s="704"/>
      <c r="G110" s="704"/>
      <c r="H110" s="506"/>
      <c r="I110" s="549"/>
      <c r="J110" s="549"/>
      <c r="K110" s="549"/>
      <c r="L110" s="549"/>
      <c r="M110" s="550"/>
      <c r="N110" s="186"/>
      <c r="O110" s="186"/>
      <c r="P110" s="186"/>
      <c r="Q110" s="186"/>
      <c r="R110" s="163"/>
    </row>
    <row r="111" spans="1:18" s="153" customFormat="1" ht="15.75" customHeight="1" x14ac:dyDescent="0.25">
      <c r="A111" s="231" t="s">
        <v>774</v>
      </c>
      <c r="B111" s="703" t="str">
        <f>IF($A111="","",VLOOKUP($A111,Listes!$A$3:$C$199,2,FALSE))</f>
        <v>Port Congestion Surcharge Destination</v>
      </c>
      <c r="C111" s="703"/>
      <c r="D111" s="703"/>
      <c r="E111" s="704" t="s">
        <v>50</v>
      </c>
      <c r="F111" s="704"/>
      <c r="G111" s="704"/>
      <c r="H111" s="506"/>
      <c r="I111" s="549"/>
      <c r="J111" s="549"/>
      <c r="K111" s="549"/>
      <c r="L111" s="549"/>
      <c r="M111" s="550"/>
      <c r="N111" s="186"/>
      <c r="O111" s="186"/>
      <c r="P111" s="186"/>
      <c r="Q111" s="186"/>
      <c r="R111" s="163"/>
    </row>
    <row r="112" spans="1:18" s="153" customFormat="1" ht="15.75" customHeight="1" x14ac:dyDescent="0.25">
      <c r="A112" s="231" t="s">
        <v>331</v>
      </c>
      <c r="B112" s="703" t="str">
        <f>IF($A112="","",VLOOKUP($A112,Listes!$A$3:$C$199,2,FALSE))</f>
        <v>Piracy Surcharge</v>
      </c>
      <c r="C112" s="703"/>
      <c r="D112" s="703"/>
      <c r="E112" s="704" t="s">
        <v>50</v>
      </c>
      <c r="F112" s="704"/>
      <c r="G112" s="704"/>
      <c r="H112" s="506"/>
      <c r="I112" s="549"/>
      <c r="J112" s="549"/>
      <c r="K112" s="549"/>
      <c r="L112" s="549"/>
      <c r="M112" s="550"/>
      <c r="N112" s="186"/>
      <c r="O112" s="186"/>
      <c r="P112" s="186"/>
      <c r="Q112" s="186"/>
      <c r="R112" s="163"/>
    </row>
    <row r="113" spans="1:21" s="153" customFormat="1" x14ac:dyDescent="0.25">
      <c r="A113" s="231" t="s">
        <v>966</v>
      </c>
      <c r="B113" s="703" t="str">
        <f>IF($A113="","",VLOOKUP($A113,Listes!$A$3:$C$199,2,FALSE))</f>
        <v>Pre-Carriage Emergency Inland Fuel Surcharge</v>
      </c>
      <c r="C113" s="703"/>
      <c r="D113" s="703"/>
      <c r="E113" s="704" t="s">
        <v>50</v>
      </c>
      <c r="F113" s="704"/>
      <c r="G113" s="704"/>
      <c r="H113" s="506"/>
      <c r="I113" s="549"/>
      <c r="J113" s="549"/>
      <c r="K113" s="549"/>
      <c r="L113" s="549"/>
      <c r="M113" s="550"/>
      <c r="N113" s="186"/>
      <c r="O113" s="186"/>
      <c r="P113" s="186"/>
      <c r="Q113" s="186"/>
      <c r="R113" s="163"/>
    </row>
    <row r="114" spans="1:21" s="153" customFormat="1" ht="25" x14ac:dyDescent="0.25">
      <c r="A114" s="231" t="s">
        <v>953</v>
      </c>
      <c r="B114" s="703" t="str">
        <f>IF($A114="","",VLOOKUP($A114,Listes!$A$3:$C$199,2,FALSE))</f>
        <v>Pre-Carriage Emergency Intermodal Surcharge</v>
      </c>
      <c r="C114" s="703"/>
      <c r="D114" s="703"/>
      <c r="E114" s="704" t="s">
        <v>50</v>
      </c>
      <c r="F114" s="704"/>
      <c r="G114" s="704"/>
      <c r="H114" s="506"/>
      <c r="I114" s="549"/>
      <c r="J114" s="549"/>
      <c r="K114" s="549"/>
      <c r="L114" s="549"/>
      <c r="M114" s="550"/>
      <c r="N114" s="186"/>
      <c r="O114" s="186"/>
      <c r="P114" s="186"/>
      <c r="Q114" s="186"/>
      <c r="R114" s="163"/>
    </row>
    <row r="115" spans="1:21" s="153" customFormat="1" ht="15.75" customHeight="1" x14ac:dyDescent="0.25">
      <c r="A115" s="231" t="s">
        <v>467</v>
      </c>
      <c r="B115" s="703" t="str">
        <f>IF($A115="","",VLOOKUP($A115,Listes!$A$3:$C$199,2,FALSE))</f>
        <v>Inland Hazardous Charge Precarriage</v>
      </c>
      <c r="C115" s="703"/>
      <c r="D115" s="703"/>
      <c r="E115" s="704" t="s">
        <v>50</v>
      </c>
      <c r="F115" s="704"/>
      <c r="G115" s="704"/>
      <c r="H115" s="506"/>
      <c r="I115" s="549"/>
      <c r="J115" s="549"/>
      <c r="K115" s="549"/>
      <c r="L115" s="549"/>
      <c r="M115" s="550"/>
      <c r="N115" s="186"/>
      <c r="O115" s="186"/>
      <c r="P115" s="186"/>
      <c r="Q115" s="186"/>
      <c r="R115" s="163"/>
    </row>
    <row r="116" spans="1:21" s="153" customFormat="1" ht="15.75" customHeight="1" x14ac:dyDescent="0.25">
      <c r="A116" s="231" t="s">
        <v>265</v>
      </c>
      <c r="B116" s="703" t="str">
        <f>IF($A116="","",VLOOKUP($A116,Listes!$A$3:$C$199,2,FALSE))</f>
        <v>Origin Terminal Security Charge</v>
      </c>
      <c r="C116" s="703"/>
      <c r="D116" s="703"/>
      <c r="E116" s="704" t="s">
        <v>52</v>
      </c>
      <c r="F116" s="704"/>
      <c r="G116" s="704"/>
      <c r="H116" s="506"/>
      <c r="I116" s="549"/>
      <c r="J116" s="549"/>
      <c r="K116" s="549"/>
      <c r="L116" s="549"/>
      <c r="M116" s="550"/>
      <c r="N116" s="186"/>
      <c r="O116" s="186"/>
      <c r="P116" s="186"/>
      <c r="Q116" s="186"/>
      <c r="R116" s="163"/>
    </row>
    <row r="117" spans="1:21" s="153" customFormat="1" ht="15.75" customHeight="1" x14ac:dyDescent="0.25">
      <c r="A117" s="231" t="s">
        <v>456</v>
      </c>
      <c r="B117" s="703" t="str">
        <f>IF($A117="","",VLOOKUP($A117,Listes!$A$3:$C$199,2,FALSE))</f>
        <v>Shipper Owned Container Surcharge</v>
      </c>
      <c r="C117" s="703"/>
      <c r="D117" s="703"/>
      <c r="E117" s="704" t="s">
        <v>50</v>
      </c>
      <c r="F117" s="704"/>
      <c r="G117" s="704"/>
      <c r="H117" s="506"/>
      <c r="I117" s="549"/>
      <c r="J117" s="549"/>
      <c r="K117" s="549"/>
      <c r="L117" s="549"/>
      <c r="M117" s="550"/>
      <c r="N117" s="186"/>
      <c r="O117" s="186"/>
      <c r="P117" s="186"/>
      <c r="Q117" s="186"/>
      <c r="R117" s="163"/>
    </row>
    <row r="118" spans="1:21" s="153" customFormat="1" ht="25" x14ac:dyDescent="0.25">
      <c r="A118" s="231" t="s">
        <v>351</v>
      </c>
      <c r="B118" s="703" t="str">
        <f>IF($A118="","",VLOOKUP($A118,Listes!$A$3:$C$199,2,FALSE))</f>
        <v>Tri-Axle / Super Chassis Precarriage Surcharge</v>
      </c>
      <c r="C118" s="703"/>
      <c r="D118" s="703"/>
      <c r="E118" s="704" t="s">
        <v>50</v>
      </c>
      <c r="F118" s="704"/>
      <c r="G118" s="704"/>
      <c r="H118" s="506"/>
      <c r="I118" s="549"/>
      <c r="J118" s="549"/>
      <c r="K118" s="549"/>
      <c r="L118" s="549"/>
      <c r="M118" s="550"/>
      <c r="N118" s="186"/>
      <c r="O118" s="186"/>
      <c r="P118" s="186"/>
      <c r="Q118" s="186"/>
      <c r="R118" s="163"/>
    </row>
    <row r="119" spans="1:21" s="153" customFormat="1" ht="15.75" customHeight="1" x14ac:dyDescent="0.25">
      <c r="A119" s="231" t="s">
        <v>688</v>
      </c>
      <c r="B119" s="703" t="str">
        <f>IF($A119="","",VLOOKUP($A119,Listes!$A$3:$C$199,2,FALSE))</f>
        <v>Wharfage (Destination)</v>
      </c>
      <c r="C119" s="703"/>
      <c r="D119" s="703"/>
      <c r="E119" s="704" t="s">
        <v>50</v>
      </c>
      <c r="F119" s="704"/>
      <c r="G119" s="704"/>
      <c r="H119" s="506"/>
      <c r="I119" s="549"/>
      <c r="J119" s="549"/>
      <c r="K119" s="549"/>
      <c r="L119" s="549"/>
      <c r="M119" s="550"/>
      <c r="N119" s="186"/>
      <c r="O119" s="186"/>
      <c r="P119" s="186"/>
      <c r="Q119" s="186"/>
      <c r="R119" s="163"/>
    </row>
    <row r="120" spans="1:21" s="153" customFormat="1" ht="15.75" customHeight="1" thickBot="1" x14ac:dyDescent="0.3">
      <c r="A120" s="269" t="s">
        <v>775</v>
      </c>
      <c r="B120" s="834" t="str">
        <f>IF($A120="","",VLOOKUP($A120,Listes!$A$3:$C$199,2,FALSE))</f>
        <v>Wharfage (Origin)</v>
      </c>
      <c r="C120" s="834"/>
      <c r="D120" s="834"/>
      <c r="E120" s="704" t="s">
        <v>52</v>
      </c>
      <c r="F120" s="704"/>
      <c r="G120" s="704"/>
      <c r="H120" s="529"/>
      <c r="I120" s="563"/>
      <c r="J120" s="563"/>
      <c r="K120" s="563"/>
      <c r="L120" s="563"/>
      <c r="M120" s="570"/>
      <c r="N120" s="186"/>
      <c r="O120" s="186"/>
      <c r="P120" s="186"/>
      <c r="Q120" s="186"/>
      <c r="R120" s="163"/>
    </row>
    <row r="121" spans="1:21" ht="13" thickBot="1" x14ac:dyDescent="0.3">
      <c r="A121" s="771" t="s">
        <v>208</v>
      </c>
      <c r="B121" s="772"/>
      <c r="C121" s="772"/>
      <c r="D121" s="772"/>
      <c r="E121" s="772"/>
      <c r="F121" s="772"/>
      <c r="G121" s="772"/>
      <c r="H121" s="772"/>
      <c r="I121" s="773"/>
      <c r="K121" s="141"/>
      <c r="L121" s="162"/>
      <c r="M121" s="162"/>
      <c r="N121" s="162"/>
      <c r="O121" s="162"/>
      <c r="P121" s="162"/>
      <c r="Q121" s="141"/>
    </row>
    <row r="122" spans="1:21" ht="13" thickBot="1" x14ac:dyDescent="0.3">
      <c r="A122" s="765" t="s">
        <v>554</v>
      </c>
      <c r="B122" s="752"/>
      <c r="C122" s="752"/>
      <c r="D122" s="752"/>
      <c r="E122" s="752"/>
      <c r="F122" s="752"/>
      <c r="G122" s="752"/>
      <c r="H122" s="752"/>
      <c r="I122" s="753"/>
      <c r="K122" s="162"/>
      <c r="L122" s="162"/>
      <c r="M122" s="162"/>
      <c r="N122" s="162"/>
      <c r="O122" s="141"/>
    </row>
    <row r="123" spans="1:21" ht="13" thickBot="1" x14ac:dyDescent="0.3">
      <c r="A123" s="96"/>
      <c r="B123" s="96"/>
      <c r="C123" s="232"/>
      <c r="D123" s="93"/>
      <c r="E123" s="94"/>
      <c r="F123" s="94"/>
      <c r="G123" s="94"/>
      <c r="H123" s="94"/>
      <c r="I123" s="94"/>
      <c r="J123" s="93"/>
      <c r="L123" s="141"/>
      <c r="M123" s="162"/>
      <c r="N123" s="162"/>
      <c r="O123" s="162"/>
      <c r="P123" s="162"/>
      <c r="Q123" s="162"/>
      <c r="R123" s="141"/>
    </row>
    <row r="124" spans="1:21" ht="15.65" customHeight="1" x14ac:dyDescent="0.25">
      <c r="A124" s="762" t="s">
        <v>488</v>
      </c>
      <c r="B124" s="763"/>
      <c r="C124" s="763"/>
      <c r="D124" s="763"/>
      <c r="E124" s="713" t="s">
        <v>276</v>
      </c>
      <c r="F124" s="713">
        <v>20</v>
      </c>
      <c r="G124" s="713">
        <v>40</v>
      </c>
      <c r="H124" s="713" t="s">
        <v>19</v>
      </c>
      <c r="I124" s="713" t="s">
        <v>20</v>
      </c>
      <c r="J124" s="738" t="s">
        <v>283</v>
      </c>
      <c r="K124" s="738" t="s">
        <v>33</v>
      </c>
      <c r="L124" s="736" t="s">
        <v>209</v>
      </c>
      <c r="M124" s="93"/>
      <c r="N124" s="162"/>
      <c r="O124" s="162"/>
      <c r="P124" s="162"/>
      <c r="Q124" s="162"/>
      <c r="R124" s="162"/>
      <c r="S124" s="162"/>
      <c r="T124" s="162"/>
      <c r="U124" s="162"/>
    </row>
    <row r="125" spans="1:21" x14ac:dyDescent="0.25">
      <c r="A125" s="410" t="s">
        <v>210</v>
      </c>
      <c r="B125" s="530" t="s">
        <v>11</v>
      </c>
      <c r="C125" s="530" t="s">
        <v>12</v>
      </c>
      <c r="D125" s="530" t="s">
        <v>211</v>
      </c>
      <c r="E125" s="714"/>
      <c r="F125" s="714"/>
      <c r="G125" s="714"/>
      <c r="H125" s="714"/>
      <c r="I125" s="714"/>
      <c r="J125" s="714"/>
      <c r="K125" s="714"/>
      <c r="L125" s="737"/>
      <c r="M125" s="93"/>
      <c r="N125" s="162"/>
      <c r="O125" s="162"/>
      <c r="P125" s="162"/>
      <c r="Q125" s="162"/>
      <c r="R125" s="162"/>
      <c r="S125" s="162"/>
      <c r="T125" s="162"/>
      <c r="U125" s="162"/>
    </row>
    <row r="126" spans="1:21" s="153" customFormat="1" x14ac:dyDescent="0.25">
      <c r="A126" s="233"/>
      <c r="B126" s="505"/>
      <c r="C126" s="505"/>
      <c r="D126" s="505"/>
      <c r="E126" s="505"/>
      <c r="F126" s="213"/>
      <c r="G126" s="213"/>
      <c r="H126" s="213"/>
      <c r="I126" s="213"/>
      <c r="J126" s="505"/>
      <c r="K126" s="519"/>
      <c r="L126" s="19"/>
      <c r="M126" s="234"/>
      <c r="N126" s="186"/>
      <c r="O126" s="186"/>
      <c r="P126" s="186"/>
      <c r="Q126" s="186"/>
      <c r="R126" s="186"/>
      <c r="S126" s="186"/>
      <c r="T126" s="186"/>
      <c r="U126" s="186"/>
    </row>
    <row r="127" spans="1:21" s="153" customFormat="1" x14ac:dyDescent="0.25">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5">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 thickBot="1" x14ac:dyDescent="0.3">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5">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5" customHeight="1" x14ac:dyDescent="0.25">
      <c r="A131" s="741" t="s">
        <v>553</v>
      </c>
      <c r="B131" s="741"/>
      <c r="C131" s="741"/>
      <c r="D131" s="741"/>
      <c r="E131" s="741" t="s">
        <v>276</v>
      </c>
      <c r="F131" s="741">
        <v>20</v>
      </c>
      <c r="G131" s="741">
        <v>40</v>
      </c>
      <c r="H131" s="741" t="s">
        <v>19</v>
      </c>
      <c r="I131" s="741" t="s">
        <v>20</v>
      </c>
      <c r="J131" s="756" t="s">
        <v>283</v>
      </c>
      <c r="K131" s="756" t="s">
        <v>33</v>
      </c>
      <c r="L131" s="741" t="s">
        <v>209</v>
      </c>
      <c r="M131" s="741" t="s">
        <v>23</v>
      </c>
      <c r="O131" s="141"/>
      <c r="P131" s="162"/>
      <c r="Q131" s="162"/>
      <c r="R131" s="162"/>
      <c r="S131" s="162"/>
      <c r="T131" s="162"/>
      <c r="U131" s="162"/>
      <c r="V131" s="162"/>
      <c r="W131" s="162"/>
    </row>
    <row r="132" spans="1:23" x14ac:dyDescent="0.25">
      <c r="A132" s="513" t="s">
        <v>210</v>
      </c>
      <c r="B132" s="513" t="s">
        <v>11</v>
      </c>
      <c r="C132" s="513" t="s">
        <v>12</v>
      </c>
      <c r="D132" s="513" t="s">
        <v>211</v>
      </c>
      <c r="E132" s="741"/>
      <c r="F132" s="741"/>
      <c r="G132" s="741"/>
      <c r="H132" s="741"/>
      <c r="I132" s="741"/>
      <c r="J132" s="741"/>
      <c r="K132" s="741"/>
      <c r="L132" s="741"/>
      <c r="M132" s="741"/>
      <c r="O132" s="141"/>
      <c r="P132" s="162"/>
      <c r="Q132" s="162"/>
      <c r="R132" s="162"/>
      <c r="S132" s="162"/>
      <c r="T132" s="162"/>
      <c r="U132" s="162"/>
      <c r="V132" s="162"/>
      <c r="W132" s="162"/>
    </row>
    <row r="133" spans="1:23" s="153" customFormat="1" x14ac:dyDescent="0.25">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5">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5">
      <c r="F137" s="94"/>
      <c r="G137" s="18"/>
      <c r="H137" s="143"/>
      <c r="I137" s="143"/>
      <c r="J137" s="162"/>
      <c r="K137" s="141"/>
      <c r="L137" s="162"/>
      <c r="M137" s="162"/>
      <c r="N137" s="162"/>
      <c r="O137" s="162"/>
      <c r="P137" s="162"/>
      <c r="Q137" s="162"/>
    </row>
    <row r="138" spans="1:23" ht="13" thickBot="1" x14ac:dyDescent="0.3">
      <c r="A138" s="221"/>
      <c r="B138" s="238"/>
      <c r="C138" s="239"/>
      <c r="D138" s="239"/>
      <c r="J138" s="94"/>
      <c r="K138" s="141"/>
      <c r="L138" s="162"/>
      <c r="M138" s="162"/>
      <c r="N138" s="162"/>
      <c r="O138" s="162"/>
      <c r="P138" s="162"/>
      <c r="Q138" s="162"/>
      <c r="R138" s="162"/>
      <c r="S138" s="141"/>
      <c r="T138" s="141"/>
      <c r="U138" s="141"/>
    </row>
    <row r="139" spans="1:23" ht="13" thickBot="1" x14ac:dyDescent="0.3">
      <c r="A139" s="742" t="s">
        <v>212</v>
      </c>
      <c r="B139" s="743"/>
      <c r="C139" s="743"/>
      <c r="D139" s="743"/>
      <c r="E139" s="744"/>
      <c r="J139" s="94"/>
      <c r="K139" s="141"/>
      <c r="L139" s="162"/>
      <c r="M139" s="162"/>
      <c r="N139" s="162"/>
      <c r="O139" s="162"/>
      <c r="P139" s="162"/>
      <c r="Q139" s="162"/>
      <c r="R139" s="162"/>
      <c r="S139" s="141"/>
      <c r="T139" s="141"/>
      <c r="U139" s="141"/>
    </row>
    <row r="140" spans="1:23" ht="13" thickBot="1" x14ac:dyDescent="0.3">
      <c r="A140" s="232"/>
      <c r="F140" s="94"/>
      <c r="G140" s="18"/>
      <c r="H140" s="93"/>
      <c r="I140" s="94"/>
      <c r="J140" s="94"/>
      <c r="K140" s="141"/>
      <c r="L140" s="162"/>
      <c r="M140" s="162"/>
      <c r="N140" s="162"/>
      <c r="O140" s="162"/>
      <c r="P140" s="162"/>
      <c r="Q140" s="162"/>
      <c r="R140" s="162"/>
      <c r="S140" s="141"/>
      <c r="T140" s="141"/>
      <c r="U140" s="141"/>
    </row>
    <row r="141" spans="1:23" ht="13" thickBot="1" x14ac:dyDescent="0.3">
      <c r="A141" s="760" t="s">
        <v>213</v>
      </c>
      <c r="B141" s="769"/>
      <c r="C141" s="769"/>
      <c r="D141" s="769"/>
      <c r="E141" s="769"/>
      <c r="F141" s="770"/>
      <c r="G141" s="18"/>
      <c r="H141" s="93"/>
      <c r="I141" s="94"/>
      <c r="J141" s="94"/>
      <c r="K141" s="141"/>
      <c r="L141" s="162"/>
      <c r="M141" s="162"/>
      <c r="N141" s="162"/>
      <c r="O141" s="162"/>
      <c r="P141" s="162"/>
      <c r="Q141" s="162"/>
      <c r="R141" s="162"/>
      <c r="S141" s="141"/>
      <c r="T141" s="141"/>
      <c r="U141" s="141"/>
    </row>
    <row r="142" spans="1:23" ht="16.5" customHeight="1" x14ac:dyDescent="0.25">
      <c r="A142" s="748" t="s">
        <v>214</v>
      </c>
      <c r="B142" s="749"/>
      <c r="C142" s="749"/>
      <c r="D142" s="749"/>
      <c r="E142" s="749"/>
      <c r="F142" s="750"/>
      <c r="G142" s="18"/>
      <c r="H142" s="240"/>
      <c r="I142" s="94"/>
      <c r="J142" s="94"/>
      <c r="K142" s="141"/>
      <c r="L142" s="162"/>
      <c r="M142" s="162"/>
      <c r="N142" s="162"/>
      <c r="O142" s="162"/>
      <c r="P142" s="162"/>
      <c r="Q142" s="162"/>
      <c r="R142" s="162"/>
      <c r="S142" s="141"/>
      <c r="T142" s="141"/>
      <c r="U142" s="141"/>
    </row>
    <row r="143" spans="1:23" ht="13" thickBot="1" x14ac:dyDescent="0.3">
      <c r="A143" s="751" t="s">
        <v>215</v>
      </c>
      <c r="B143" s="752"/>
      <c r="C143" s="752"/>
      <c r="D143" s="752"/>
      <c r="E143" s="752"/>
      <c r="F143" s="753"/>
    </row>
    <row r="144" spans="1:23" x14ac:dyDescent="0.25">
      <c r="A144" s="241" t="s">
        <v>216</v>
      </c>
      <c r="B144" s="100" t="s">
        <v>217</v>
      </c>
      <c r="C144" s="521" t="s">
        <v>218</v>
      </c>
      <c r="D144" s="242" t="s">
        <v>219</v>
      </c>
      <c r="E144" s="162"/>
      <c r="H144" s="18"/>
      <c r="I144" s="18"/>
    </row>
    <row r="145" spans="1:21" s="153" customFormat="1" x14ac:dyDescent="0.25">
      <c r="A145" s="243"/>
      <c r="B145" s="244"/>
      <c r="C145" s="494"/>
      <c r="D145" s="408"/>
      <c r="E145" s="186"/>
      <c r="F145" s="186"/>
      <c r="G145" s="186"/>
    </row>
    <row r="146" spans="1:21" s="153" customFormat="1" x14ac:dyDescent="0.25">
      <c r="A146" s="243"/>
      <c r="B146" s="244"/>
      <c r="C146" s="494"/>
      <c r="D146" s="245"/>
      <c r="E146" s="186"/>
      <c r="F146" s="186"/>
      <c r="G146" s="186"/>
    </row>
    <row r="147" spans="1:21" s="153" customFormat="1" ht="13" thickBot="1" x14ac:dyDescent="0.3">
      <c r="A147" s="246"/>
      <c r="B147" s="247"/>
      <c r="C147" s="248"/>
      <c r="D147" s="249"/>
      <c r="E147" s="186"/>
      <c r="F147" s="186"/>
      <c r="G147" s="186"/>
    </row>
    <row r="148" spans="1:21" ht="13" thickBot="1" x14ac:dyDescent="0.3"/>
    <row r="149" spans="1:21" ht="13" thickBot="1" x14ac:dyDescent="0.3">
      <c r="A149" s="742" t="s">
        <v>220</v>
      </c>
      <c r="B149" s="743"/>
      <c r="C149" s="743"/>
      <c r="D149" s="743"/>
      <c r="E149" s="743"/>
      <c r="F149" s="743"/>
      <c r="G149" s="743"/>
      <c r="H149" s="743"/>
      <c r="I149" s="744"/>
      <c r="K149" s="141"/>
      <c r="L149" s="162"/>
      <c r="M149" s="162"/>
      <c r="N149" s="162"/>
      <c r="O149" s="162"/>
      <c r="P149" s="162"/>
      <c r="Q149" s="162"/>
      <c r="R149" s="162"/>
      <c r="S149" s="141"/>
      <c r="T149" s="141"/>
      <c r="U149" s="141"/>
    </row>
    <row r="150" spans="1:21" ht="13.5" thickBot="1" x14ac:dyDescent="0.3">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525" customFormat="1" ht="169.5" customHeight="1" x14ac:dyDescent="0.25">
      <c r="A151" s="253" t="s">
        <v>2836</v>
      </c>
      <c r="B151" s="878" t="s">
        <v>2861</v>
      </c>
      <c r="C151" s="879"/>
      <c r="D151" s="879"/>
      <c r="E151" s="879"/>
      <c r="F151" s="879"/>
      <c r="G151" s="879"/>
      <c r="H151" s="879"/>
      <c r="I151" s="880"/>
      <c r="J151" s="227"/>
      <c r="K151" s="228"/>
      <c r="L151" s="20"/>
      <c r="M151" s="20"/>
      <c r="N151" s="20"/>
      <c r="O151" s="20"/>
      <c r="P151" s="20"/>
      <c r="Q151" s="20"/>
      <c r="R151" s="20"/>
      <c r="S151" s="228"/>
    </row>
    <row r="152" spans="1:21" s="153" customFormat="1" x14ac:dyDescent="0.25">
      <c r="A152" s="254"/>
      <c r="B152" s="745"/>
      <c r="C152" s="746"/>
      <c r="D152" s="746"/>
      <c r="E152" s="746"/>
      <c r="F152" s="746"/>
      <c r="G152" s="746"/>
      <c r="H152" s="746"/>
      <c r="I152" s="747"/>
    </row>
    <row r="153" spans="1:21" s="153" customFormat="1" x14ac:dyDescent="0.25">
      <c r="A153" s="254"/>
      <c r="B153" s="745"/>
      <c r="C153" s="746"/>
      <c r="D153" s="746"/>
      <c r="E153" s="746"/>
      <c r="F153" s="746"/>
      <c r="G153" s="746"/>
      <c r="H153" s="746"/>
      <c r="I153" s="747"/>
    </row>
    <row r="154" spans="1:21" s="153" customFormat="1" x14ac:dyDescent="0.25">
      <c r="A154" s="254"/>
      <c r="B154" s="745"/>
      <c r="C154" s="746"/>
      <c r="D154" s="746"/>
      <c r="E154" s="746"/>
      <c r="F154" s="746"/>
      <c r="G154" s="746"/>
      <c r="H154" s="746"/>
      <c r="I154" s="747"/>
    </row>
    <row r="155" spans="1:21" s="153" customFormat="1" x14ac:dyDescent="0.25">
      <c r="A155" s="254"/>
      <c r="B155" s="745"/>
      <c r="C155" s="746"/>
      <c r="D155" s="746"/>
      <c r="E155" s="746"/>
      <c r="F155" s="746"/>
      <c r="G155" s="746"/>
      <c r="H155" s="746"/>
      <c r="I155" s="747"/>
    </row>
    <row r="156" spans="1:21" s="153" customFormat="1" x14ac:dyDescent="0.25">
      <c r="A156" s="254"/>
      <c r="B156" s="745"/>
      <c r="C156" s="746"/>
      <c r="D156" s="746"/>
      <c r="E156" s="746"/>
      <c r="F156" s="746"/>
      <c r="G156" s="746"/>
      <c r="H156" s="746"/>
      <c r="I156" s="747"/>
    </row>
    <row r="157" spans="1:21" s="153" customFormat="1" x14ac:dyDescent="0.25">
      <c r="A157" s="254"/>
      <c r="B157" s="745"/>
      <c r="C157" s="746"/>
      <c r="D157" s="746"/>
      <c r="E157" s="746"/>
      <c r="F157" s="746"/>
      <c r="G157" s="746"/>
      <c r="H157" s="746"/>
      <c r="I157" s="747"/>
    </row>
    <row r="158" spans="1:21" s="153" customFormat="1" x14ac:dyDescent="0.25">
      <c r="A158" s="254"/>
      <c r="B158" s="745"/>
      <c r="C158" s="746"/>
      <c r="D158" s="746"/>
      <c r="E158" s="746"/>
      <c r="F158" s="746"/>
      <c r="G158" s="746"/>
      <c r="H158" s="746"/>
      <c r="I158" s="747"/>
    </row>
    <row r="159" spans="1:21" s="153" customFormat="1" x14ac:dyDescent="0.25">
      <c r="A159" s="254"/>
      <c r="B159" s="745"/>
      <c r="C159" s="746"/>
      <c r="D159" s="746"/>
      <c r="E159" s="746"/>
      <c r="F159" s="746"/>
      <c r="G159" s="746"/>
      <c r="H159" s="746"/>
      <c r="I159" s="747"/>
    </row>
    <row r="160" spans="1:21" s="153" customFormat="1" x14ac:dyDescent="0.25">
      <c r="A160" s="254"/>
      <c r="B160" s="745"/>
      <c r="C160" s="746"/>
      <c r="D160" s="746"/>
      <c r="E160" s="746"/>
      <c r="F160" s="746"/>
      <c r="G160" s="746"/>
      <c r="H160" s="746"/>
      <c r="I160" s="747"/>
    </row>
    <row r="161" spans="1:14" s="153" customFormat="1" x14ac:dyDescent="0.25">
      <c r="A161" s="254"/>
      <c r="B161" s="745"/>
      <c r="C161" s="746"/>
      <c r="D161" s="746"/>
      <c r="E161" s="746"/>
      <c r="F161" s="746"/>
      <c r="G161" s="746"/>
      <c r="H161" s="746"/>
      <c r="I161" s="747"/>
    </row>
    <row r="162" spans="1:14" s="153" customFormat="1" x14ac:dyDescent="0.25">
      <c r="A162" s="254"/>
      <c r="B162" s="745"/>
      <c r="C162" s="746"/>
      <c r="D162" s="746"/>
      <c r="E162" s="746"/>
      <c r="F162" s="746"/>
      <c r="G162" s="746"/>
      <c r="H162" s="746"/>
      <c r="I162" s="747"/>
    </row>
    <row r="163" spans="1:14" s="153" customFormat="1" x14ac:dyDescent="0.25">
      <c r="A163" s="254"/>
      <c r="B163" s="745"/>
      <c r="C163" s="746"/>
      <c r="D163" s="746"/>
      <c r="E163" s="746"/>
      <c r="F163" s="746"/>
      <c r="G163" s="746"/>
      <c r="H163" s="746"/>
      <c r="I163" s="747"/>
    </row>
    <row r="164" spans="1:14" s="153" customFormat="1" x14ac:dyDescent="0.25">
      <c r="A164" s="254"/>
      <c r="B164" s="745"/>
      <c r="C164" s="746"/>
      <c r="D164" s="746"/>
      <c r="E164" s="746"/>
      <c r="F164" s="746"/>
      <c r="G164" s="746"/>
      <c r="H164" s="746"/>
      <c r="I164" s="747"/>
    </row>
    <row r="165" spans="1:14" s="153" customFormat="1" ht="13" thickBot="1" x14ac:dyDescent="0.3">
      <c r="A165" s="255"/>
      <c r="B165" s="757"/>
      <c r="C165" s="758"/>
      <c r="D165" s="758"/>
      <c r="E165" s="758"/>
      <c r="F165" s="758"/>
      <c r="G165" s="758"/>
      <c r="H165" s="758"/>
      <c r="I165" s="759"/>
    </row>
    <row r="167" spans="1:14" s="153" customFormat="1" x14ac:dyDescent="0.25">
      <c r="F167" s="186"/>
      <c r="G167" s="186"/>
      <c r="H167" s="186"/>
      <c r="I167" s="186"/>
    </row>
    <row r="168" spans="1:14" s="153" customFormat="1" ht="13" thickBot="1" x14ac:dyDescent="0.3">
      <c r="F168" s="186"/>
      <c r="G168" s="186"/>
      <c r="H168" s="186"/>
      <c r="I168" s="186"/>
    </row>
    <row r="169" spans="1:14" s="153" customFormat="1" ht="13" thickBot="1" x14ac:dyDescent="0.3">
      <c r="A169" s="760" t="s">
        <v>3</v>
      </c>
      <c r="B169" s="761"/>
      <c r="F169" s="186"/>
      <c r="G169" s="186"/>
      <c r="H169" s="186"/>
      <c r="I169" s="186"/>
    </row>
    <row r="170" spans="1:14" s="257" customFormat="1" ht="13" thickBot="1" x14ac:dyDescent="0.3">
      <c r="A170" s="256"/>
      <c r="B170" s="256"/>
      <c r="F170" s="258"/>
      <c r="G170" s="258"/>
      <c r="H170" s="258"/>
      <c r="I170" s="258"/>
    </row>
    <row r="171" spans="1:14" s="153" customFormat="1" ht="15.75" customHeight="1" thickBot="1" x14ac:dyDescent="0.3">
      <c r="A171" s="733" t="s">
        <v>2</v>
      </c>
      <c r="B171" s="734"/>
      <c r="C171" s="734"/>
      <c r="D171" s="734"/>
      <c r="E171" s="734"/>
      <c r="F171" s="734"/>
      <c r="G171" s="735"/>
      <c r="H171" s="186"/>
      <c r="I171" s="186"/>
    </row>
    <row r="172" spans="1:14" s="257" customFormat="1" ht="15.75" customHeight="1" thickBot="1" x14ac:dyDescent="0.3">
      <c r="A172" s="256"/>
      <c r="B172" s="256"/>
      <c r="C172" s="256"/>
      <c r="D172" s="256"/>
      <c r="E172" s="256"/>
      <c r="F172" s="256"/>
      <c r="G172" s="256"/>
      <c r="H172" s="258"/>
      <c r="I172" s="258"/>
    </row>
    <row r="173" spans="1:14" s="153" customFormat="1" ht="15.75" customHeight="1" thickBot="1" x14ac:dyDescent="0.3">
      <c r="A173" s="715" t="s">
        <v>1</v>
      </c>
      <c r="B173" s="716"/>
      <c r="C173" s="716"/>
      <c r="D173" s="716"/>
      <c r="E173" s="717"/>
      <c r="F173" s="259"/>
      <c r="G173" s="259"/>
      <c r="H173" s="186"/>
      <c r="I173" s="186"/>
    </row>
    <row r="174" spans="1:14" s="153" customFormat="1" x14ac:dyDescent="0.25">
      <c r="A174" s="718" t="s">
        <v>581</v>
      </c>
      <c r="B174" s="720" t="s">
        <v>2816</v>
      </c>
      <c r="C174" s="710" t="s">
        <v>0</v>
      </c>
      <c r="D174" s="710" t="s">
        <v>564</v>
      </c>
      <c r="E174" s="720" t="s">
        <v>2817</v>
      </c>
      <c r="F174" s="710" t="s">
        <v>416</v>
      </c>
      <c r="G174" s="710" t="s">
        <v>403</v>
      </c>
      <c r="H174" s="710" t="s">
        <v>582</v>
      </c>
      <c r="I174" s="710" t="s">
        <v>11</v>
      </c>
      <c r="J174" s="710" t="s">
        <v>12</v>
      </c>
      <c r="K174" s="710" t="s">
        <v>13</v>
      </c>
      <c r="L174" s="710" t="s">
        <v>428</v>
      </c>
      <c r="M174" s="710" t="s">
        <v>565</v>
      </c>
      <c r="N174" s="730"/>
    </row>
    <row r="175" spans="1:14" s="153" customFormat="1" ht="32.25" customHeight="1" thickBot="1" x14ac:dyDescent="0.3">
      <c r="A175" s="719"/>
      <c r="B175" s="721"/>
      <c r="C175" s="711"/>
      <c r="D175" s="711"/>
      <c r="E175" s="721"/>
      <c r="F175" s="711"/>
      <c r="G175" s="711"/>
      <c r="H175" s="711"/>
      <c r="I175" s="711"/>
      <c r="J175" s="711"/>
      <c r="K175" s="711"/>
      <c r="L175" s="711"/>
      <c r="M175" s="711"/>
      <c r="N175" s="731"/>
    </row>
    <row r="176" spans="1:14" s="153" customFormat="1" x14ac:dyDescent="0.25">
      <c r="A176" s="172"/>
      <c r="B176" s="173"/>
      <c r="C176" s="507"/>
      <c r="D176" s="173"/>
      <c r="E176" s="173"/>
      <c r="F176" s="173"/>
      <c r="G176" s="173"/>
      <c r="H176" s="173"/>
      <c r="I176" s="173"/>
      <c r="J176" s="173"/>
      <c r="K176" s="173"/>
      <c r="L176" s="546"/>
      <c r="M176" s="754"/>
      <c r="N176" s="755"/>
    </row>
    <row r="177" spans="1:23" s="153" customFormat="1" x14ac:dyDescent="0.25">
      <c r="A177" s="80"/>
      <c r="B177" s="182"/>
      <c r="C177" s="505"/>
      <c r="D177" s="182"/>
      <c r="E177" s="182"/>
      <c r="F177" s="182"/>
      <c r="G177" s="182"/>
      <c r="H177" s="182"/>
      <c r="I177" s="182"/>
      <c r="J177" s="182"/>
      <c r="K177" s="182"/>
      <c r="L177" s="260"/>
      <c r="M177" s="739"/>
      <c r="N177" s="740"/>
    </row>
    <row r="178" spans="1:23" s="153" customFormat="1" x14ac:dyDescent="0.25">
      <c r="A178" s="80"/>
      <c r="B178" s="182"/>
      <c r="C178" s="505"/>
      <c r="D178" s="182"/>
      <c r="E178" s="182"/>
      <c r="F178" s="182"/>
      <c r="G178" s="182"/>
      <c r="H178" s="182"/>
      <c r="I178" s="182"/>
      <c r="J178" s="182"/>
      <c r="K178" s="182"/>
      <c r="L178" s="260"/>
      <c r="M178" s="739"/>
      <c r="N178" s="740"/>
    </row>
    <row r="179" spans="1:23" s="153" customFormat="1" x14ac:dyDescent="0.25">
      <c r="A179" s="80"/>
      <c r="B179" s="182"/>
      <c r="C179" s="505"/>
      <c r="D179" s="182"/>
      <c r="E179" s="182"/>
      <c r="F179" s="182"/>
      <c r="G179" s="182"/>
      <c r="H179" s="182"/>
      <c r="I179" s="182"/>
      <c r="J179" s="182"/>
      <c r="K179" s="182"/>
      <c r="L179" s="260"/>
      <c r="M179" s="739"/>
      <c r="N179" s="740"/>
    </row>
    <row r="180" spans="1:23" s="153" customFormat="1" x14ac:dyDescent="0.25">
      <c r="A180" s="80"/>
      <c r="B180" s="182"/>
      <c r="C180" s="505"/>
      <c r="D180" s="182"/>
      <c r="E180" s="182"/>
      <c r="F180" s="182"/>
      <c r="G180" s="182"/>
      <c r="H180" s="182"/>
      <c r="I180" s="182"/>
      <c r="J180" s="182"/>
      <c r="K180" s="182"/>
      <c r="L180" s="260"/>
      <c r="M180" s="739"/>
      <c r="N180" s="740"/>
    </row>
    <row r="181" spans="1:23" s="153" customFormat="1" ht="13" thickBot="1" x14ac:dyDescent="0.3">
      <c r="A181" s="83"/>
      <c r="B181" s="158"/>
      <c r="C181" s="527"/>
      <c r="D181" s="158"/>
      <c r="E181" s="158"/>
      <c r="F181" s="158"/>
      <c r="G181" s="158"/>
      <c r="H181" s="158"/>
      <c r="I181" s="158"/>
      <c r="J181" s="158"/>
      <c r="K181" s="158"/>
      <c r="L181" s="261"/>
      <c r="M181" s="724"/>
      <c r="N181" s="725"/>
    </row>
    <row r="182" spans="1:23" s="153" customFormat="1" x14ac:dyDescent="0.25">
      <c r="F182" s="186"/>
      <c r="G182" s="186"/>
      <c r="H182" s="186"/>
      <c r="I182" s="186"/>
    </row>
    <row r="183" spans="1:23" s="153" customFormat="1" ht="13" thickBot="1" x14ac:dyDescent="0.3">
      <c r="F183" s="186"/>
      <c r="G183" s="186"/>
      <c r="H183" s="186"/>
      <c r="I183" s="186"/>
    </row>
    <row r="184" spans="1:23" s="153" customFormat="1" ht="13" thickBot="1" x14ac:dyDescent="0.3">
      <c r="A184" s="733" t="s">
        <v>736</v>
      </c>
      <c r="B184" s="734"/>
      <c r="C184" s="734"/>
      <c r="D184" s="734"/>
      <c r="E184" s="734"/>
      <c r="F184" s="734"/>
      <c r="G184" s="735"/>
      <c r="H184" s="186"/>
      <c r="I184" s="186"/>
    </row>
    <row r="185" spans="1:23" s="153" customFormat="1" ht="13" thickBot="1" x14ac:dyDescent="0.3">
      <c r="F185" s="186"/>
      <c r="G185" s="186"/>
      <c r="H185" s="186"/>
      <c r="I185" s="186"/>
    </row>
    <row r="186" spans="1:23" s="153" customFormat="1" ht="13" thickBot="1" x14ac:dyDescent="0.3">
      <c r="A186" s="715" t="s">
        <v>1</v>
      </c>
      <c r="B186" s="716"/>
      <c r="C186" s="716"/>
      <c r="D186" s="716"/>
      <c r="E186" s="716"/>
      <c r="F186" s="716"/>
      <c r="G186" s="716"/>
      <c r="H186" s="717"/>
      <c r="I186" s="186"/>
    </row>
    <row r="187" spans="1:23" s="153" customFormat="1" ht="16.5" customHeight="1" thickBot="1" x14ac:dyDescent="0.3">
      <c r="A187" s="718" t="s">
        <v>581</v>
      </c>
      <c r="B187" s="720" t="s">
        <v>2816</v>
      </c>
      <c r="C187" s="710" t="s">
        <v>0</v>
      </c>
      <c r="D187" s="710" t="s">
        <v>564</v>
      </c>
      <c r="E187" s="720" t="s">
        <v>2817</v>
      </c>
      <c r="F187" s="710" t="s">
        <v>41</v>
      </c>
      <c r="G187" s="732" t="s">
        <v>735</v>
      </c>
      <c r="H187" s="732"/>
      <c r="I187" s="732"/>
      <c r="J187" s="732"/>
      <c r="K187" s="732"/>
      <c r="L187" s="732"/>
      <c r="M187" s="732"/>
      <c r="N187" s="732"/>
      <c r="O187" s="710" t="s">
        <v>416</v>
      </c>
      <c r="P187" s="710" t="s">
        <v>403</v>
      </c>
      <c r="Q187" s="710" t="s">
        <v>582</v>
      </c>
      <c r="R187" s="710" t="s">
        <v>11</v>
      </c>
      <c r="S187" s="710" t="s">
        <v>12</v>
      </c>
      <c r="T187" s="710" t="s">
        <v>13</v>
      </c>
      <c r="U187" s="710" t="s">
        <v>428</v>
      </c>
      <c r="V187" s="710" t="s">
        <v>565</v>
      </c>
      <c r="W187" s="730"/>
    </row>
    <row r="188" spans="1:23" s="153" customFormat="1" ht="13" thickBot="1" x14ac:dyDescent="0.3">
      <c r="A188" s="719"/>
      <c r="B188" s="721"/>
      <c r="C188" s="711"/>
      <c r="D188" s="711"/>
      <c r="E188" s="721"/>
      <c r="F188" s="711"/>
      <c r="G188" s="528" t="s">
        <v>412</v>
      </c>
      <c r="H188" s="528" t="s">
        <v>42</v>
      </c>
      <c r="I188" s="528" t="s">
        <v>413</v>
      </c>
      <c r="J188" s="528" t="s">
        <v>43</v>
      </c>
      <c r="K188" s="528" t="s">
        <v>414</v>
      </c>
      <c r="L188" s="528" t="s">
        <v>44</v>
      </c>
      <c r="M188" s="528" t="s">
        <v>415</v>
      </c>
      <c r="N188" s="528" t="s">
        <v>45</v>
      </c>
      <c r="O188" s="711"/>
      <c r="P188" s="711"/>
      <c r="Q188" s="711"/>
      <c r="R188" s="711"/>
      <c r="S188" s="711"/>
      <c r="T188" s="711"/>
      <c r="U188" s="711"/>
      <c r="V188" s="711"/>
      <c r="W188" s="731"/>
    </row>
    <row r="189" spans="1:23" s="153" customFormat="1" x14ac:dyDescent="0.25">
      <c r="A189" s="172"/>
      <c r="B189" s="173"/>
      <c r="C189" s="507"/>
      <c r="D189" s="173"/>
      <c r="E189" s="173"/>
      <c r="F189" s="262"/>
      <c r="G189" s="173"/>
      <c r="H189" s="173"/>
      <c r="I189" s="173"/>
      <c r="J189" s="173"/>
      <c r="K189" s="173"/>
      <c r="L189" s="173"/>
      <c r="M189" s="173"/>
      <c r="N189" s="173"/>
      <c r="O189" s="173"/>
      <c r="P189" s="173"/>
      <c r="Q189" s="173"/>
      <c r="R189" s="173"/>
      <c r="S189" s="173"/>
      <c r="T189" s="173"/>
      <c r="U189" s="546"/>
      <c r="V189" s="726"/>
      <c r="W189" s="727"/>
    </row>
    <row r="190" spans="1:23" s="153" customFormat="1" x14ac:dyDescent="0.25">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728"/>
      <c r="W190" s="729"/>
    </row>
    <row r="191" spans="1:23" s="153" customFormat="1" x14ac:dyDescent="0.25">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728"/>
      <c r="W191" s="729"/>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8"/>
      <c r="W192" s="729"/>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8"/>
      <c r="W193" s="729"/>
    </row>
    <row r="194" spans="1:23" s="153" customFormat="1" ht="13" thickBot="1" x14ac:dyDescent="0.3">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722"/>
      <c r="W194" s="723"/>
    </row>
    <row r="195" spans="1:23" s="153" customFormat="1" x14ac:dyDescent="0.25">
      <c r="F195" s="186"/>
      <c r="G195" s="186"/>
      <c r="H195" s="186"/>
      <c r="I195" s="186"/>
    </row>
    <row r="196" spans="1:23" s="153" customFormat="1" x14ac:dyDescent="0.25">
      <c r="F196" s="186"/>
      <c r="G196" s="186"/>
      <c r="H196" s="186"/>
      <c r="I196" s="186"/>
    </row>
    <row r="197" spans="1:23" s="153" customFormat="1" ht="13" thickBot="1" x14ac:dyDescent="0.3">
      <c r="F197" s="186"/>
      <c r="G197" s="186"/>
      <c r="H197" s="186"/>
      <c r="I197" s="186"/>
    </row>
    <row r="198" spans="1:23" ht="13" thickBot="1" x14ac:dyDescent="0.3">
      <c r="A198" s="97" t="s">
        <v>432</v>
      </c>
      <c r="B198" s="265" t="s">
        <v>433</v>
      </c>
    </row>
    <row r="199" spans="1:23" x14ac:dyDescent="0.25">
      <c r="A199" s="100" t="s">
        <v>434</v>
      </c>
      <c r="B199" s="225" t="s">
        <v>50</v>
      </c>
    </row>
    <row r="200" spans="1:23" x14ac:dyDescent="0.25">
      <c r="A200" s="266" t="s">
        <v>64</v>
      </c>
      <c r="B200" s="82" t="s">
        <v>50</v>
      </c>
    </row>
    <row r="201" spans="1:23" x14ac:dyDescent="0.25">
      <c r="A201" s="266" t="s">
        <v>245</v>
      </c>
      <c r="B201" s="82" t="s">
        <v>50</v>
      </c>
    </row>
    <row r="202" spans="1:23" x14ac:dyDescent="0.25">
      <c r="A202" s="266" t="s">
        <v>246</v>
      </c>
      <c r="B202" s="82" t="s">
        <v>50</v>
      </c>
      <c r="F202" s="18"/>
      <c r="G202" s="18"/>
      <c r="H202" s="18"/>
      <c r="I202" s="18"/>
    </row>
    <row r="203" spans="1:23" x14ac:dyDescent="0.25">
      <c r="A203" s="266" t="s">
        <v>247</v>
      </c>
      <c r="B203" s="82" t="s">
        <v>52</v>
      </c>
      <c r="F203" s="18"/>
      <c r="G203" s="18"/>
      <c r="H203" s="18"/>
      <c r="I203" s="18"/>
    </row>
    <row r="204" spans="1:23" x14ac:dyDescent="0.25">
      <c r="A204" s="266" t="s">
        <v>269</v>
      </c>
      <c r="B204" s="82" t="s">
        <v>52</v>
      </c>
      <c r="F204" s="18"/>
      <c r="G204" s="18"/>
      <c r="H204" s="18"/>
      <c r="I204" s="18"/>
    </row>
    <row r="205" spans="1:23" x14ac:dyDescent="0.25">
      <c r="A205" s="267" t="s">
        <v>267</v>
      </c>
      <c r="B205" s="82" t="s">
        <v>52</v>
      </c>
      <c r="F205" s="18"/>
      <c r="G205" s="18"/>
      <c r="H205" s="18"/>
      <c r="I205" s="18"/>
    </row>
    <row r="206" spans="1:23" x14ac:dyDescent="0.25">
      <c r="A206" s="267" t="s">
        <v>435</v>
      </c>
      <c r="B206" s="82" t="s">
        <v>52</v>
      </c>
      <c r="F206" s="18"/>
      <c r="G206" s="18"/>
      <c r="H206" s="18"/>
      <c r="I206" s="18"/>
    </row>
    <row r="207" spans="1:23" ht="13" thickBot="1" x14ac:dyDescent="0.3">
      <c r="A207" s="268" t="s">
        <v>438</v>
      </c>
      <c r="B207" s="85"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D39:D40"/>
    <mergeCell ref="B21:H21"/>
    <mergeCell ref="J13:K13"/>
    <mergeCell ref="J16:K16"/>
    <mergeCell ref="J30:J31"/>
    <mergeCell ref="J15:K15"/>
    <mergeCell ref="J14:K14"/>
    <mergeCell ref="J17:K17"/>
    <mergeCell ref="F39:F40"/>
    <mergeCell ref="I30:I31"/>
    <mergeCell ref="I39:I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B69:D69"/>
    <mergeCell ref="B65:D65"/>
    <mergeCell ref="A58:C58"/>
    <mergeCell ref="H48:H49"/>
    <mergeCell ref="F48:F49"/>
    <mergeCell ref="I48:I49"/>
    <mergeCell ref="B66:D66"/>
    <mergeCell ref="D48:D49"/>
    <mergeCell ref="B68:D68"/>
    <mergeCell ref="A57:C57"/>
    <mergeCell ref="A48:A49"/>
    <mergeCell ref="B67:D67"/>
    <mergeCell ref="B48:B49"/>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M90:M92"/>
    <mergeCell ref="H90:H92"/>
    <mergeCell ref="I90:I92"/>
    <mergeCell ref="J90:J92"/>
    <mergeCell ref="L90:L92"/>
    <mergeCell ref="A92:G92"/>
    <mergeCell ref="K90:K92"/>
    <mergeCell ref="B94:D94"/>
    <mergeCell ref="E94:G94"/>
    <mergeCell ref="B93:D93"/>
    <mergeCell ref="E93:G93"/>
    <mergeCell ref="E103:G103"/>
    <mergeCell ref="B102:D102"/>
    <mergeCell ref="E102:G102"/>
    <mergeCell ref="B100:D100"/>
    <mergeCell ref="E100:G100"/>
    <mergeCell ref="B88:I88"/>
    <mergeCell ref="B95:D95"/>
    <mergeCell ref="A90:G90"/>
    <mergeCell ref="E95:G95"/>
    <mergeCell ref="B96:D96"/>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xm:sqref>
        </x14:dataValidation>
        <x14:dataValidation type="list" allowBlank="1" showInputMessage="1" showErrorMessage="1" xr:uid="{CA9394C2-A428-4F10-978F-8964D28F2A6D}">
          <x14:formula1>
            <xm:f>Listes!$B$401:$B$407</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53125" defaultRowHeight="12.5" x14ac:dyDescent="0.25"/>
  <cols>
    <col min="1" max="1" width="25.453125" style="1003" customWidth="1"/>
    <col min="2" max="2" width="18.54296875" style="1003" customWidth="1"/>
    <col min="3" max="3" width="18.453125" style="1003" customWidth="1"/>
    <col min="4" max="4" width="17.453125" style="1003" customWidth="1"/>
    <col min="5" max="5" width="19.453125" style="1003" customWidth="1"/>
    <col min="6" max="6" width="12.453125" style="1084" customWidth="1"/>
    <col min="7" max="8" width="17.453125" style="1084" customWidth="1"/>
    <col min="9" max="9" width="17.54296875" style="1084" customWidth="1"/>
    <col min="10" max="10" width="23.453125" style="1003" bestFit="1" customWidth="1"/>
    <col min="11" max="11" width="18.453125" style="1003" bestFit="1" customWidth="1"/>
    <col min="12" max="12" width="18.54296875" style="1003" customWidth="1"/>
    <col min="13" max="13" width="17.453125" style="1003" customWidth="1"/>
    <col min="14" max="14" width="17.54296875" style="1003" customWidth="1"/>
    <col min="15" max="16" width="16.54296875" style="1003" customWidth="1"/>
    <col min="17" max="17" width="17.54296875" style="1003" customWidth="1"/>
    <col min="18" max="18" width="15.54296875" style="1003" customWidth="1"/>
    <col min="19" max="21" width="16.54296875" style="1003" customWidth="1"/>
    <col min="22" max="22" width="17.54296875" style="1003" customWidth="1"/>
    <col min="23" max="23" width="18" style="1003" customWidth="1"/>
    <col min="24" max="24" width="12.54296875" style="1003" customWidth="1"/>
    <col min="25" max="25" width="16.54296875" style="1003" customWidth="1"/>
    <col min="26" max="26" width="9.54296875" style="1003" customWidth="1"/>
    <col min="27" max="27" width="14.453125" style="1003" customWidth="1"/>
    <col min="28" max="28" width="9.54296875" style="1003" customWidth="1"/>
    <col min="29" max="29" width="14.453125" style="1003" customWidth="1"/>
    <col min="30" max="16384" width="9.453125" style="1003"/>
  </cols>
  <sheetData>
    <row r="1" spans="1:54" x14ac:dyDescent="0.25">
      <c r="A1" s="998" t="s">
        <v>476</v>
      </c>
      <c r="B1" s="999"/>
      <c r="C1" s="1000" t="str">
        <f>Cover!B1</f>
        <v>23-3283</v>
      </c>
      <c r="D1" s="1001"/>
      <c r="E1" s="1001"/>
      <c r="F1" s="1002"/>
      <c r="G1" s="1003"/>
      <c r="H1" s="1003"/>
      <c r="I1" s="1003"/>
    </row>
    <row r="2" spans="1:54" x14ac:dyDescent="0.25">
      <c r="A2" s="1004" t="s">
        <v>1034</v>
      </c>
      <c r="B2" s="1005"/>
      <c r="C2" s="1006"/>
      <c r="D2" s="1007"/>
      <c r="E2" s="1007"/>
      <c r="F2" s="1008"/>
      <c r="G2" s="1003"/>
      <c r="H2" s="1003"/>
      <c r="I2" s="1003"/>
    </row>
    <row r="3" spans="1:54" x14ac:dyDescent="0.25">
      <c r="A3" s="1004" t="s">
        <v>487</v>
      </c>
      <c r="B3" s="1005"/>
      <c r="C3" s="1009">
        <f>Cover!B2</f>
        <v>24</v>
      </c>
      <c r="D3" s="1010"/>
      <c r="E3" s="1010"/>
      <c r="F3" s="1011"/>
      <c r="G3" s="1003"/>
      <c r="H3" s="1003"/>
      <c r="I3" s="1003"/>
    </row>
    <row r="4" spans="1:54" x14ac:dyDescent="0.25">
      <c r="A4" s="1004" t="s">
        <v>1029</v>
      </c>
      <c r="B4" s="1005"/>
      <c r="C4" s="1012" t="str">
        <f>Cover!B7</f>
        <v>FASHION ACCESSORIES SHIPPERS ASSOCIATION, INC DBA GEMINI SHIPPERS ASSOCIATION</v>
      </c>
      <c r="D4" s="1013"/>
      <c r="E4" s="1013"/>
      <c r="F4" s="1014"/>
      <c r="G4" s="1003"/>
      <c r="H4" s="1003"/>
      <c r="I4" s="1003"/>
    </row>
    <row r="5" spans="1:54" x14ac:dyDescent="0.25">
      <c r="A5" s="1004" t="s">
        <v>493</v>
      </c>
      <c r="B5" s="1005"/>
      <c r="C5" s="1006" t="s">
        <v>319</v>
      </c>
      <c r="D5" s="1007"/>
      <c r="E5" s="1007"/>
      <c r="F5" s="1008"/>
      <c r="G5" s="1003"/>
      <c r="H5" s="1003"/>
      <c r="I5" s="1003"/>
    </row>
    <row r="6" spans="1:54" ht="15.75" customHeight="1" x14ac:dyDescent="0.25">
      <c r="A6" s="1004" t="s">
        <v>477</v>
      </c>
      <c r="B6" s="1005"/>
      <c r="C6" s="1006" t="s">
        <v>320</v>
      </c>
      <c r="D6" s="1007"/>
      <c r="E6" s="1007"/>
      <c r="F6" s="1008"/>
      <c r="G6" s="1003"/>
      <c r="H6" s="1003"/>
      <c r="I6" s="1003"/>
    </row>
    <row r="7" spans="1:54" ht="15.75" customHeight="1" x14ac:dyDescent="0.25">
      <c r="A7" s="1004" t="s">
        <v>567</v>
      </c>
      <c r="B7" s="1005"/>
      <c r="C7" s="1006" t="s">
        <v>117</v>
      </c>
      <c r="D7" s="1007"/>
      <c r="E7" s="1007"/>
      <c r="F7" s="1008"/>
      <c r="G7" s="1003"/>
      <c r="H7" s="1003"/>
      <c r="I7" s="1003"/>
    </row>
    <row r="8" spans="1:54" ht="2.25" customHeight="1" thickBot="1" x14ac:dyDescent="0.3">
      <c r="A8" s="1015"/>
      <c r="B8" s="1016"/>
      <c r="C8" s="1017"/>
      <c r="D8" s="1018"/>
      <c r="E8" s="1018"/>
      <c r="F8" s="1019"/>
      <c r="G8" s="1003"/>
      <c r="H8" s="1003"/>
      <c r="I8" s="1003"/>
    </row>
    <row r="9" spans="1:54" x14ac:dyDescent="0.25">
      <c r="A9" s="418">
        <v>40</v>
      </c>
      <c r="B9" s="418" t="s">
        <v>2826</v>
      </c>
      <c r="D9" s="1020"/>
      <c r="E9" s="1020"/>
      <c r="F9" s="1021"/>
      <c r="G9" s="1003"/>
      <c r="H9" s="1003"/>
      <c r="I9" s="1003"/>
    </row>
    <row r="10" spans="1:54" ht="13" thickBot="1" x14ac:dyDescent="0.3">
      <c r="A10" s="419"/>
      <c r="D10" s="1020"/>
      <c r="E10" s="1020"/>
      <c r="F10" s="1021"/>
      <c r="G10" s="1022"/>
      <c r="H10" s="1020"/>
      <c r="I10" s="1020"/>
      <c r="J10" s="1020"/>
    </row>
    <row r="11" spans="1:54" ht="13" thickBot="1" x14ac:dyDescent="0.3">
      <c r="A11" s="420" t="s">
        <v>568</v>
      </c>
      <c r="B11" s="1023"/>
      <c r="D11" s="1020"/>
      <c r="E11" s="1020"/>
      <c r="F11" s="1021"/>
      <c r="G11" s="1022"/>
      <c r="H11" s="1020"/>
      <c r="I11" s="1020"/>
      <c r="J11" s="1020"/>
    </row>
    <row r="12" spans="1:54" s="1027" customFormat="1" ht="13" thickBot="1" x14ac:dyDescent="0.3">
      <c r="A12" s="1024" t="s">
        <v>570</v>
      </c>
      <c r="B12" s="1025"/>
      <c r="C12" s="1025"/>
      <c r="D12" s="1025"/>
      <c r="E12" s="1025"/>
      <c r="F12" s="1025"/>
      <c r="G12" s="1025"/>
      <c r="H12" s="1025"/>
      <c r="I12" s="1025"/>
      <c r="J12" s="1026"/>
    </row>
    <row r="13" spans="1:54" ht="17.25" customHeight="1" x14ac:dyDescent="0.25">
      <c r="A13" s="1028" t="s">
        <v>571</v>
      </c>
      <c r="B13" s="1029" t="s">
        <v>572</v>
      </c>
      <c r="C13" s="1029"/>
      <c r="D13" s="1029"/>
      <c r="E13" s="1029"/>
      <c r="F13" s="1029"/>
      <c r="G13" s="1029"/>
      <c r="H13" s="1029"/>
      <c r="I13" s="1029"/>
      <c r="J13" s="1030" t="s">
        <v>576</v>
      </c>
      <c r="K13" s="1031"/>
      <c r="L13" s="1032" t="s">
        <v>577</v>
      </c>
      <c r="M13" s="1033"/>
      <c r="N13" s="418" t="s">
        <v>4</v>
      </c>
    </row>
    <row r="14" spans="1:54" s="1039" customFormat="1" ht="13" x14ac:dyDescent="0.25">
      <c r="A14" s="571" t="s">
        <v>1434</v>
      </c>
      <c r="B14" s="790" t="s">
        <v>470</v>
      </c>
      <c r="C14" s="790"/>
      <c r="D14" s="790"/>
      <c r="E14" s="790"/>
      <c r="F14" s="790"/>
      <c r="G14" s="790"/>
      <c r="H14" s="790"/>
      <c r="I14" s="790"/>
      <c r="J14" s="791"/>
      <c r="K14" s="780"/>
      <c r="L14" s="791"/>
      <c r="M14" s="871"/>
      <c r="N14" s="421" t="str">
        <f>IF($A14&gt;0,$A14,"")</f>
        <v xml:space="preserve">Bullet A </v>
      </c>
    </row>
    <row r="15" spans="1:54" s="423" customFormat="1" ht="13" x14ac:dyDescent="0.25">
      <c r="A15" s="422"/>
      <c r="B15" s="1040"/>
      <c r="C15" s="1040"/>
      <c r="D15" s="1040"/>
      <c r="E15" s="1040"/>
      <c r="F15" s="1040"/>
      <c r="G15" s="1040"/>
      <c r="H15" s="1040"/>
      <c r="I15" s="1040"/>
      <c r="J15" s="694"/>
      <c r="K15" s="1037"/>
      <c r="L15" s="694"/>
      <c r="M15" s="1038"/>
      <c r="N15" s="421" t="str">
        <f>IF($A15&gt;0,$A15,"")</f>
        <v/>
      </c>
      <c r="BB15" s="1039"/>
    </row>
    <row r="16" spans="1:54" s="423" customFormat="1" ht="13" x14ac:dyDescent="0.25">
      <c r="A16" s="422"/>
      <c r="B16" s="1040"/>
      <c r="C16" s="1040"/>
      <c r="D16" s="1040"/>
      <c r="E16" s="1040"/>
      <c r="F16" s="1040"/>
      <c r="G16" s="1040"/>
      <c r="H16" s="1040"/>
      <c r="I16" s="1040"/>
      <c r="J16" s="694"/>
      <c r="K16" s="1037"/>
      <c r="L16" s="694"/>
      <c r="M16" s="1038"/>
      <c r="N16" s="421" t="str">
        <f>IF($A16&gt;0,$A16,"")</f>
        <v/>
      </c>
      <c r="BB16" s="1039"/>
    </row>
    <row r="17" spans="1:54" s="423" customFormat="1" ht="13.5" thickBot="1" x14ac:dyDescent="0.3">
      <c r="A17" s="424"/>
      <c r="B17" s="1041"/>
      <c r="C17" s="1041"/>
      <c r="D17" s="1041"/>
      <c r="E17" s="1041"/>
      <c r="F17" s="1041"/>
      <c r="G17" s="1041"/>
      <c r="H17" s="1041"/>
      <c r="I17" s="1041"/>
      <c r="J17" s="695"/>
      <c r="K17" s="1042"/>
      <c r="L17" s="693"/>
      <c r="M17" s="1043"/>
      <c r="N17" s="421" t="str">
        <f>IF($A17&gt;0,$A17,"")</f>
        <v/>
      </c>
      <c r="BB17" s="1039"/>
    </row>
    <row r="18" spans="1:54" s="431" customFormat="1" ht="13.5" thickBot="1" x14ac:dyDescent="0.3">
      <c r="A18" s="425"/>
      <c r="B18" s="1003"/>
      <c r="C18" s="426"/>
      <c r="D18" s="427"/>
      <c r="E18" s="427"/>
      <c r="F18" s="428"/>
      <c r="G18" s="428"/>
      <c r="H18" s="429"/>
      <c r="I18" s="430"/>
      <c r="J18" s="430"/>
      <c r="K18" s="426"/>
      <c r="L18" s="426"/>
      <c r="M18" s="426"/>
      <c r="N18" s="421" t="str">
        <f>IF($A18&gt;0,$A18,"")</f>
        <v/>
      </c>
      <c r="O18" s="426"/>
      <c r="P18" s="426"/>
      <c r="Q18" s="426"/>
      <c r="BB18" s="1039"/>
    </row>
    <row r="19" spans="1:54" s="431" customFormat="1" ht="13.5" thickBot="1" x14ac:dyDescent="0.3">
      <c r="A19" s="420" t="s">
        <v>402</v>
      </c>
      <c r="B19" s="1044"/>
      <c r="I19" s="430"/>
      <c r="J19" s="430"/>
      <c r="K19" s="426"/>
      <c r="L19" s="426"/>
      <c r="M19" s="426"/>
      <c r="N19" s="426"/>
      <c r="O19" s="426"/>
      <c r="P19" s="426"/>
      <c r="Q19" s="426"/>
    </row>
    <row r="20" spans="1:54" s="431" customFormat="1" ht="13" x14ac:dyDescent="0.25">
      <c r="A20" s="1045" t="s">
        <v>402</v>
      </c>
      <c r="B20" s="1046" t="s">
        <v>572</v>
      </c>
      <c r="C20" s="1046"/>
      <c r="D20" s="1046"/>
      <c r="E20" s="1046"/>
      <c r="F20" s="1046"/>
      <c r="G20" s="1046"/>
      <c r="H20" s="1047"/>
      <c r="I20" s="430"/>
      <c r="J20" s="430"/>
      <c r="K20" s="426"/>
      <c r="L20" s="426"/>
      <c r="M20" s="426"/>
      <c r="N20" s="426"/>
      <c r="O20" s="426"/>
      <c r="P20" s="426"/>
      <c r="Q20" s="426"/>
    </row>
    <row r="21" spans="1:54" s="434" customFormat="1" ht="15.75" customHeight="1" x14ac:dyDescent="0.25">
      <c r="A21" s="1034" t="s">
        <v>2859</v>
      </c>
      <c r="B21" s="1035" t="s">
        <v>452</v>
      </c>
      <c r="C21" s="1035"/>
      <c r="D21" s="1035"/>
      <c r="E21" s="1035"/>
      <c r="F21" s="1035"/>
      <c r="G21" s="1035"/>
      <c r="H21" s="1048"/>
      <c r="I21" s="545"/>
      <c r="J21" s="432"/>
      <c r="K21" s="433"/>
      <c r="L21" s="433"/>
      <c r="M21" s="433"/>
      <c r="N21" s="433"/>
      <c r="O21" s="433"/>
      <c r="P21" s="433"/>
      <c r="Q21" s="433"/>
    </row>
    <row r="22" spans="1:54" s="434" customFormat="1" ht="13" x14ac:dyDescent="0.25">
      <c r="A22" s="1049"/>
      <c r="B22" s="1035"/>
      <c r="C22" s="1035"/>
      <c r="D22" s="1035"/>
      <c r="E22" s="1035"/>
      <c r="F22" s="1035"/>
      <c r="G22" s="1035"/>
      <c r="H22" s="1048"/>
      <c r="I22" s="432"/>
      <c r="J22" s="432"/>
      <c r="K22" s="433"/>
      <c r="L22" s="433"/>
      <c r="M22" s="433"/>
      <c r="N22" s="433"/>
      <c r="O22" s="433"/>
      <c r="P22" s="433"/>
      <c r="Q22" s="433"/>
    </row>
    <row r="23" spans="1:54" s="434" customFormat="1" ht="13" x14ac:dyDescent="0.25">
      <c r="A23" s="1049"/>
      <c r="B23" s="1050"/>
      <c r="C23" s="1037"/>
      <c r="D23" s="1037"/>
      <c r="E23" s="1037"/>
      <c r="F23" s="1037"/>
      <c r="G23" s="1037"/>
      <c r="H23" s="1051"/>
      <c r="I23" s="432"/>
      <c r="J23" s="432"/>
      <c r="K23" s="433"/>
      <c r="L23" s="433"/>
      <c r="M23" s="433"/>
      <c r="N23" s="433"/>
      <c r="O23" s="433"/>
      <c r="P23" s="433"/>
      <c r="Q23" s="433"/>
    </row>
    <row r="24" spans="1:54" s="434" customFormat="1" ht="13.5" thickBot="1" x14ac:dyDescent="0.3">
      <c r="A24" s="1052"/>
      <c r="B24" s="1053"/>
      <c r="C24" s="1042"/>
      <c r="D24" s="1042"/>
      <c r="E24" s="1042"/>
      <c r="F24" s="1042"/>
      <c r="G24" s="1042"/>
      <c r="H24" s="1054"/>
      <c r="I24" s="432"/>
      <c r="J24" s="432"/>
      <c r="K24" s="433"/>
      <c r="L24" s="433"/>
      <c r="M24" s="433"/>
      <c r="N24" s="433"/>
      <c r="O24" s="433"/>
      <c r="P24" s="433"/>
      <c r="Q24" s="433"/>
    </row>
    <row r="25" spans="1:54" s="431" customFormat="1" ht="13.5" thickBot="1" x14ac:dyDescent="0.3">
      <c r="A25" s="1003"/>
      <c r="B25" s="1055"/>
      <c r="C25" s="1055"/>
      <c r="D25" s="1055"/>
      <c r="E25" s="1055"/>
      <c r="F25" s="1055"/>
      <c r="G25" s="1055"/>
      <c r="H25" s="1055"/>
      <c r="I25" s="430"/>
      <c r="J25" s="430"/>
      <c r="K25" s="426"/>
      <c r="L25" s="426"/>
      <c r="M25" s="426"/>
      <c r="N25" s="426"/>
      <c r="O25" s="426"/>
      <c r="P25" s="426"/>
      <c r="Q25" s="426"/>
      <c r="R25" s="426"/>
      <c r="S25" s="426"/>
      <c r="T25" s="426"/>
      <c r="U25" s="426"/>
    </row>
    <row r="26" spans="1:54" s="431" customFormat="1" ht="13.5" thickBot="1" x14ac:dyDescent="0.3">
      <c r="A26" s="420" t="s">
        <v>578</v>
      </c>
      <c r="B26" s="1023"/>
      <c r="I26" s="430"/>
      <c r="J26" s="430"/>
      <c r="K26" s="426"/>
      <c r="L26" s="426"/>
      <c r="M26" s="426"/>
      <c r="N26" s="426"/>
      <c r="O26" s="426"/>
      <c r="P26" s="426"/>
      <c r="Q26" s="426"/>
      <c r="R26" s="426"/>
      <c r="S26" s="426"/>
      <c r="T26" s="426"/>
      <c r="U26" s="426"/>
    </row>
    <row r="27" spans="1:54" s="431" customFormat="1" ht="13" x14ac:dyDescent="0.25">
      <c r="A27" s="1056" t="s">
        <v>2814</v>
      </c>
      <c r="B27" s="105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1058" t="s">
        <v>580</v>
      </c>
      <c r="B28" s="1059"/>
      <c r="C28" s="441"/>
      <c r="D28" s="442"/>
      <c r="E28" s="442"/>
      <c r="F28" s="443"/>
      <c r="G28" s="443"/>
      <c r="H28" s="443"/>
      <c r="I28" s="444"/>
      <c r="J28" s="445"/>
      <c r="K28" s="446"/>
      <c r="L28" s="426"/>
      <c r="M28" s="426"/>
      <c r="N28" s="426"/>
      <c r="O28" s="426"/>
      <c r="P28" s="426"/>
      <c r="Q28" s="426"/>
      <c r="R28" s="426"/>
    </row>
    <row r="29" spans="1:54" s="431" customFormat="1" ht="13.5" thickBot="1" x14ac:dyDescent="0.3">
      <c r="A29" s="1060" t="s">
        <v>166</v>
      </c>
      <c r="B29" s="106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6" customFormat="1" ht="32.25" customHeight="1" x14ac:dyDescent="0.25">
      <c r="A30" s="1062" t="s">
        <v>581</v>
      </c>
      <c r="B30" s="1063" t="s">
        <v>582</v>
      </c>
      <c r="C30" s="1063" t="s">
        <v>11</v>
      </c>
      <c r="D30" s="1063" t="s">
        <v>12</v>
      </c>
      <c r="E30" s="1063" t="s">
        <v>13</v>
      </c>
      <c r="F30" s="1063" t="s">
        <v>14</v>
      </c>
      <c r="G30" s="1063" t="s">
        <v>15</v>
      </c>
      <c r="H30" s="1063" t="s">
        <v>16</v>
      </c>
      <c r="I30" s="1063" t="s">
        <v>17</v>
      </c>
      <c r="J30" s="1063" t="s">
        <v>18</v>
      </c>
      <c r="K30" s="1063" t="s">
        <v>19</v>
      </c>
      <c r="L30" s="1063" t="s">
        <v>20</v>
      </c>
      <c r="M30" s="1064"/>
      <c r="N30" s="1064"/>
      <c r="O30" s="1064"/>
      <c r="P30" s="1064"/>
      <c r="Q30" s="1064"/>
      <c r="R30" s="1064"/>
      <c r="S30" s="1064"/>
      <c r="T30" s="1064"/>
      <c r="U30" s="1064"/>
      <c r="V30" s="1064"/>
      <c r="W30" s="1064"/>
      <c r="X30" s="1063" t="s">
        <v>22</v>
      </c>
      <c r="Y30" s="1063" t="s">
        <v>23</v>
      </c>
      <c r="Z30" s="1063" t="s">
        <v>24</v>
      </c>
      <c r="AA30" s="1065" t="s">
        <v>335</v>
      </c>
    </row>
    <row r="31" spans="1:54" s="1066" customFormat="1" ht="13" thickBot="1" x14ac:dyDescent="0.3">
      <c r="A31" s="1067"/>
      <c r="B31" s="1068"/>
      <c r="C31" s="1068"/>
      <c r="D31" s="1068"/>
      <c r="E31" s="1068"/>
      <c r="F31" s="1068"/>
      <c r="G31" s="1069"/>
      <c r="H31" s="1068"/>
      <c r="I31" s="1068"/>
      <c r="J31" s="1068"/>
      <c r="K31" s="1068"/>
      <c r="L31" s="1068"/>
      <c r="M31" s="1070"/>
      <c r="N31" s="1070"/>
      <c r="O31" s="1070"/>
      <c r="P31" s="1070"/>
      <c r="Q31" s="1070"/>
      <c r="R31" s="1070"/>
      <c r="S31" s="1070"/>
      <c r="T31" s="1070"/>
      <c r="U31" s="1070"/>
      <c r="V31" s="1070"/>
      <c r="W31" s="1070"/>
      <c r="X31" s="1068"/>
      <c r="Y31" s="1068"/>
      <c r="Z31" s="1068"/>
      <c r="AA31" s="1071"/>
    </row>
    <row r="32" spans="1:54" s="1079" customFormat="1" x14ac:dyDescent="0.25">
      <c r="A32" s="1072" t="s">
        <v>1434</v>
      </c>
      <c r="B32" s="1073" t="s">
        <v>2860</v>
      </c>
      <c r="C32" s="1074" t="s">
        <v>1505</v>
      </c>
      <c r="D32" s="1074" t="s">
        <v>1478</v>
      </c>
      <c r="E32" s="1074"/>
      <c r="F32" s="1074" t="s">
        <v>134</v>
      </c>
      <c r="G32" s="1075" t="s">
        <v>47</v>
      </c>
      <c r="H32" s="1074" t="s">
        <v>1176</v>
      </c>
      <c r="I32" s="1076">
        <v>4000</v>
      </c>
      <c r="J32" s="1076">
        <v>5100</v>
      </c>
      <c r="K32" s="1076">
        <v>5100</v>
      </c>
      <c r="L32" s="1076"/>
      <c r="M32" s="1075"/>
      <c r="N32" s="1075"/>
      <c r="O32" s="1075"/>
      <c r="P32" s="1075"/>
      <c r="Q32" s="1075"/>
      <c r="R32" s="1075"/>
      <c r="S32" s="1075"/>
      <c r="T32" s="1075"/>
      <c r="U32" s="1075"/>
      <c r="V32" s="1075"/>
      <c r="W32" s="1075"/>
      <c r="X32" s="1077"/>
      <c r="Y32" s="1077"/>
      <c r="Z32" s="1075" t="s">
        <v>2835</v>
      </c>
      <c r="AA32" s="1078" t="s">
        <v>395</v>
      </c>
    </row>
    <row r="33" spans="1:29" s="1079" customFormat="1" x14ac:dyDescent="0.25">
      <c r="A33" s="1080"/>
      <c r="B33" s="454"/>
      <c r="C33" s="454"/>
      <c r="D33" s="454"/>
      <c r="E33" s="454"/>
      <c r="F33" s="454"/>
      <c r="G33" s="455"/>
      <c r="H33" s="454"/>
      <c r="I33" s="456"/>
      <c r="J33" s="456"/>
      <c r="K33" s="456"/>
      <c r="L33" s="456"/>
      <c r="M33" s="1081"/>
      <c r="N33" s="455"/>
      <c r="O33" s="455"/>
      <c r="P33" s="1081"/>
      <c r="Q33" s="1081"/>
      <c r="R33" s="1081"/>
      <c r="S33" s="455"/>
      <c r="T33" s="455"/>
      <c r="U33" s="455"/>
      <c r="V33" s="455"/>
      <c r="W33" s="455"/>
      <c r="X33" s="457"/>
      <c r="Y33" s="457"/>
      <c r="Z33" s="455"/>
      <c r="AA33" s="458"/>
    </row>
    <row r="34" spans="1:29" s="1079" customFormat="1" x14ac:dyDescent="0.25">
      <c r="A34" s="1080"/>
      <c r="B34" s="454"/>
      <c r="C34" s="454"/>
      <c r="D34" s="454"/>
      <c r="E34" s="454"/>
      <c r="F34" s="454"/>
      <c r="G34" s="455"/>
      <c r="H34" s="454"/>
      <c r="I34" s="456"/>
      <c r="J34" s="456"/>
      <c r="K34" s="456"/>
      <c r="L34" s="456"/>
      <c r="M34" s="1081"/>
      <c r="N34" s="455"/>
      <c r="O34" s="455"/>
      <c r="P34" s="1081"/>
      <c r="Q34" s="1081"/>
      <c r="R34" s="1081"/>
      <c r="S34" s="455"/>
      <c r="T34" s="455"/>
      <c r="U34" s="455"/>
      <c r="V34" s="455"/>
      <c r="W34" s="455"/>
      <c r="X34" s="457"/>
      <c r="Y34" s="457"/>
      <c r="Z34" s="455"/>
      <c r="AA34" s="458"/>
    </row>
    <row r="35" spans="1:29" s="1079" customFormat="1" ht="13" thickBot="1" x14ac:dyDescent="0.3">
      <c r="A35" s="1082"/>
      <c r="B35" s="459"/>
      <c r="C35" s="459"/>
      <c r="D35" s="459"/>
      <c r="E35" s="459"/>
      <c r="F35" s="459"/>
      <c r="G35" s="460"/>
      <c r="H35" s="459"/>
      <c r="I35" s="461"/>
      <c r="J35" s="461"/>
      <c r="K35" s="461"/>
      <c r="L35" s="461"/>
      <c r="M35" s="460"/>
      <c r="N35" s="460"/>
      <c r="O35" s="460"/>
      <c r="P35" s="1083"/>
      <c r="Q35" s="1083"/>
      <c r="R35" s="1083"/>
      <c r="S35" s="460"/>
      <c r="T35" s="460"/>
      <c r="U35" s="460"/>
      <c r="V35" s="460"/>
      <c r="W35" s="460"/>
      <c r="X35" s="462"/>
      <c r="Y35" s="462"/>
      <c r="Z35" s="460"/>
      <c r="AA35" s="463"/>
    </row>
    <row r="36" spans="1:29" ht="13" x14ac:dyDescent="0.25">
      <c r="A36" s="464"/>
      <c r="B36" s="464"/>
      <c r="C36" s="464"/>
      <c r="D36" s="464"/>
      <c r="E36" s="464"/>
      <c r="F36" s="464"/>
      <c r="G36" s="453"/>
      <c r="H36" s="453"/>
      <c r="I36" s="453"/>
      <c r="J36" s="453"/>
      <c r="K36" s="453"/>
      <c r="L36" s="453"/>
      <c r="M36" s="1084"/>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1079"/>
      <c r="Q38" s="1079"/>
      <c r="R38" s="1079"/>
      <c r="S38" s="433"/>
      <c r="T38" s="433"/>
      <c r="U38" s="433"/>
      <c r="V38" s="433"/>
      <c r="W38" s="465"/>
    </row>
    <row r="39" spans="1:29" ht="15.75" customHeight="1" x14ac:dyDescent="0.25">
      <c r="A39" s="1062" t="s">
        <v>581</v>
      </c>
      <c r="B39" s="1063" t="s">
        <v>582</v>
      </c>
      <c r="C39" s="1063" t="s">
        <v>11</v>
      </c>
      <c r="D39" s="1063" t="s">
        <v>12</v>
      </c>
      <c r="E39" s="1063" t="s">
        <v>13</v>
      </c>
      <c r="F39" s="1063" t="s">
        <v>14</v>
      </c>
      <c r="G39" s="1063" t="s">
        <v>15</v>
      </c>
      <c r="H39" s="1063" t="s">
        <v>16</v>
      </c>
      <c r="I39" s="1063" t="s">
        <v>26</v>
      </c>
      <c r="J39" s="1063" t="s">
        <v>27</v>
      </c>
      <c r="K39" s="1085" t="s">
        <v>281</v>
      </c>
      <c r="L39" s="1086" t="s">
        <v>62</v>
      </c>
      <c r="M39" s="1087" t="s">
        <v>63</v>
      </c>
      <c r="N39" s="1088" t="s">
        <v>64</v>
      </c>
      <c r="O39" s="1064"/>
      <c r="P39" s="1064"/>
      <c r="Q39" s="1064"/>
      <c r="R39" s="1064"/>
      <c r="S39" s="1064"/>
      <c r="T39" s="1064"/>
      <c r="U39" s="1064"/>
      <c r="V39" s="1064"/>
      <c r="W39" s="1064"/>
      <c r="X39" s="1063" t="s">
        <v>22</v>
      </c>
      <c r="Y39" s="1063" t="s">
        <v>23</v>
      </c>
      <c r="Z39" s="1063" t="s">
        <v>24</v>
      </c>
      <c r="AA39" s="1065" t="s">
        <v>335</v>
      </c>
    </row>
    <row r="40" spans="1:29" ht="32.15" customHeight="1" thickBot="1" x14ac:dyDescent="0.3">
      <c r="A40" s="1067"/>
      <c r="B40" s="1068"/>
      <c r="C40" s="1068"/>
      <c r="D40" s="1068"/>
      <c r="E40" s="1068"/>
      <c r="F40" s="1068"/>
      <c r="G40" s="1069"/>
      <c r="H40" s="1068"/>
      <c r="I40" s="1068"/>
      <c r="J40" s="1068"/>
      <c r="K40" s="1089"/>
      <c r="L40" s="1090" t="s">
        <v>65</v>
      </c>
      <c r="M40" s="1091" t="s">
        <v>66</v>
      </c>
      <c r="N40" s="1092" t="s">
        <v>67</v>
      </c>
      <c r="O40" s="1093"/>
      <c r="P40" s="1070"/>
      <c r="Q40" s="1070"/>
      <c r="R40" s="1070"/>
      <c r="S40" s="1070"/>
      <c r="T40" s="1070"/>
      <c r="U40" s="1070"/>
      <c r="V40" s="1070"/>
      <c r="W40" s="1070"/>
      <c r="X40" s="1068"/>
      <c r="Y40" s="1068"/>
      <c r="Z40" s="1068"/>
      <c r="AA40" s="1071"/>
    </row>
    <row r="41" spans="1:29" s="1079" customFormat="1" x14ac:dyDescent="0.25">
      <c r="A41" s="1072"/>
      <c r="B41" s="1074"/>
      <c r="C41" s="1074"/>
      <c r="D41" s="1074"/>
      <c r="E41" s="1074"/>
      <c r="F41" s="1074"/>
      <c r="G41" s="1075"/>
      <c r="H41" s="1074"/>
      <c r="I41" s="1076"/>
      <c r="J41" s="1076"/>
      <c r="K41" s="1094"/>
      <c r="L41" s="1095"/>
      <c r="M41" s="1075"/>
      <c r="N41" s="1078"/>
      <c r="O41" s="1095"/>
      <c r="P41" s="1075"/>
      <c r="Q41" s="1075"/>
      <c r="R41" s="1075"/>
      <c r="S41" s="1075"/>
      <c r="T41" s="1075"/>
      <c r="U41" s="1075"/>
      <c r="V41" s="1075"/>
      <c r="W41" s="1075"/>
      <c r="X41" s="1077"/>
      <c r="Y41" s="1077"/>
      <c r="Z41" s="1075"/>
      <c r="AA41" s="1078"/>
    </row>
    <row r="42" spans="1:29" s="1079" customFormat="1" x14ac:dyDescent="0.25">
      <c r="A42" s="1080"/>
      <c r="B42" s="454"/>
      <c r="C42" s="454"/>
      <c r="D42" s="454"/>
      <c r="E42" s="454"/>
      <c r="F42" s="454"/>
      <c r="G42" s="455"/>
      <c r="H42" s="454"/>
      <c r="I42" s="456"/>
      <c r="J42" s="456"/>
      <c r="K42" s="467"/>
      <c r="L42" s="468"/>
      <c r="M42" s="455"/>
      <c r="N42" s="458"/>
      <c r="O42" s="1096"/>
      <c r="P42" s="1081"/>
      <c r="Q42" s="1081"/>
      <c r="R42" s="1081"/>
      <c r="S42" s="455"/>
      <c r="T42" s="455"/>
      <c r="U42" s="455"/>
      <c r="V42" s="455"/>
      <c r="W42" s="455"/>
      <c r="X42" s="457"/>
      <c r="Y42" s="457"/>
      <c r="Z42" s="455"/>
      <c r="AA42" s="458"/>
    </row>
    <row r="43" spans="1:29" s="1079" customFormat="1" x14ac:dyDescent="0.25">
      <c r="A43" s="1080"/>
      <c r="B43" s="454"/>
      <c r="C43" s="454"/>
      <c r="D43" s="454"/>
      <c r="E43" s="454"/>
      <c r="F43" s="454"/>
      <c r="G43" s="455"/>
      <c r="H43" s="454"/>
      <c r="I43" s="456"/>
      <c r="J43" s="456"/>
      <c r="K43" s="467"/>
      <c r="L43" s="468"/>
      <c r="M43" s="455"/>
      <c r="N43" s="458"/>
      <c r="O43" s="1096"/>
      <c r="P43" s="1081"/>
      <c r="Q43" s="1081"/>
      <c r="R43" s="1081"/>
      <c r="S43" s="455"/>
      <c r="T43" s="455"/>
      <c r="U43" s="455"/>
      <c r="V43" s="455"/>
      <c r="W43" s="455"/>
      <c r="X43" s="457"/>
      <c r="Y43" s="457"/>
      <c r="Z43" s="455"/>
      <c r="AA43" s="458"/>
    </row>
    <row r="44" spans="1:29" s="1079" customFormat="1" ht="13" thickBot="1" x14ac:dyDescent="0.3">
      <c r="A44" s="1082"/>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7"/>
      <c r="P45" s="465"/>
      <c r="Q45" s="465"/>
      <c r="R45" s="465"/>
      <c r="S45" s="1079"/>
      <c r="T45" s="1079"/>
      <c r="U45" s="1079"/>
      <c r="V45" s="1079"/>
      <c r="W45" s="1079"/>
      <c r="X45" s="453"/>
    </row>
    <row r="46" spans="1:29" ht="13" thickBot="1" x14ac:dyDescent="0.3">
      <c r="A46" s="464"/>
      <c r="B46" s="464"/>
      <c r="C46" s="464"/>
      <c r="D46" s="464"/>
      <c r="E46" s="464"/>
      <c r="F46" s="464"/>
      <c r="G46" s="453"/>
      <c r="H46" s="453"/>
      <c r="I46" s="453"/>
      <c r="J46" s="453"/>
      <c r="K46" s="453"/>
      <c r="L46" s="453"/>
      <c r="M46" s="453"/>
      <c r="N46" s="453"/>
      <c r="O46" s="1097"/>
      <c r="P46" s="465"/>
      <c r="Q46" s="465"/>
      <c r="R46" s="465"/>
      <c r="S46" s="1079"/>
      <c r="T46" s="1079"/>
      <c r="U46" s="1079"/>
      <c r="V46" s="1079"/>
      <c r="W46" s="1079"/>
      <c r="X46" s="453"/>
    </row>
    <row r="47" spans="1:29" ht="13.5" thickBot="1" x14ac:dyDescent="0.3">
      <c r="A47" s="681" t="s">
        <v>293</v>
      </c>
      <c r="B47" s="691"/>
      <c r="C47" s="691"/>
      <c r="D47" s="692"/>
      <c r="E47" s="464"/>
      <c r="F47" s="464"/>
      <c r="G47" s="453"/>
      <c r="H47" s="453"/>
      <c r="I47" s="453"/>
      <c r="J47" s="453"/>
      <c r="K47" s="453"/>
      <c r="L47" s="453"/>
      <c r="M47" s="453"/>
      <c r="N47" s="453"/>
      <c r="O47" s="1079"/>
      <c r="P47" s="465"/>
      <c r="Q47" s="465"/>
      <c r="R47" s="465"/>
      <c r="S47" s="433"/>
      <c r="T47" s="433"/>
      <c r="U47" s="433"/>
      <c r="V47" s="433"/>
      <c r="W47" s="465"/>
      <c r="X47" s="453"/>
      <c r="Y47" s="453"/>
    </row>
    <row r="48" spans="1:29" ht="15.75" customHeight="1" x14ac:dyDescent="0.25">
      <c r="A48" s="1062" t="s">
        <v>581</v>
      </c>
      <c r="B48" s="1063" t="s">
        <v>582</v>
      </c>
      <c r="C48" s="1063" t="s">
        <v>11</v>
      </c>
      <c r="D48" s="1063" t="s">
        <v>12</v>
      </c>
      <c r="E48" s="1063" t="s">
        <v>13</v>
      </c>
      <c r="F48" s="1063" t="s">
        <v>14</v>
      </c>
      <c r="G48" s="1063" t="s">
        <v>15</v>
      </c>
      <c r="H48" s="1063" t="s">
        <v>16</v>
      </c>
      <c r="I48" s="1063">
        <v>20</v>
      </c>
      <c r="J48" s="1063">
        <v>40</v>
      </c>
      <c r="K48" s="1063" t="s">
        <v>19</v>
      </c>
      <c r="L48" s="1065" t="s">
        <v>20</v>
      </c>
      <c r="M48" s="1098" t="s">
        <v>28</v>
      </c>
      <c r="N48" s="1099" t="s">
        <v>68</v>
      </c>
      <c r="O48" s="1087" t="s">
        <v>63</v>
      </c>
      <c r="P48" s="1088" t="s">
        <v>64</v>
      </c>
      <c r="Q48" s="1064" t="s">
        <v>143</v>
      </c>
      <c r="R48" s="1064" t="s">
        <v>70</v>
      </c>
      <c r="S48" s="1064"/>
      <c r="T48" s="1064"/>
      <c r="U48" s="1064"/>
      <c r="V48" s="1064"/>
      <c r="W48" s="1064"/>
      <c r="X48" s="1064"/>
      <c r="Y48" s="1064"/>
      <c r="Z48" s="1063" t="s">
        <v>22</v>
      </c>
      <c r="AA48" s="1063" t="s">
        <v>23</v>
      </c>
      <c r="AB48" s="1063" t="s">
        <v>24</v>
      </c>
      <c r="AC48" s="1065" t="s">
        <v>335</v>
      </c>
    </row>
    <row r="49" spans="1:29" ht="38" thickBot="1" x14ac:dyDescent="0.3">
      <c r="A49" s="1067"/>
      <c r="B49" s="1068"/>
      <c r="C49" s="1068"/>
      <c r="D49" s="1068"/>
      <c r="E49" s="1068"/>
      <c r="F49" s="1068"/>
      <c r="G49" s="1069"/>
      <c r="H49" s="1068"/>
      <c r="I49" s="1068"/>
      <c r="J49" s="1068"/>
      <c r="K49" s="1068"/>
      <c r="L49" s="1071"/>
      <c r="M49" s="1100"/>
      <c r="N49" s="1101" t="s">
        <v>69</v>
      </c>
      <c r="O49" s="1091" t="s">
        <v>66</v>
      </c>
      <c r="P49" s="1092" t="s">
        <v>67</v>
      </c>
      <c r="Q49" s="1093" t="s">
        <v>83</v>
      </c>
      <c r="R49" s="1070" t="s">
        <v>83</v>
      </c>
      <c r="S49" s="1070"/>
      <c r="T49" s="1070"/>
      <c r="U49" s="1070"/>
      <c r="V49" s="1070"/>
      <c r="W49" s="1070"/>
      <c r="X49" s="1070"/>
      <c r="Y49" s="1070"/>
      <c r="Z49" s="1069"/>
      <c r="AA49" s="1069"/>
      <c r="AB49" s="1069"/>
      <c r="AC49" s="1071"/>
    </row>
    <row r="50" spans="1:29" s="1079" customFormat="1" x14ac:dyDescent="0.25">
      <c r="A50" s="1072"/>
      <c r="B50" s="1074"/>
      <c r="C50" s="1074"/>
      <c r="D50" s="1074"/>
      <c r="E50" s="1074"/>
      <c r="F50" s="1074"/>
      <c r="G50" s="1075"/>
      <c r="H50" s="1074"/>
      <c r="I50" s="1076"/>
      <c r="J50" s="1076"/>
      <c r="K50" s="1076"/>
      <c r="L50" s="1094"/>
      <c r="M50" s="1102"/>
      <c r="N50" s="1095"/>
      <c r="O50" s="1075"/>
      <c r="P50" s="1078"/>
      <c r="Q50" s="1095"/>
      <c r="R50" s="1075"/>
      <c r="S50" s="1075"/>
      <c r="T50" s="1075"/>
      <c r="U50" s="1075"/>
      <c r="V50" s="1075"/>
      <c r="W50" s="1075"/>
      <c r="X50" s="1075"/>
      <c r="Y50" s="1075"/>
      <c r="Z50" s="1077"/>
      <c r="AA50" s="1077"/>
      <c r="AB50" s="1075"/>
      <c r="AC50" s="1078"/>
    </row>
    <row r="51" spans="1:29" s="1079" customFormat="1" x14ac:dyDescent="0.25">
      <c r="A51" s="1080"/>
      <c r="B51" s="454"/>
      <c r="C51" s="454"/>
      <c r="D51" s="454"/>
      <c r="E51" s="454"/>
      <c r="F51" s="454"/>
      <c r="G51" s="455"/>
      <c r="H51" s="454"/>
      <c r="I51" s="456"/>
      <c r="J51" s="456"/>
      <c r="K51" s="456"/>
      <c r="L51" s="467"/>
      <c r="M51" s="471"/>
      <c r="N51" s="468"/>
      <c r="O51" s="455"/>
      <c r="P51" s="458"/>
      <c r="Q51" s="1096"/>
      <c r="R51" s="1081"/>
      <c r="S51" s="1081"/>
      <c r="T51" s="1081"/>
      <c r="U51" s="1081"/>
      <c r="V51" s="1081"/>
      <c r="W51" s="455"/>
      <c r="X51" s="455"/>
      <c r="Y51" s="455"/>
      <c r="Z51" s="457"/>
      <c r="AA51" s="457"/>
      <c r="AB51" s="455"/>
      <c r="AC51" s="458"/>
    </row>
    <row r="52" spans="1:29" s="1079" customFormat="1" x14ac:dyDescent="0.25">
      <c r="A52" s="1080"/>
      <c r="B52" s="454"/>
      <c r="C52" s="454"/>
      <c r="D52" s="454"/>
      <c r="E52" s="454"/>
      <c r="F52" s="454"/>
      <c r="G52" s="455"/>
      <c r="H52" s="454"/>
      <c r="I52" s="456"/>
      <c r="J52" s="456"/>
      <c r="K52" s="456"/>
      <c r="L52" s="467"/>
      <c r="M52" s="471"/>
      <c r="N52" s="468"/>
      <c r="O52" s="455"/>
      <c r="P52" s="458"/>
      <c r="Q52" s="1096"/>
      <c r="R52" s="1081"/>
      <c r="S52" s="1081"/>
      <c r="T52" s="1081"/>
      <c r="U52" s="1081"/>
      <c r="V52" s="1081"/>
      <c r="W52" s="455"/>
      <c r="X52" s="455"/>
      <c r="Y52" s="455"/>
      <c r="Z52" s="457"/>
      <c r="AA52" s="457"/>
      <c r="AB52" s="455"/>
      <c r="AC52" s="458"/>
    </row>
    <row r="53" spans="1:29" s="1079" customFormat="1" ht="13" thickBot="1" x14ac:dyDescent="0.3">
      <c r="A53" s="1082"/>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4"/>
      <c r="L55" s="453"/>
      <c r="M55" s="453"/>
      <c r="N55" s="453"/>
      <c r="S55" s="453"/>
      <c r="T55" s="453"/>
      <c r="U55" s="453"/>
    </row>
    <row r="56" spans="1:29" ht="13" thickBot="1" x14ac:dyDescent="0.3">
      <c r="A56" s="464"/>
      <c r="B56" s="464"/>
      <c r="C56" s="464"/>
      <c r="D56" s="464"/>
      <c r="E56" s="453"/>
      <c r="F56" s="453"/>
      <c r="G56" s="453"/>
      <c r="H56" s="453"/>
      <c r="I56" s="453"/>
      <c r="J56" s="1084"/>
      <c r="K56" s="1084"/>
      <c r="L56" s="1084"/>
      <c r="M56" s="1084"/>
      <c r="R56" s="1084"/>
    </row>
    <row r="57" spans="1:29" ht="13" thickBot="1" x14ac:dyDescent="0.3">
      <c r="A57" s="681" t="s">
        <v>29</v>
      </c>
      <c r="B57" s="691"/>
      <c r="C57" s="692"/>
      <c r="D57" s="464"/>
      <c r="E57" s="464"/>
      <c r="F57" s="453"/>
      <c r="G57" s="453"/>
      <c r="H57" s="453"/>
      <c r="I57" s="453"/>
      <c r="J57" s="453"/>
      <c r="K57" s="1084"/>
      <c r="L57" s="1084"/>
      <c r="M57" s="1084"/>
      <c r="N57" s="1084"/>
      <c r="S57" s="1084"/>
      <c r="T57" s="1084"/>
      <c r="U57" s="1084"/>
    </row>
    <row r="58" spans="1:29" ht="13" thickBot="1" x14ac:dyDescent="0.3">
      <c r="A58" s="1103" t="s">
        <v>579</v>
      </c>
      <c r="B58" s="1104"/>
      <c r="C58" s="1105"/>
      <c r="D58" s="464"/>
      <c r="E58" s="464"/>
      <c r="F58" s="464"/>
      <c r="G58" s="453"/>
      <c r="H58" s="453"/>
      <c r="I58" s="453"/>
      <c r="J58" s="453"/>
      <c r="K58" s="453"/>
      <c r="L58" s="1084"/>
      <c r="N58" s="1084"/>
      <c r="O58" s="1084"/>
      <c r="V58" s="1084"/>
    </row>
    <row r="59" spans="1:29" x14ac:dyDescent="0.25">
      <c r="A59" s="1106" t="s">
        <v>30</v>
      </c>
      <c r="B59" s="473"/>
      <c r="C59" s="474" t="s">
        <v>151</v>
      </c>
      <c r="D59" s="1107"/>
      <c r="E59" s="1107"/>
      <c r="F59" s="1108"/>
      <c r="G59" s="1108"/>
      <c r="H59" s="1107"/>
      <c r="I59" s="1108"/>
      <c r="J59" s="1107"/>
      <c r="K59" s="475"/>
      <c r="L59" s="1109"/>
      <c r="N59" s="1084"/>
      <c r="O59" s="1084"/>
      <c r="P59" s="1084"/>
    </row>
    <row r="60" spans="1:29" x14ac:dyDescent="0.25">
      <c r="A60" s="1058" t="s">
        <v>580</v>
      </c>
      <c r="B60" s="476"/>
      <c r="C60" s="476"/>
      <c r="D60" s="1110"/>
      <c r="E60" s="1110"/>
      <c r="F60" s="1111"/>
      <c r="G60" s="1111"/>
      <c r="H60" s="1110"/>
      <c r="I60" s="1111"/>
      <c r="J60" s="1110"/>
      <c r="K60" s="477"/>
      <c r="L60" s="1112"/>
      <c r="N60" s="1084"/>
      <c r="O60" s="1084"/>
      <c r="P60" s="1084"/>
    </row>
    <row r="61" spans="1:29" x14ac:dyDescent="0.25">
      <c r="A61" s="1058" t="s">
        <v>167</v>
      </c>
      <c r="B61" s="476"/>
      <c r="C61" s="476"/>
      <c r="D61" s="1110"/>
      <c r="E61" s="1110"/>
      <c r="F61" s="1111"/>
      <c r="G61" s="1111"/>
      <c r="H61" s="1110"/>
      <c r="I61" s="1111"/>
      <c r="J61" s="1110"/>
      <c r="K61" s="477"/>
      <c r="L61" s="1112"/>
      <c r="N61" s="1084"/>
      <c r="O61" s="1084"/>
      <c r="P61" s="1084"/>
    </row>
    <row r="62" spans="1:29" x14ac:dyDescent="0.25">
      <c r="A62" s="1058" t="s">
        <v>904</v>
      </c>
      <c r="B62" s="476"/>
      <c r="C62" s="476"/>
      <c r="D62" s="1110"/>
      <c r="E62" s="1110"/>
      <c r="F62" s="1111"/>
      <c r="G62" s="1111"/>
      <c r="H62" s="1110"/>
      <c r="I62" s="1111"/>
      <c r="J62" s="1110"/>
      <c r="K62" s="477"/>
      <c r="L62" s="1112"/>
      <c r="N62" s="1084"/>
      <c r="O62" s="1084"/>
      <c r="P62" s="1084"/>
    </row>
    <row r="63" spans="1:29" ht="13" thickBot="1" x14ac:dyDescent="0.3">
      <c r="A63" s="1060" t="s">
        <v>905</v>
      </c>
      <c r="B63" s="478"/>
      <c r="C63" s="478"/>
      <c r="D63" s="1113"/>
      <c r="E63" s="1113"/>
      <c r="F63" s="1114"/>
      <c r="G63" s="1114"/>
      <c r="H63" s="1113"/>
      <c r="I63" s="1114"/>
      <c r="J63" s="1113"/>
      <c r="K63" s="479"/>
      <c r="L63" s="1115"/>
      <c r="N63" s="1084"/>
      <c r="O63" s="1084"/>
      <c r="P63" s="1084"/>
    </row>
    <row r="64" spans="1:29" ht="13" thickBot="1" x14ac:dyDescent="0.3">
      <c r="A64" s="1116"/>
      <c r="B64" s="1022"/>
      <c r="C64" s="1084"/>
      <c r="D64" s="464"/>
      <c r="E64" s="464"/>
      <c r="F64" s="464"/>
      <c r="G64" s="464"/>
      <c r="H64" s="453"/>
      <c r="I64" s="453"/>
      <c r="J64" s="453"/>
      <c r="K64" s="453"/>
      <c r="L64" s="453"/>
      <c r="M64" s="1084"/>
      <c r="O64" s="1084"/>
      <c r="P64" s="1084"/>
      <c r="Q64" s="453"/>
    </row>
    <row r="65" spans="1:24" s="1066" customFormat="1" ht="25.5" thickBot="1" x14ac:dyDescent="0.3">
      <c r="A65" s="1117" t="s">
        <v>31</v>
      </c>
      <c r="B65" s="1118" t="s">
        <v>582</v>
      </c>
      <c r="C65" s="1118"/>
      <c r="D65" s="1119"/>
      <c r="E65" s="1120" t="s">
        <v>11</v>
      </c>
      <c r="F65" s="1120" t="s">
        <v>14</v>
      </c>
      <c r="G65" s="1120" t="s">
        <v>275</v>
      </c>
      <c r="H65" s="1120" t="s">
        <v>32</v>
      </c>
      <c r="I65" s="1120" t="s">
        <v>16</v>
      </c>
      <c r="J65" s="1120" t="s">
        <v>17</v>
      </c>
      <c r="K65" s="1120" t="s">
        <v>18</v>
      </c>
      <c r="L65" s="1120" t="s">
        <v>19</v>
      </c>
      <c r="M65" s="1120" t="s">
        <v>20</v>
      </c>
      <c r="N65" s="480" t="s">
        <v>119</v>
      </c>
      <c r="O65" s="1120" t="s">
        <v>93</v>
      </c>
      <c r="P65" s="1121" t="s">
        <v>754</v>
      </c>
    </row>
    <row r="66" spans="1:24" s="1079" customFormat="1" x14ac:dyDescent="0.25">
      <c r="A66" s="1095"/>
      <c r="B66" s="1122"/>
      <c r="C66" s="1122"/>
      <c r="D66" s="1122"/>
      <c r="E66" s="1075"/>
      <c r="F66" s="1075"/>
      <c r="G66" s="1075"/>
      <c r="H66" s="1075"/>
      <c r="I66" s="1075"/>
      <c r="J66" s="1076"/>
      <c r="K66" s="1076"/>
      <c r="L66" s="1076"/>
      <c r="M66" s="1123"/>
      <c r="N66" s="1073"/>
      <c r="O66" s="1075"/>
      <c r="P66" s="1078"/>
      <c r="Q66" s="465"/>
      <c r="R66" s="465"/>
      <c r="S66" s="465"/>
      <c r="T66" s="465"/>
      <c r="U66" s="465"/>
      <c r="V66" s="1097"/>
      <c r="W66" s="1097"/>
      <c r="X66" s="1097"/>
    </row>
    <row r="67" spans="1:24" s="1079" customFormat="1" x14ac:dyDescent="0.25">
      <c r="A67" s="1096"/>
      <c r="B67" s="1124"/>
      <c r="C67" s="1124"/>
      <c r="D67" s="1124"/>
      <c r="E67" s="1081"/>
      <c r="F67" s="1081"/>
      <c r="G67" s="1081"/>
      <c r="H67" s="1081"/>
      <c r="I67" s="1081"/>
      <c r="J67" s="1125"/>
      <c r="K67" s="456"/>
      <c r="L67" s="456"/>
      <c r="M67" s="1126"/>
      <c r="N67" s="1127"/>
      <c r="O67" s="1081"/>
      <c r="P67" s="1128"/>
      <c r="Q67" s="465"/>
      <c r="R67" s="465"/>
      <c r="S67" s="465"/>
      <c r="T67" s="465"/>
      <c r="U67" s="465"/>
      <c r="V67" s="1097"/>
      <c r="W67" s="1097"/>
      <c r="X67" s="1097"/>
    </row>
    <row r="68" spans="1:24" s="1079" customFormat="1" x14ac:dyDescent="0.25">
      <c r="A68" s="1096"/>
      <c r="B68" s="1124"/>
      <c r="C68" s="1124"/>
      <c r="D68" s="1124"/>
      <c r="E68" s="1081"/>
      <c r="F68" s="1081"/>
      <c r="G68" s="1081"/>
      <c r="H68" s="1081"/>
      <c r="I68" s="1081"/>
      <c r="J68" s="1125"/>
      <c r="K68" s="456"/>
      <c r="L68" s="456"/>
      <c r="M68" s="1126"/>
      <c r="N68" s="1127"/>
      <c r="O68" s="1081"/>
      <c r="P68" s="1128"/>
      <c r="Q68" s="465"/>
      <c r="R68" s="465"/>
      <c r="S68" s="465"/>
      <c r="T68" s="465"/>
      <c r="U68" s="465"/>
      <c r="V68" s="1097"/>
      <c r="W68" s="1097"/>
      <c r="X68" s="1097"/>
    </row>
    <row r="69" spans="1:24" s="1079" customFormat="1" ht="13" thickBot="1" x14ac:dyDescent="0.3">
      <c r="A69" s="1129"/>
      <c r="B69" s="1130"/>
      <c r="C69" s="1130"/>
      <c r="D69" s="1130"/>
      <c r="E69" s="1083"/>
      <c r="F69" s="1083"/>
      <c r="G69" s="1083"/>
      <c r="H69" s="1083"/>
      <c r="I69" s="1083"/>
      <c r="J69" s="1131"/>
      <c r="K69" s="461"/>
      <c r="L69" s="461"/>
      <c r="M69" s="1132"/>
      <c r="N69" s="1133"/>
      <c r="O69" s="460"/>
      <c r="P69" s="463"/>
      <c r="Q69" s="465"/>
      <c r="R69" s="465"/>
      <c r="S69" s="465"/>
      <c r="T69" s="465"/>
      <c r="U69" s="465"/>
      <c r="V69" s="1097"/>
      <c r="W69" s="1097"/>
      <c r="X69" s="1097"/>
    </row>
    <row r="70" spans="1:24" x14ac:dyDescent="0.25">
      <c r="A70" s="1084"/>
      <c r="B70" s="1084"/>
      <c r="E70" s="1084"/>
      <c r="J70" s="1084"/>
      <c r="K70" s="1084"/>
      <c r="L70" s="1084"/>
      <c r="M70" s="1084"/>
      <c r="O70" s="453"/>
      <c r="P70" s="453"/>
      <c r="Q70" s="453"/>
      <c r="R70" s="453"/>
      <c r="S70" s="453"/>
      <c r="T70" s="453"/>
      <c r="U70" s="453"/>
      <c r="V70" s="1084"/>
      <c r="W70" s="1084"/>
      <c r="X70" s="1084"/>
    </row>
    <row r="71" spans="1:24" ht="13" thickBot="1" x14ac:dyDescent="0.3">
      <c r="A71" s="464"/>
      <c r="B71" s="464"/>
      <c r="C71" s="464"/>
      <c r="D71" s="464"/>
      <c r="E71" s="464"/>
      <c r="F71" s="464"/>
      <c r="G71" s="464"/>
      <c r="H71" s="464"/>
      <c r="I71" s="453"/>
      <c r="J71" s="453"/>
      <c r="K71" s="453"/>
      <c r="L71" s="453"/>
      <c r="M71" s="453"/>
      <c r="N71" s="1084"/>
      <c r="O71" s="1084"/>
      <c r="P71" s="1084"/>
      <c r="Q71" s="1084"/>
      <c r="R71" s="1084"/>
      <c r="S71" s="1084"/>
      <c r="T71" s="1084"/>
      <c r="U71" s="1084"/>
      <c r="V71" s="1084"/>
      <c r="W71" s="453"/>
    </row>
    <row r="72" spans="1:24" ht="13" thickBot="1" x14ac:dyDescent="0.3">
      <c r="A72" s="681" t="s">
        <v>34</v>
      </c>
      <c r="B72" s="691"/>
      <c r="C72" s="692"/>
      <c r="D72" s="481"/>
      <c r="E72" s="464"/>
      <c r="F72" s="464"/>
      <c r="G72" s="464"/>
      <c r="H72" s="464"/>
      <c r="I72" s="453"/>
      <c r="J72" s="453"/>
      <c r="K72" s="453"/>
      <c r="L72" s="453"/>
      <c r="M72" s="453"/>
      <c r="N72" s="1084"/>
      <c r="O72" s="1084"/>
      <c r="P72" s="1084"/>
      <c r="Q72" s="1084"/>
      <c r="R72" s="1084"/>
      <c r="S72" s="1084"/>
      <c r="T72" s="1084"/>
      <c r="U72" s="1084"/>
      <c r="V72" s="1084"/>
      <c r="W72" s="453"/>
    </row>
    <row r="73" spans="1:24" ht="13" thickBot="1" x14ac:dyDescent="0.3">
      <c r="A73" s="1103" t="s">
        <v>579</v>
      </c>
      <c r="B73" s="1104"/>
      <c r="C73" s="1105"/>
      <c r="D73" s="1020"/>
      <c r="E73" s="1020"/>
      <c r="F73" s="1020"/>
      <c r="G73" s="1020"/>
      <c r="H73" s="1021"/>
      <c r="I73" s="1021"/>
      <c r="J73" s="1020"/>
      <c r="K73" s="1021"/>
      <c r="L73" s="1020"/>
      <c r="M73" s="453"/>
      <c r="N73" s="1084"/>
      <c r="O73" s="1084"/>
      <c r="P73" s="1084"/>
      <c r="Q73" s="1084"/>
      <c r="R73" s="1084"/>
      <c r="S73" s="1084"/>
      <c r="T73" s="1084"/>
      <c r="U73" s="1084"/>
      <c r="V73" s="1084"/>
      <c r="W73" s="453"/>
    </row>
    <row r="74" spans="1:24" x14ac:dyDescent="0.25">
      <c r="A74" s="1106" t="s">
        <v>30</v>
      </c>
      <c r="B74" s="1057"/>
      <c r="C74" s="474" t="s">
        <v>151</v>
      </c>
      <c r="D74" s="474"/>
      <c r="E74" s="1107"/>
      <c r="F74" s="1107"/>
      <c r="G74" s="1107"/>
      <c r="H74" s="1108"/>
      <c r="I74" s="1108"/>
      <c r="J74" s="1107"/>
      <c r="K74" s="1108"/>
      <c r="L74" s="1134"/>
      <c r="M74" s="453"/>
      <c r="N74" s="1084"/>
      <c r="O74" s="1084"/>
      <c r="P74" s="1084"/>
      <c r="Q74" s="1084"/>
      <c r="R74" s="1084"/>
      <c r="S74" s="1084"/>
      <c r="T74" s="1084"/>
      <c r="U74" s="1084"/>
      <c r="V74" s="1084"/>
      <c r="W74" s="453"/>
    </row>
    <row r="75" spans="1:24" x14ac:dyDescent="0.25">
      <c r="A75" s="1058" t="s">
        <v>35</v>
      </c>
      <c r="B75" s="1110"/>
      <c r="C75" s="1110"/>
      <c r="D75" s="1110"/>
      <c r="E75" s="1110"/>
      <c r="F75" s="1110"/>
      <c r="G75" s="1110"/>
      <c r="H75" s="1111"/>
      <c r="I75" s="1111"/>
      <c r="J75" s="1110"/>
      <c r="K75" s="1111"/>
      <c r="L75" s="1135"/>
      <c r="M75" s="453"/>
      <c r="N75" s="1084"/>
      <c r="O75" s="1084"/>
      <c r="P75" s="1084"/>
      <c r="Q75" s="1084"/>
      <c r="R75" s="1084"/>
      <c r="S75" s="1084"/>
      <c r="T75" s="1084"/>
      <c r="U75" s="1084"/>
      <c r="V75" s="1084"/>
      <c r="W75" s="453"/>
    </row>
    <row r="76" spans="1:24" x14ac:dyDescent="0.25">
      <c r="A76" s="1058" t="s">
        <v>168</v>
      </c>
      <c r="B76" s="1110"/>
      <c r="C76" s="1110"/>
      <c r="D76" s="1110"/>
      <c r="E76" s="1110"/>
      <c r="F76" s="1110"/>
      <c r="G76" s="1110"/>
      <c r="H76" s="1111"/>
      <c r="I76" s="1111"/>
      <c r="J76" s="1110"/>
      <c r="K76" s="1111"/>
      <c r="L76" s="1135"/>
      <c r="M76" s="453"/>
      <c r="N76" s="1084"/>
      <c r="O76" s="1084"/>
      <c r="P76" s="1084"/>
      <c r="Q76" s="1084"/>
      <c r="R76" s="1084"/>
      <c r="S76" s="1084"/>
      <c r="T76" s="1084"/>
      <c r="U76" s="1084"/>
      <c r="V76" s="1084"/>
      <c r="W76" s="453"/>
    </row>
    <row r="77" spans="1:24" x14ac:dyDescent="0.25">
      <c r="A77" s="1058" t="s">
        <v>904</v>
      </c>
      <c r="B77" s="1110"/>
      <c r="C77" s="1110"/>
      <c r="D77" s="1110"/>
      <c r="E77" s="1110"/>
      <c r="F77" s="1110"/>
      <c r="G77" s="1110"/>
      <c r="H77" s="1111"/>
      <c r="I77" s="1111"/>
      <c r="J77" s="1110"/>
      <c r="K77" s="1111"/>
      <c r="L77" s="1135"/>
      <c r="M77" s="453"/>
      <c r="N77" s="1084"/>
      <c r="O77" s="1084"/>
      <c r="P77" s="1084"/>
      <c r="Q77" s="1084"/>
      <c r="R77" s="1084"/>
      <c r="S77" s="1084"/>
      <c r="T77" s="1084"/>
      <c r="U77" s="1084"/>
      <c r="V77" s="1084"/>
      <c r="W77" s="453"/>
    </row>
    <row r="78" spans="1:24" ht="13" thickBot="1" x14ac:dyDescent="0.3">
      <c r="A78" s="1060" t="s">
        <v>905</v>
      </c>
      <c r="B78" s="1113"/>
      <c r="C78" s="1113"/>
      <c r="D78" s="1113"/>
      <c r="E78" s="1113"/>
      <c r="F78" s="1113"/>
      <c r="G78" s="1113"/>
      <c r="H78" s="1114"/>
      <c r="I78" s="1114"/>
      <c r="J78" s="1113"/>
      <c r="K78" s="1114"/>
      <c r="L78" s="1136"/>
      <c r="M78" s="453"/>
      <c r="N78" s="1084"/>
      <c r="O78" s="1084"/>
      <c r="P78" s="1084"/>
      <c r="Q78" s="1084"/>
      <c r="R78" s="1084"/>
      <c r="S78" s="1084"/>
      <c r="T78" s="1084"/>
      <c r="U78" s="1084"/>
      <c r="V78" s="1084"/>
      <c r="W78" s="453"/>
    </row>
    <row r="79" spans="1:24" ht="13" thickBot="1" x14ac:dyDescent="0.3">
      <c r="A79" s="1137"/>
      <c r="E79" s="1020"/>
      <c r="F79" s="1020"/>
      <c r="G79" s="1020"/>
      <c r="H79" s="1021"/>
      <c r="I79" s="1022"/>
      <c r="J79" s="1020"/>
      <c r="K79" s="1021"/>
      <c r="L79" s="1020"/>
      <c r="M79" s="453"/>
      <c r="N79" s="1084"/>
      <c r="O79" s="1084"/>
      <c r="P79" s="1084"/>
      <c r="Q79" s="1084"/>
      <c r="R79" s="453"/>
      <c r="V79" s="482"/>
      <c r="W79" s="482"/>
    </row>
    <row r="80" spans="1:24" s="1066" customFormat="1" ht="25.5" thickBot="1" x14ac:dyDescent="0.3">
      <c r="A80" s="1117" t="s">
        <v>31</v>
      </c>
      <c r="B80" s="1118" t="s">
        <v>13</v>
      </c>
      <c r="C80" s="1118"/>
      <c r="D80" s="1119"/>
      <c r="E80" s="1120" t="s">
        <v>12</v>
      </c>
      <c r="F80" s="1120" t="s">
        <v>14</v>
      </c>
      <c r="G80" s="1120" t="s">
        <v>264</v>
      </c>
      <c r="H80" s="1120" t="s">
        <v>32</v>
      </c>
      <c r="I80" s="1120" t="s">
        <v>16</v>
      </c>
      <c r="J80" s="1120" t="s">
        <v>17</v>
      </c>
      <c r="K80" s="1120" t="s">
        <v>18</v>
      </c>
      <c r="L80" s="1120" t="s">
        <v>19</v>
      </c>
      <c r="M80" s="1120" t="s">
        <v>20</v>
      </c>
      <c r="N80" s="480" t="s">
        <v>119</v>
      </c>
      <c r="O80" s="1120" t="s">
        <v>91</v>
      </c>
      <c r="P80" s="1121" t="s">
        <v>752</v>
      </c>
      <c r="W80" s="483"/>
    </row>
    <row r="81" spans="1:23" s="1079" customFormat="1" x14ac:dyDescent="0.25">
      <c r="A81" s="1095"/>
      <c r="B81" s="1122"/>
      <c r="C81" s="1122"/>
      <c r="D81" s="1122"/>
      <c r="E81" s="1075"/>
      <c r="F81" s="1075"/>
      <c r="G81" s="1075"/>
      <c r="H81" s="1075"/>
      <c r="I81" s="1075"/>
      <c r="J81" s="1076"/>
      <c r="K81" s="1076"/>
      <c r="L81" s="1076"/>
      <c r="M81" s="1076"/>
      <c r="N81" s="1073"/>
      <c r="O81" s="1075"/>
      <c r="P81" s="1078"/>
      <c r="Q81" s="1097"/>
      <c r="R81" s="1097"/>
      <c r="S81" s="1097"/>
      <c r="T81" s="1097"/>
      <c r="U81" s="1097"/>
      <c r="V81" s="1097"/>
      <c r="W81" s="465"/>
    </row>
    <row r="82" spans="1:23" s="1079" customFormat="1" x14ac:dyDescent="0.25">
      <c r="A82" s="1096"/>
      <c r="B82" s="1124"/>
      <c r="C82" s="1124"/>
      <c r="D82" s="1124"/>
      <c r="E82" s="1081"/>
      <c r="F82" s="1081"/>
      <c r="G82" s="1081"/>
      <c r="H82" s="1081"/>
      <c r="I82" s="1081"/>
      <c r="J82" s="456"/>
      <c r="K82" s="456"/>
      <c r="L82" s="456"/>
      <c r="M82" s="456"/>
      <c r="N82" s="1127"/>
      <c r="O82" s="1081"/>
      <c r="P82" s="1128"/>
      <c r="Q82" s="1097"/>
      <c r="R82" s="1097"/>
      <c r="S82" s="1097"/>
      <c r="T82" s="1097"/>
      <c r="U82" s="1097"/>
      <c r="V82" s="1097"/>
      <c r="W82" s="465"/>
    </row>
    <row r="83" spans="1:23" s="1079" customFormat="1" x14ac:dyDescent="0.25">
      <c r="A83" s="1096"/>
      <c r="B83" s="1124"/>
      <c r="C83" s="1124"/>
      <c r="D83" s="1124"/>
      <c r="E83" s="1081"/>
      <c r="F83" s="1081"/>
      <c r="G83" s="1081"/>
      <c r="H83" s="1081"/>
      <c r="I83" s="1081"/>
      <c r="J83" s="456"/>
      <c r="K83" s="456"/>
      <c r="L83" s="456"/>
      <c r="M83" s="456"/>
      <c r="N83" s="1127"/>
      <c r="O83" s="1081"/>
      <c r="P83" s="1128"/>
      <c r="Q83" s="1097"/>
      <c r="R83" s="1097"/>
      <c r="S83" s="1097"/>
      <c r="T83" s="1097"/>
      <c r="U83" s="1097"/>
      <c r="V83" s="1097"/>
      <c r="W83" s="465"/>
    </row>
    <row r="84" spans="1:23" s="1079" customFormat="1" ht="13" thickBot="1" x14ac:dyDescent="0.3">
      <c r="A84" s="1129"/>
      <c r="B84" s="1130"/>
      <c r="C84" s="1130"/>
      <c r="D84" s="1130"/>
      <c r="E84" s="1083"/>
      <c r="F84" s="1083"/>
      <c r="G84" s="1083"/>
      <c r="H84" s="1083"/>
      <c r="I84" s="1083"/>
      <c r="J84" s="461"/>
      <c r="K84" s="461"/>
      <c r="L84" s="461"/>
      <c r="M84" s="461"/>
      <c r="N84" s="1133"/>
      <c r="O84" s="460"/>
      <c r="P84" s="463"/>
      <c r="Q84" s="1097"/>
      <c r="R84" s="1097"/>
      <c r="S84" s="1097"/>
      <c r="T84" s="1097"/>
      <c r="U84" s="1097"/>
      <c r="V84" s="1097"/>
      <c r="W84" s="465"/>
    </row>
    <row r="85" spans="1:23" ht="13" thickBot="1" x14ac:dyDescent="0.3">
      <c r="A85" s="464"/>
      <c r="B85" s="464"/>
      <c r="C85" s="464"/>
      <c r="D85" s="464"/>
      <c r="E85" s="464"/>
      <c r="F85" s="464"/>
      <c r="G85" s="464"/>
      <c r="H85" s="453"/>
      <c r="I85" s="453"/>
      <c r="J85" s="453"/>
      <c r="K85" s="453"/>
      <c r="L85" s="453"/>
      <c r="M85" s="1084"/>
      <c r="N85" s="1084"/>
      <c r="O85" s="1084"/>
      <c r="P85" s="1084"/>
      <c r="Q85" s="1084"/>
      <c r="R85" s="1084"/>
      <c r="S85" s="1084"/>
      <c r="T85" s="1084"/>
      <c r="U85" s="1084"/>
      <c r="V85" s="453"/>
    </row>
    <row r="86" spans="1:23" ht="13" thickBot="1" x14ac:dyDescent="0.3">
      <c r="A86" s="681" t="s">
        <v>36</v>
      </c>
      <c r="B86" s="1138"/>
      <c r="C86" s="1138"/>
      <c r="D86" s="1138"/>
      <c r="E86" s="1138"/>
      <c r="F86" s="1138"/>
      <c r="G86" s="1138"/>
      <c r="H86" s="1138"/>
      <c r="I86" s="1139"/>
      <c r="K86" s="453"/>
      <c r="L86" s="1084"/>
      <c r="M86" s="1084"/>
      <c r="N86" s="1084"/>
      <c r="O86" s="1084"/>
      <c r="P86" s="1084"/>
      <c r="Q86" s="1084"/>
      <c r="R86" s="1084"/>
      <c r="S86" s="453"/>
      <c r="T86" s="453"/>
      <c r="U86" s="453"/>
    </row>
    <row r="87" spans="1:23" ht="13" thickBot="1" x14ac:dyDescent="0.3">
      <c r="A87" s="1140" t="s">
        <v>37</v>
      </c>
      <c r="B87" s="1141"/>
      <c r="C87" s="1141"/>
      <c r="D87" s="1141"/>
      <c r="E87" s="1141"/>
      <c r="F87" s="1141"/>
      <c r="G87" s="1141"/>
      <c r="H87" s="1141"/>
      <c r="I87" s="1142"/>
      <c r="J87" s="1021"/>
      <c r="K87" s="453"/>
      <c r="L87" s="1084"/>
      <c r="M87" s="1084"/>
      <c r="N87" s="1084"/>
      <c r="O87" s="1084"/>
      <c r="P87" s="1084"/>
      <c r="Q87" s="1084"/>
      <c r="R87" s="1084"/>
      <c r="S87" s="453"/>
      <c r="T87" s="453"/>
      <c r="U87" s="453"/>
    </row>
    <row r="88" spans="1:23" s="1039" customFormat="1" ht="15.75" customHeight="1" thickBot="1" x14ac:dyDescent="0.3">
      <c r="A88" s="1143" t="s">
        <v>282</v>
      </c>
      <c r="B88" s="1144" t="s">
        <v>1024</v>
      </c>
      <c r="C88" s="1145"/>
      <c r="D88" s="1145"/>
      <c r="E88" s="1145"/>
      <c r="F88" s="1145"/>
      <c r="G88" s="1145"/>
      <c r="H88" s="1145"/>
      <c r="I88" s="1146"/>
      <c r="J88" s="1147"/>
      <c r="K88" s="544"/>
      <c r="L88" s="1148"/>
      <c r="M88" s="1148"/>
      <c r="N88" s="1148"/>
      <c r="O88" s="1148"/>
      <c r="P88" s="1148"/>
      <c r="Q88" s="1148"/>
      <c r="R88" s="1148"/>
      <c r="S88" s="544"/>
      <c r="T88" s="544"/>
      <c r="U88" s="544"/>
    </row>
    <row r="89" spans="1:23" ht="13" thickBot="1" x14ac:dyDescent="0.3">
      <c r="A89" s="1137"/>
      <c r="J89" s="1084"/>
      <c r="K89" s="453"/>
      <c r="L89" s="1084"/>
      <c r="M89" s="1084"/>
      <c r="N89" s="1084"/>
      <c r="O89" s="1084"/>
      <c r="P89" s="1084"/>
      <c r="Q89" s="453"/>
    </row>
    <row r="90" spans="1:23" ht="16.5" customHeight="1" thickBot="1" x14ac:dyDescent="0.3">
      <c r="A90" s="702" t="s">
        <v>206</v>
      </c>
      <c r="B90" s="1149"/>
      <c r="C90" s="1149"/>
      <c r="D90" s="1149"/>
      <c r="E90" s="1149"/>
      <c r="F90" s="1149"/>
      <c r="G90" s="1149"/>
      <c r="H90" s="1150" t="s">
        <v>218</v>
      </c>
      <c r="I90" s="1151" t="s">
        <v>581</v>
      </c>
      <c r="J90" s="1151" t="s">
        <v>207</v>
      </c>
      <c r="K90" s="1151" t="s">
        <v>23</v>
      </c>
      <c r="L90" s="1151" t="s">
        <v>288</v>
      </c>
      <c r="M90" s="1152" t="s">
        <v>82</v>
      </c>
      <c r="N90" s="1084"/>
      <c r="O90" s="453"/>
      <c r="Q90" s="482"/>
      <c r="R90" s="482"/>
    </row>
    <row r="91" spans="1:23" s="419" customFormat="1" ht="13" thickBot="1" x14ac:dyDescent="0.3">
      <c r="A91" s="696" t="s">
        <v>2815</v>
      </c>
      <c r="B91" s="697"/>
      <c r="C91" s="697"/>
      <c r="D91" s="697"/>
      <c r="E91" s="697"/>
      <c r="F91" s="697"/>
      <c r="G91" s="698"/>
      <c r="H91" s="1153"/>
      <c r="I91" s="1154"/>
      <c r="J91" s="1154"/>
      <c r="K91" s="1154"/>
      <c r="L91" s="1154"/>
      <c r="M91" s="1155"/>
      <c r="N91" s="484"/>
      <c r="O91" s="484"/>
      <c r="P91" s="484"/>
      <c r="Q91" s="484"/>
      <c r="R91" s="484"/>
    </row>
    <row r="92" spans="1:23" s="419" customFormat="1" ht="15.75" customHeight="1" thickBot="1" x14ac:dyDescent="0.3">
      <c r="A92" s="699" t="s">
        <v>336</v>
      </c>
      <c r="B92" s="700"/>
      <c r="C92" s="700"/>
      <c r="D92" s="700"/>
      <c r="E92" s="700"/>
      <c r="F92" s="700"/>
      <c r="G92" s="701"/>
      <c r="H92" s="1153"/>
      <c r="I92" s="1154"/>
      <c r="J92" s="1154"/>
      <c r="K92" s="1154"/>
      <c r="L92" s="1154"/>
      <c r="M92" s="1155"/>
      <c r="N92" s="484"/>
      <c r="O92" s="484"/>
      <c r="P92" s="484"/>
      <c r="Q92" s="484"/>
      <c r="R92" s="484"/>
    </row>
    <row r="93" spans="1:23" s="1079" customFormat="1" ht="15.75" customHeight="1" x14ac:dyDescent="0.25">
      <c r="A93" s="1156" t="s">
        <v>2858</v>
      </c>
      <c r="B93" s="1122" t="str">
        <f>IF($A93="","",VLOOKUP($A93,Listes!$A$3:$C$199,2,FALSE))</f>
        <v>Alameda Corridor Surcharge export</v>
      </c>
      <c r="C93" s="1122"/>
      <c r="D93" s="1122"/>
      <c r="E93" s="1269" t="s">
        <v>50</v>
      </c>
      <c r="F93" s="1269"/>
      <c r="G93" s="1269"/>
      <c r="H93" s="1160"/>
      <c r="I93" s="1077"/>
      <c r="J93" s="1077"/>
      <c r="K93" s="1077"/>
      <c r="L93" s="1077"/>
      <c r="M93" s="1161"/>
      <c r="N93" s="1097"/>
      <c r="O93" s="1097"/>
      <c r="P93" s="1097"/>
      <c r="Q93" s="1097"/>
      <c r="R93" s="465"/>
    </row>
    <row r="94" spans="1:23" s="1079" customFormat="1" x14ac:dyDescent="0.25">
      <c r="A94" s="1162" t="s">
        <v>224</v>
      </c>
      <c r="B94" s="1124" t="str">
        <f>IF($A94="","",VLOOKUP($A94,Listes!$A$3:$C$199,2,FALSE))</f>
        <v>Bunker Adjustment Factor</v>
      </c>
      <c r="C94" s="1124"/>
      <c r="D94" s="1124"/>
      <c r="E94" s="1270" t="s">
        <v>50</v>
      </c>
      <c r="F94" s="1270"/>
      <c r="G94" s="1270"/>
      <c r="H94" s="1166"/>
      <c r="I94" s="1167"/>
      <c r="J94" s="1167"/>
      <c r="K94" s="1167"/>
      <c r="L94" s="1167"/>
      <c r="M94" s="1168"/>
      <c r="N94" s="1097"/>
      <c r="O94" s="1097"/>
      <c r="P94" s="1097"/>
      <c r="Q94" s="1097"/>
      <c r="R94" s="465"/>
    </row>
    <row r="95" spans="1:23" s="1079" customFormat="1" ht="15.75" customHeight="1" x14ac:dyDescent="0.25">
      <c r="A95" s="1162" t="s">
        <v>85</v>
      </c>
      <c r="B95" s="1124" t="str">
        <f>IF($A95="","",VLOOKUP($A95,Listes!$A$3:$C$199,2,FALSE))</f>
        <v>Currency Adjustment Factor</v>
      </c>
      <c r="C95" s="1124"/>
      <c r="D95" s="1124"/>
      <c r="E95" s="1270" t="s">
        <v>52</v>
      </c>
      <c r="F95" s="1270"/>
      <c r="G95" s="1270"/>
      <c r="H95" s="1166"/>
      <c r="I95" s="1167"/>
      <c r="J95" s="1167"/>
      <c r="K95" s="1167"/>
      <c r="L95" s="1167"/>
      <c r="M95" s="1168"/>
      <c r="N95" s="1097"/>
      <c r="O95" s="1097"/>
      <c r="P95" s="1097"/>
      <c r="Q95" s="1097"/>
      <c r="R95" s="465"/>
    </row>
    <row r="96" spans="1:23" s="1079" customFormat="1" ht="15.75" customHeight="1" x14ac:dyDescent="0.25">
      <c r="A96" s="1162" t="s">
        <v>1110</v>
      </c>
      <c r="B96" s="1124" t="str">
        <f>IF($A96="","",VLOOKUP($A96,Listes!$A$3:$C$199,2,FALSE))</f>
        <v>Container Cleaning Surcharge Destination</v>
      </c>
      <c r="C96" s="1124"/>
      <c r="D96" s="1124"/>
      <c r="E96" s="1270" t="s">
        <v>50</v>
      </c>
      <c r="F96" s="1270"/>
      <c r="G96" s="1270"/>
      <c r="H96" s="1166"/>
      <c r="I96" s="1167"/>
      <c r="J96" s="1167"/>
      <c r="K96" s="1167"/>
      <c r="L96" s="1167"/>
      <c r="M96" s="1168"/>
      <c r="N96" s="1097"/>
      <c r="O96" s="1097"/>
      <c r="P96" s="1097"/>
      <c r="Q96" s="1097"/>
      <c r="R96" s="465"/>
    </row>
    <row r="97" spans="1:18" s="1079" customFormat="1" ht="15.75" customHeight="1" x14ac:dyDescent="0.25">
      <c r="A97" s="1162" t="s">
        <v>514</v>
      </c>
      <c r="B97" s="1124" t="str">
        <f>IF($A97="","",VLOOKUP($A97,Listes!$A$3:$C$199,2,FALSE))</f>
        <v>Chassis Provision Charge</v>
      </c>
      <c r="C97" s="1124"/>
      <c r="D97" s="1124"/>
      <c r="E97" s="1270" t="s">
        <v>50</v>
      </c>
      <c r="F97" s="1270"/>
      <c r="G97" s="1270"/>
      <c r="H97" s="1166"/>
      <c r="I97" s="1167"/>
      <c r="J97" s="1167"/>
      <c r="K97" s="1167"/>
      <c r="L97" s="1167"/>
      <c r="M97" s="1168"/>
      <c r="N97" s="1097"/>
      <c r="O97" s="1097"/>
      <c r="P97" s="1097"/>
      <c r="Q97" s="1097"/>
      <c r="R97" s="465"/>
    </row>
    <row r="98" spans="1:18" s="1079" customFormat="1" ht="15.75" customHeight="1" x14ac:dyDescent="0.25">
      <c r="A98" s="1162" t="s">
        <v>251</v>
      </c>
      <c r="B98" s="1124" t="str">
        <f>IF($A98="","",VLOOKUP($A98,Listes!$A$3:$C$199,2,FALSE))</f>
        <v>Carrier Security Charge</v>
      </c>
      <c r="C98" s="1124"/>
      <c r="D98" s="1124"/>
      <c r="E98" s="1270" t="s">
        <v>52</v>
      </c>
      <c r="F98" s="1270"/>
      <c r="G98" s="1270"/>
      <c r="H98" s="1166"/>
      <c r="I98" s="1167"/>
      <c r="J98" s="1167"/>
      <c r="K98" s="1167"/>
      <c r="L98" s="1167"/>
      <c r="M98" s="1168"/>
      <c r="N98" s="1097"/>
      <c r="O98" s="1097"/>
      <c r="P98" s="1097"/>
      <c r="Q98" s="1097"/>
      <c r="R98" s="465"/>
    </row>
    <row r="99" spans="1:18" s="1079" customFormat="1" ht="15.75" customHeight="1" x14ac:dyDescent="0.25">
      <c r="A99" s="1162" t="s">
        <v>1048</v>
      </c>
      <c r="B99" s="1124" t="str">
        <f>IF($A99="","",VLOOKUP($A99,Listes!$A$3:$C$199,2,FALSE))</f>
        <v>Container Maintenance Charge Destination</v>
      </c>
      <c r="C99" s="1124"/>
      <c r="D99" s="1124"/>
      <c r="E99" s="1270" t="s">
        <v>52</v>
      </c>
      <c r="F99" s="1270"/>
      <c r="G99" s="1270"/>
      <c r="H99" s="1166"/>
      <c r="I99" s="1167"/>
      <c r="J99" s="1167"/>
      <c r="K99" s="1167"/>
      <c r="L99" s="1167"/>
      <c r="M99" s="1168"/>
      <c r="N99" s="1097"/>
      <c r="O99" s="1097"/>
      <c r="P99" s="1097"/>
      <c r="Q99" s="1097"/>
      <c r="R99" s="465"/>
    </row>
    <row r="100" spans="1:18" s="1079" customFormat="1" ht="15.75" customHeight="1" x14ac:dyDescent="0.25">
      <c r="A100" s="1162" t="s">
        <v>205</v>
      </c>
      <c r="B100" s="1124" t="str">
        <f>IF($A100="","",VLOOKUP($A100,Listes!$A$3:$C$199,2,FALSE))</f>
        <v>Delivery Order Fee - Special Requirement, Carrier</v>
      </c>
      <c r="C100" s="1124"/>
      <c r="D100" s="1124"/>
      <c r="E100" s="1270" t="s">
        <v>50</v>
      </c>
      <c r="F100" s="1270"/>
      <c r="G100" s="1270"/>
      <c r="H100" s="1166"/>
      <c r="I100" s="1167"/>
      <c r="J100" s="1167"/>
      <c r="K100" s="1167"/>
      <c r="L100" s="1167"/>
      <c r="M100" s="1168"/>
      <c r="N100" s="1097"/>
      <c r="O100" s="1097"/>
      <c r="P100" s="1097"/>
      <c r="Q100" s="1097"/>
      <c r="R100" s="465"/>
    </row>
    <row r="101" spans="1:18" s="1079" customFormat="1" ht="15.75" customHeight="1" x14ac:dyDescent="0.25">
      <c r="A101" s="1162" t="s">
        <v>222</v>
      </c>
      <c r="B101" s="1124" t="str">
        <f>IF($A101="","",VLOOKUP($A101,Listes!$A$3:$C$199,2,FALSE))</f>
        <v>Destination THC / Destination Receiving Charge</v>
      </c>
      <c r="C101" s="1124"/>
      <c r="D101" s="1124"/>
      <c r="E101" s="1270" t="s">
        <v>50</v>
      </c>
      <c r="F101" s="1270"/>
      <c r="G101" s="1270"/>
      <c r="H101" s="1166"/>
      <c r="I101" s="1167"/>
      <c r="J101" s="1167"/>
      <c r="K101" s="1167"/>
      <c r="L101" s="1167"/>
      <c r="M101" s="1168"/>
      <c r="N101" s="1097"/>
      <c r="O101" s="1097"/>
      <c r="P101" s="1097"/>
      <c r="Q101" s="1097"/>
      <c r="R101" s="465"/>
    </row>
    <row r="102" spans="1:18" s="1079" customFormat="1" ht="15.75" customHeight="1" x14ac:dyDescent="0.25">
      <c r="A102" s="1162" t="s">
        <v>982</v>
      </c>
      <c r="B102" s="1124" t="str">
        <f>IF($A102="","",VLOOKUP($A102,Listes!$A$3:$C$199,2,FALSE))</f>
        <v>Equipment Imbalance Surcharge at Origin</v>
      </c>
      <c r="C102" s="1124"/>
      <c r="D102" s="1124"/>
      <c r="E102" s="1270" t="s">
        <v>50</v>
      </c>
      <c r="F102" s="1270"/>
      <c r="G102" s="1270"/>
      <c r="H102" s="1166"/>
      <c r="I102" s="1167"/>
      <c r="J102" s="1167"/>
      <c r="K102" s="1167"/>
      <c r="L102" s="1167"/>
      <c r="M102" s="1168"/>
      <c r="N102" s="1097"/>
      <c r="O102" s="1097"/>
      <c r="P102" s="1097"/>
      <c r="Q102" s="1097"/>
      <c r="R102" s="465"/>
    </row>
    <row r="103" spans="1:18" s="1079" customFormat="1" ht="15.75" customHeight="1" x14ac:dyDescent="0.25">
      <c r="A103" s="1162" t="s">
        <v>983</v>
      </c>
      <c r="B103" s="1124" t="str">
        <f>IF($A103="","",VLOOKUP($A103,Listes!$A$3:$C$199,2,FALSE))</f>
        <v>Equipment Imbalance Surcharge at Destination</v>
      </c>
      <c r="C103" s="1124"/>
      <c r="D103" s="1124"/>
      <c r="E103" s="1270" t="s">
        <v>50</v>
      </c>
      <c r="F103" s="1270"/>
      <c r="G103" s="1270"/>
      <c r="H103" s="1166"/>
      <c r="I103" s="1167"/>
      <c r="J103" s="1167"/>
      <c r="K103" s="1167"/>
      <c r="L103" s="1167"/>
      <c r="M103" s="1168"/>
      <c r="N103" s="1097"/>
      <c r="O103" s="1097"/>
      <c r="P103" s="1097"/>
      <c r="Q103" s="1097"/>
      <c r="R103" s="465"/>
    </row>
    <row r="104" spans="1:18" s="1079" customFormat="1" ht="15.75" customHeight="1" x14ac:dyDescent="0.25">
      <c r="A104" s="1162" t="s">
        <v>813</v>
      </c>
      <c r="B104" s="1124" t="str">
        <f>IF($A104="","",VLOOKUP($A104,Listes!$A$3:$C$199,2,FALSE))</f>
        <v>Export Documentation Fees - Carrier</v>
      </c>
      <c r="C104" s="1124"/>
      <c r="D104" s="1124"/>
      <c r="E104" s="1270" t="s">
        <v>50</v>
      </c>
      <c r="F104" s="1270"/>
      <c r="G104" s="1270"/>
      <c r="H104" s="1166"/>
      <c r="I104" s="1167"/>
      <c r="J104" s="1167"/>
      <c r="K104" s="1167"/>
      <c r="L104" s="1167"/>
      <c r="M104" s="1168"/>
      <c r="N104" s="1097"/>
      <c r="O104" s="1097"/>
      <c r="P104" s="1097"/>
      <c r="Q104" s="1097"/>
      <c r="R104" s="465"/>
    </row>
    <row r="105" spans="1:18" s="1079" customFormat="1" ht="15.75" customHeight="1" x14ac:dyDescent="0.25">
      <c r="A105" s="1162" t="s">
        <v>1012</v>
      </c>
      <c r="B105" s="1124" t="str">
        <f>IF($A105="","",VLOOKUP($A105,Listes!$A$3:$C$199,2,FALSE))</f>
        <v>Extra Risk Surcharge (Destination)</v>
      </c>
      <c r="C105" s="1124"/>
      <c r="D105" s="1124"/>
      <c r="E105" s="1270" t="s">
        <v>50</v>
      </c>
      <c r="F105" s="1270"/>
      <c r="G105" s="1270"/>
      <c r="H105" s="1166"/>
      <c r="I105" s="1167"/>
      <c r="J105" s="1167"/>
      <c r="K105" s="1167"/>
      <c r="L105" s="1167"/>
      <c r="M105" s="1168"/>
      <c r="N105" s="1097"/>
      <c r="O105" s="1097"/>
      <c r="P105" s="1097"/>
      <c r="Q105" s="1097"/>
      <c r="R105" s="465"/>
    </row>
    <row r="106" spans="1:18" s="1079" customFormat="1" ht="15.75" customHeight="1" x14ac:dyDescent="0.25">
      <c r="A106" s="1162" t="s">
        <v>81</v>
      </c>
      <c r="B106" s="1124" t="str">
        <f>IF($A106="","",VLOOKUP($A106,Listes!$A$4:$C$200,2,FALSE))</f>
        <v>General Rate Increase</v>
      </c>
      <c r="C106" s="1124"/>
      <c r="D106" s="1124"/>
      <c r="E106" s="1270" t="s">
        <v>50</v>
      </c>
      <c r="F106" s="1270"/>
      <c r="G106" s="1270"/>
      <c r="H106" s="1166"/>
      <c r="I106" s="1167"/>
      <c r="J106" s="1167"/>
      <c r="K106" s="1167"/>
      <c r="L106" s="1167"/>
      <c r="M106" s="1168"/>
      <c r="N106" s="1097"/>
      <c r="O106" s="1097"/>
      <c r="P106" s="1097"/>
      <c r="Q106" s="1097"/>
      <c r="R106" s="465"/>
    </row>
    <row r="107" spans="1:18" s="1079" customFormat="1" ht="15.75" customHeight="1" x14ac:dyDescent="0.25">
      <c r="A107" s="1162" t="s">
        <v>248</v>
      </c>
      <c r="B107" s="1124" t="str">
        <f>IF($A107="","",VLOOKUP($A107,Listes!$A$3:$C$199,2,FALSE))</f>
        <v>Hazardous Fees (Ocean)</v>
      </c>
      <c r="C107" s="1124"/>
      <c r="D107" s="1124"/>
      <c r="E107" s="1270" t="s">
        <v>50</v>
      </c>
      <c r="F107" s="1270"/>
      <c r="G107" s="1270"/>
      <c r="H107" s="1166"/>
      <c r="I107" s="1167"/>
      <c r="J107" s="1167"/>
      <c r="K107" s="1167"/>
      <c r="L107" s="1167"/>
      <c r="M107" s="1168"/>
      <c r="N107" s="1097"/>
      <c r="O107" s="1097"/>
      <c r="P107" s="1097"/>
      <c r="Q107" s="1097"/>
      <c r="R107" s="465"/>
    </row>
    <row r="108" spans="1:18" s="1079" customFormat="1" ht="15.75" customHeight="1" x14ac:dyDescent="0.25">
      <c r="A108" s="1162" t="s">
        <v>828</v>
      </c>
      <c r="B108" s="1124" t="str">
        <f>IF($A108="","",VLOOKUP($A108,Listes!$A$3:$C$199,2,FALSE))</f>
        <v xml:space="preserve">Intermodal Door Precarriage Additional for </v>
      </c>
      <c r="C108" s="1124"/>
      <c r="D108" s="1124"/>
      <c r="E108" s="1270" t="s">
        <v>52</v>
      </c>
      <c r="F108" s="1270"/>
      <c r="G108" s="1270"/>
      <c r="H108" s="1166"/>
      <c r="I108" s="1167"/>
      <c r="J108" s="1167"/>
      <c r="K108" s="1167"/>
      <c r="L108" s="1167"/>
      <c r="M108" s="1168"/>
      <c r="N108" s="1097"/>
      <c r="O108" s="1097"/>
      <c r="P108" s="1097"/>
      <c r="Q108" s="1097"/>
      <c r="R108" s="465"/>
    </row>
    <row r="109" spans="1:18" s="1079" customFormat="1" ht="15.75" customHeight="1" x14ac:dyDescent="0.25">
      <c r="A109" s="1162" t="s">
        <v>816</v>
      </c>
      <c r="B109" s="1124" t="str">
        <f>IF($A109="","",VLOOKUP($A109,Listes!$A$3:$C$199,2,FALSE))</f>
        <v>Import Documentation / BL fee - Carrier</v>
      </c>
      <c r="C109" s="1124"/>
      <c r="D109" s="1124"/>
      <c r="E109" s="1270" t="s">
        <v>50</v>
      </c>
      <c r="F109" s="1270"/>
      <c r="G109" s="1270"/>
      <c r="H109" s="1166"/>
      <c r="I109" s="1167"/>
      <c r="J109" s="1167"/>
      <c r="K109" s="1167"/>
      <c r="L109" s="1167"/>
      <c r="M109" s="1168"/>
      <c r="N109" s="1097"/>
      <c r="O109" s="1097"/>
      <c r="P109" s="1097"/>
      <c r="Q109" s="1097"/>
      <c r="R109" s="465"/>
    </row>
    <row r="110" spans="1:18" s="1079" customFormat="1" ht="15.75" customHeight="1" x14ac:dyDescent="0.25">
      <c r="A110" s="1162" t="s">
        <v>93</v>
      </c>
      <c r="B110" s="1124" t="str">
        <f>IF($A110="","",VLOOKUP($A110,Listes!$A$3:$C$199,2,FALSE))</f>
        <v xml:space="preserve">Precarriage Inland Fuel Charge </v>
      </c>
      <c r="C110" s="1124"/>
      <c r="D110" s="1124"/>
      <c r="E110" s="1270" t="s">
        <v>50</v>
      </c>
      <c r="F110" s="1270"/>
      <c r="G110" s="1270"/>
      <c r="H110" s="1166"/>
      <c r="I110" s="1167"/>
      <c r="J110" s="1167"/>
      <c r="K110" s="1167"/>
      <c r="L110" s="1167"/>
      <c r="M110" s="1168"/>
      <c r="N110" s="1097"/>
      <c r="O110" s="1097"/>
      <c r="P110" s="1097"/>
      <c r="Q110" s="1097"/>
      <c r="R110" s="465"/>
    </row>
    <row r="111" spans="1:18" s="1079" customFormat="1" ht="15.75" customHeight="1" x14ac:dyDescent="0.25">
      <c r="A111" s="1162" t="s">
        <v>464</v>
      </c>
      <c r="B111" s="1124" t="str">
        <f>IF($A111="","",VLOOKUP($A111,Listes!$A$3:$C$199,2,FALSE))</f>
        <v>Inland Hazardous Charge Oncarriage</v>
      </c>
      <c r="C111" s="1124"/>
      <c r="D111" s="1124"/>
      <c r="E111" s="1270" t="s">
        <v>50</v>
      </c>
      <c r="F111" s="1270"/>
      <c r="G111" s="1270"/>
      <c r="H111" s="1166"/>
      <c r="I111" s="1167"/>
      <c r="J111" s="1167"/>
      <c r="K111" s="1167"/>
      <c r="L111" s="1167"/>
      <c r="M111" s="1168"/>
      <c r="N111" s="1097"/>
      <c r="O111" s="1097"/>
      <c r="P111" s="1097"/>
      <c r="Q111" s="1097"/>
      <c r="R111" s="465"/>
    </row>
    <row r="112" spans="1:18" s="1079" customFormat="1" ht="15.75" customHeight="1" x14ac:dyDescent="0.25">
      <c r="A112" s="1162" t="s">
        <v>88</v>
      </c>
      <c r="B112" s="1124" t="str">
        <f>IF($A112="","",VLOOKUP($A112,Listes!$A$3:$C$199,2,FALSE))</f>
        <v>Origin THC / Origin Receiving Charge</v>
      </c>
      <c r="C112" s="1124"/>
      <c r="D112" s="1124"/>
      <c r="E112" s="1270" t="s">
        <v>52</v>
      </c>
      <c r="F112" s="1270"/>
      <c r="G112" s="1270"/>
      <c r="H112" s="1166"/>
      <c r="I112" s="1167"/>
      <c r="J112" s="1167"/>
      <c r="K112" s="1167"/>
      <c r="L112" s="1167"/>
      <c r="M112" s="1168"/>
      <c r="N112" s="1097"/>
      <c r="O112" s="1097"/>
      <c r="P112" s="1097"/>
      <c r="Q112" s="1097"/>
      <c r="R112" s="465"/>
    </row>
    <row r="113" spans="1:21" s="1079" customFormat="1" ht="15.75" customHeight="1" x14ac:dyDescent="0.25">
      <c r="A113" s="1162" t="s">
        <v>774</v>
      </c>
      <c r="B113" s="1124" t="str">
        <f>IF($A113="","",VLOOKUP($A113,Listes!$A$3:$C$199,2,FALSE))</f>
        <v>Port Congestion Surcharge Destination</v>
      </c>
      <c r="C113" s="1124"/>
      <c r="D113" s="1124"/>
      <c r="E113" s="1270" t="s">
        <v>50</v>
      </c>
      <c r="F113" s="1270"/>
      <c r="G113" s="1270"/>
      <c r="H113" s="1166"/>
      <c r="I113" s="1167"/>
      <c r="J113" s="1167"/>
      <c r="K113" s="1167"/>
      <c r="L113" s="1167"/>
      <c r="M113" s="1168"/>
      <c r="N113" s="1097"/>
      <c r="O113" s="1097"/>
      <c r="P113" s="1097"/>
      <c r="Q113" s="1097"/>
      <c r="R113" s="465"/>
    </row>
    <row r="114" spans="1:21" s="1079" customFormat="1" ht="15.75" customHeight="1" x14ac:dyDescent="0.25">
      <c r="A114" s="1162" t="s">
        <v>771</v>
      </c>
      <c r="B114" s="1124" t="str">
        <f>IF($A114="","",VLOOKUP($A114,Listes!$A$3:$C$199,2,FALSE))</f>
        <v>Port Congestion Surcharge Origin</v>
      </c>
      <c r="C114" s="1124"/>
      <c r="D114" s="1124"/>
      <c r="E114" s="1270" t="s">
        <v>50</v>
      </c>
      <c r="F114" s="1270"/>
      <c r="G114" s="1270"/>
      <c r="H114" s="1166"/>
      <c r="I114" s="1167"/>
      <c r="J114" s="1167"/>
      <c r="K114" s="1167"/>
      <c r="L114" s="1167"/>
      <c r="M114" s="1168"/>
      <c r="N114" s="1097"/>
      <c r="O114" s="1097"/>
      <c r="P114" s="1097"/>
      <c r="Q114" s="1097"/>
      <c r="R114" s="465"/>
    </row>
    <row r="115" spans="1:21" s="1079" customFormat="1" x14ac:dyDescent="0.25">
      <c r="A115" s="1162" t="s">
        <v>966</v>
      </c>
      <c r="B115" s="1124" t="str">
        <f>IF($A115="","",VLOOKUP($A115,Listes!$A$3:$C$199,2,FALSE))</f>
        <v>Pre-Carriage Emergency Inland Fuel Surcharge</v>
      </c>
      <c r="C115" s="1124"/>
      <c r="D115" s="1124"/>
      <c r="E115" s="1270" t="s">
        <v>50</v>
      </c>
      <c r="F115" s="1270"/>
      <c r="G115" s="1270"/>
      <c r="H115" s="1166"/>
      <c r="I115" s="1167"/>
      <c r="J115" s="1167"/>
      <c r="K115" s="1167"/>
      <c r="L115" s="1167"/>
      <c r="M115" s="1168"/>
      <c r="N115" s="1097"/>
      <c r="O115" s="1097"/>
      <c r="P115" s="1097"/>
      <c r="Q115" s="1097"/>
      <c r="R115" s="465"/>
    </row>
    <row r="116" spans="1:21" s="1079" customFormat="1" ht="25" x14ac:dyDescent="0.25">
      <c r="A116" s="1162" t="s">
        <v>953</v>
      </c>
      <c r="B116" s="1124" t="str">
        <f>IF($A116="","",VLOOKUP($A116,Listes!$A$3:$C$199,2,FALSE))</f>
        <v>Pre-Carriage Emergency Intermodal Surcharge</v>
      </c>
      <c r="C116" s="1124"/>
      <c r="D116" s="1124"/>
      <c r="E116" s="1270" t="s">
        <v>50</v>
      </c>
      <c r="F116" s="1270"/>
      <c r="G116" s="1270"/>
      <c r="H116" s="1166"/>
      <c r="I116" s="1167"/>
      <c r="J116" s="1167"/>
      <c r="K116" s="1167"/>
      <c r="L116" s="1167"/>
      <c r="M116" s="1168"/>
      <c r="N116" s="1097"/>
      <c r="O116" s="1097"/>
      <c r="P116" s="1097"/>
      <c r="Q116" s="1097"/>
      <c r="R116" s="465"/>
    </row>
    <row r="117" spans="1:21" s="1079" customFormat="1" ht="15.75" customHeight="1" x14ac:dyDescent="0.25">
      <c r="A117" s="1162" t="s">
        <v>467</v>
      </c>
      <c r="B117" s="1124" t="str">
        <f>IF($A117="","",VLOOKUP($A117,Listes!$A$3:$C$199,2,FALSE))</f>
        <v>Inland Hazardous Charge Precarriage</v>
      </c>
      <c r="C117" s="1124"/>
      <c r="D117" s="1124"/>
      <c r="E117" s="1270" t="s">
        <v>50</v>
      </c>
      <c r="F117" s="1270"/>
      <c r="G117" s="1270"/>
      <c r="H117" s="1166"/>
      <c r="I117" s="1167"/>
      <c r="J117" s="1167"/>
      <c r="K117" s="1167"/>
      <c r="L117" s="1167"/>
      <c r="M117" s="1168"/>
      <c r="N117" s="1097"/>
      <c r="O117" s="1097"/>
      <c r="P117" s="1097"/>
      <c r="Q117" s="1097"/>
      <c r="R117" s="465"/>
    </row>
    <row r="118" spans="1:21" s="1079" customFormat="1" ht="15.75" customHeight="1" x14ac:dyDescent="0.25">
      <c r="A118" s="1162" t="s">
        <v>456</v>
      </c>
      <c r="B118" s="1124" t="str">
        <f>IF($A118="","",VLOOKUP($A118,Listes!$A$3:$C$199,2,FALSE))</f>
        <v>Shipper Owned Container Surcharge</v>
      </c>
      <c r="C118" s="1124"/>
      <c r="D118" s="1124"/>
      <c r="E118" s="1270" t="s">
        <v>50</v>
      </c>
      <c r="F118" s="1270"/>
      <c r="G118" s="1270"/>
      <c r="H118" s="1166"/>
      <c r="I118" s="1167"/>
      <c r="J118" s="1167"/>
      <c r="K118" s="1167"/>
      <c r="L118" s="1167"/>
      <c r="M118" s="1168"/>
      <c r="N118" s="1097"/>
      <c r="O118" s="1097"/>
      <c r="P118" s="1097"/>
      <c r="Q118" s="1097"/>
      <c r="R118" s="465"/>
    </row>
    <row r="119" spans="1:21" s="1079" customFormat="1" ht="15.75" customHeight="1" x14ac:dyDescent="0.25">
      <c r="A119" s="1162" t="s">
        <v>269</v>
      </c>
      <c r="B119" s="1124" t="str">
        <f>IF($A119="","",VLOOKUP($A119,Listes!$A$3:$C$199,2,FALSE))</f>
        <v>Tank</v>
      </c>
      <c r="C119" s="1124"/>
      <c r="D119" s="1124"/>
      <c r="E119" s="1270" t="s">
        <v>50</v>
      </c>
      <c r="F119" s="1270"/>
      <c r="G119" s="1270"/>
      <c r="H119" s="1166"/>
      <c r="I119" s="1167"/>
      <c r="J119" s="1167"/>
      <c r="K119" s="1167"/>
      <c r="L119" s="1167"/>
      <c r="M119" s="1168"/>
      <c r="N119" s="1097"/>
      <c r="O119" s="1097"/>
      <c r="P119" s="1097"/>
      <c r="Q119" s="1097"/>
      <c r="R119" s="465"/>
    </row>
    <row r="120" spans="1:21" s="1079" customFormat="1" ht="25" x14ac:dyDescent="0.25">
      <c r="A120" s="1162" t="s">
        <v>351</v>
      </c>
      <c r="B120" s="1124" t="str">
        <f>IF($A120="","",VLOOKUP($A120,Listes!$A$3:$C$199,2,FALSE))</f>
        <v>Tri-Axle / Super Chassis Precarriage Surcharge</v>
      </c>
      <c r="C120" s="1124"/>
      <c r="D120" s="1124"/>
      <c r="E120" s="1270" t="s">
        <v>50</v>
      </c>
      <c r="F120" s="1270"/>
      <c r="G120" s="1270"/>
      <c r="H120" s="1166"/>
      <c r="I120" s="1167"/>
      <c r="J120" s="1167"/>
      <c r="K120" s="1167"/>
      <c r="L120" s="1167"/>
      <c r="M120" s="1168"/>
      <c r="N120" s="1097"/>
      <c r="O120" s="1097"/>
      <c r="P120" s="1097"/>
      <c r="Q120" s="1097"/>
      <c r="R120" s="465"/>
    </row>
    <row r="121" spans="1:21" s="1079" customFormat="1" ht="15.75" customHeight="1" thickBot="1" x14ac:dyDescent="0.3">
      <c r="A121" s="1170" t="s">
        <v>688</v>
      </c>
      <c r="B121" s="1130" t="str">
        <f>IF($A121="","",VLOOKUP($A121,Listes!$A$3:$C$199,2,FALSE))</f>
        <v>Wharfage (Destination)</v>
      </c>
      <c r="C121" s="1130"/>
      <c r="D121" s="1130"/>
      <c r="E121" s="1271" t="s">
        <v>50</v>
      </c>
      <c r="F121" s="1271"/>
      <c r="G121" s="1271"/>
      <c r="H121" s="1174"/>
      <c r="I121" s="1175"/>
      <c r="J121" s="1175"/>
      <c r="K121" s="1175"/>
      <c r="L121" s="1175"/>
      <c r="M121" s="1176"/>
      <c r="N121" s="1097"/>
      <c r="O121" s="1097"/>
      <c r="P121" s="1097"/>
      <c r="Q121" s="1097"/>
      <c r="R121" s="465"/>
    </row>
    <row r="122" spans="1:21" ht="13" thickBot="1" x14ac:dyDescent="0.3">
      <c r="A122" s="1177" t="s">
        <v>208</v>
      </c>
      <c r="B122" s="1178"/>
      <c r="C122" s="1178"/>
      <c r="D122" s="1178"/>
      <c r="E122" s="1178"/>
      <c r="F122" s="1178"/>
      <c r="G122" s="1178"/>
      <c r="H122" s="1178"/>
      <c r="I122" s="1179"/>
      <c r="K122" s="453"/>
      <c r="L122" s="1084"/>
      <c r="M122" s="1084"/>
      <c r="N122" s="1084"/>
      <c r="O122" s="1084"/>
      <c r="P122" s="1084"/>
      <c r="Q122" s="453"/>
    </row>
    <row r="123" spans="1:21" ht="13" thickBot="1" x14ac:dyDescent="0.3">
      <c r="A123" s="686" t="s">
        <v>554</v>
      </c>
      <c r="B123" s="1180"/>
      <c r="C123" s="1180"/>
      <c r="D123" s="1180"/>
      <c r="E123" s="1180"/>
      <c r="F123" s="1180"/>
      <c r="G123" s="1180"/>
      <c r="H123" s="1180"/>
      <c r="I123" s="1181"/>
      <c r="K123" s="1084"/>
      <c r="L123" s="1084"/>
      <c r="M123" s="1084"/>
      <c r="N123" s="1084"/>
      <c r="O123" s="453"/>
    </row>
    <row r="124" spans="1:21" ht="13" thickBot="1" x14ac:dyDescent="0.3">
      <c r="A124" s="1022"/>
      <c r="B124" s="1022"/>
      <c r="C124" s="1182"/>
      <c r="D124" s="1020"/>
      <c r="E124" s="1021"/>
      <c r="F124" s="1021"/>
      <c r="G124" s="1021"/>
      <c r="H124" s="1021"/>
      <c r="I124" s="1021"/>
      <c r="J124" s="1020"/>
      <c r="L124" s="453"/>
      <c r="M124" s="1084"/>
      <c r="N124" s="1084"/>
      <c r="O124" s="1084"/>
      <c r="P124" s="1084"/>
      <c r="Q124" s="1084"/>
      <c r="R124" s="453"/>
    </row>
    <row r="125" spans="1:21" ht="15.65" customHeight="1" x14ac:dyDescent="0.25">
      <c r="A125" s="687" t="s">
        <v>488</v>
      </c>
      <c r="B125" s="1183"/>
      <c r="C125" s="1183"/>
      <c r="D125" s="1183"/>
      <c r="E125" s="1063" t="s">
        <v>276</v>
      </c>
      <c r="F125" s="1063">
        <v>20</v>
      </c>
      <c r="G125" s="1063">
        <v>40</v>
      </c>
      <c r="H125" s="1063" t="s">
        <v>19</v>
      </c>
      <c r="I125" s="1063" t="s">
        <v>20</v>
      </c>
      <c r="J125" s="1184" t="s">
        <v>283</v>
      </c>
      <c r="K125" s="1184" t="s">
        <v>33</v>
      </c>
      <c r="L125" s="689" t="s">
        <v>209</v>
      </c>
      <c r="M125" s="1020"/>
      <c r="N125" s="1084"/>
      <c r="O125" s="1084"/>
      <c r="P125" s="1084"/>
      <c r="Q125" s="1084"/>
      <c r="R125" s="1084"/>
      <c r="S125" s="1084"/>
      <c r="T125" s="1084"/>
      <c r="U125" s="1084"/>
    </row>
    <row r="126" spans="1:21" x14ac:dyDescent="0.25">
      <c r="A126" s="1185" t="s">
        <v>210</v>
      </c>
      <c r="B126" s="1186" t="s">
        <v>11</v>
      </c>
      <c r="C126" s="1186" t="s">
        <v>12</v>
      </c>
      <c r="D126" s="1186" t="s">
        <v>211</v>
      </c>
      <c r="E126" s="1187"/>
      <c r="F126" s="1187"/>
      <c r="G126" s="1187"/>
      <c r="H126" s="1187"/>
      <c r="I126" s="1187"/>
      <c r="J126" s="1187"/>
      <c r="K126" s="1187"/>
      <c r="L126" s="690"/>
      <c r="M126" s="1020"/>
      <c r="N126" s="1084"/>
      <c r="O126" s="1084"/>
      <c r="P126" s="1084"/>
      <c r="Q126" s="1084"/>
      <c r="R126" s="1084"/>
      <c r="S126" s="1084"/>
      <c r="T126" s="1084"/>
      <c r="U126" s="1084"/>
    </row>
    <row r="127" spans="1:21" s="1079" customFormat="1" x14ac:dyDescent="0.25">
      <c r="A127" s="1188"/>
      <c r="B127" s="1189"/>
      <c r="C127" s="1189"/>
      <c r="D127" s="1189"/>
      <c r="E127" s="1189"/>
      <c r="F127" s="1125"/>
      <c r="G127" s="1125"/>
      <c r="H127" s="1125"/>
      <c r="I127" s="1125"/>
      <c r="J127" s="1189"/>
      <c r="K127" s="1127"/>
      <c r="L127" s="1190"/>
      <c r="M127" s="1191"/>
      <c r="N127" s="1097"/>
      <c r="O127" s="1097"/>
      <c r="P127" s="1097"/>
      <c r="Q127" s="1097"/>
      <c r="R127" s="1097"/>
      <c r="S127" s="1097"/>
      <c r="T127" s="1097"/>
      <c r="U127" s="1097"/>
    </row>
    <row r="128" spans="1:21" s="1079" customFormat="1" x14ac:dyDescent="0.25">
      <c r="A128" s="1188"/>
      <c r="B128" s="1189"/>
      <c r="C128" s="1189"/>
      <c r="D128" s="1189"/>
      <c r="E128" s="1189"/>
      <c r="F128" s="456"/>
      <c r="G128" s="456"/>
      <c r="H128" s="456"/>
      <c r="I128" s="456"/>
      <c r="J128" s="1189"/>
      <c r="K128" s="1127"/>
      <c r="L128" s="1190"/>
      <c r="M128" s="1097"/>
      <c r="N128" s="1097"/>
      <c r="O128" s="1097"/>
      <c r="P128" s="1097"/>
      <c r="Q128" s="1097"/>
      <c r="R128" s="1097"/>
      <c r="S128" s="1097"/>
      <c r="T128" s="1097"/>
      <c r="U128" s="1097"/>
    </row>
    <row r="129" spans="1:23" s="1079" customFormat="1" x14ac:dyDescent="0.25">
      <c r="A129" s="1188"/>
      <c r="B129" s="1189"/>
      <c r="C129" s="1189"/>
      <c r="D129" s="1189"/>
      <c r="E129" s="1189"/>
      <c r="F129" s="456"/>
      <c r="G129" s="456"/>
      <c r="H129" s="456"/>
      <c r="I129" s="456"/>
      <c r="J129" s="1189"/>
      <c r="K129" s="1127"/>
      <c r="L129" s="1190"/>
      <c r="M129" s="1097"/>
      <c r="N129" s="1097"/>
      <c r="O129" s="1097"/>
      <c r="P129" s="1097"/>
      <c r="Q129" s="1097"/>
      <c r="R129" s="1097"/>
      <c r="S129" s="1097"/>
      <c r="T129" s="1097"/>
      <c r="U129" s="1097"/>
    </row>
    <row r="130" spans="1:23" s="1079" customFormat="1" ht="13" thickBot="1" x14ac:dyDescent="0.3">
      <c r="A130" s="1192"/>
      <c r="B130" s="1193"/>
      <c r="C130" s="1193"/>
      <c r="D130" s="1193"/>
      <c r="E130" s="1193"/>
      <c r="F130" s="461"/>
      <c r="G130" s="461"/>
      <c r="H130" s="461"/>
      <c r="I130" s="461"/>
      <c r="J130" s="1193"/>
      <c r="K130" s="1133"/>
      <c r="L130" s="1194"/>
      <c r="M130" s="1097"/>
      <c r="N130" s="1097"/>
      <c r="O130" s="1097"/>
      <c r="P130" s="1097"/>
      <c r="Q130" s="1097"/>
      <c r="R130" s="1097"/>
      <c r="S130" s="1097"/>
      <c r="T130" s="1097"/>
      <c r="U130" s="1097"/>
    </row>
    <row r="131" spans="1:23" s="1079" customFormat="1" x14ac:dyDescent="0.25">
      <c r="A131" s="1148"/>
      <c r="B131" s="1148"/>
      <c r="C131" s="1148"/>
      <c r="D131" s="1148"/>
      <c r="E131" s="1148"/>
      <c r="F131" s="1148"/>
      <c r="G131" s="1148"/>
      <c r="H131" s="1148"/>
      <c r="I131" s="1148"/>
      <c r="J131" s="1148"/>
      <c r="K131" s="1148"/>
      <c r="L131" s="1195"/>
      <c r="M131" s="1097"/>
      <c r="N131" s="1097"/>
      <c r="O131" s="1097"/>
      <c r="P131" s="1097"/>
      <c r="Q131" s="1097"/>
      <c r="R131" s="1097"/>
      <c r="S131" s="1097"/>
      <c r="T131" s="1097"/>
      <c r="U131" s="1097"/>
    </row>
    <row r="132" spans="1:23" ht="15.65" customHeight="1" x14ac:dyDescent="0.25">
      <c r="A132" s="682" t="s">
        <v>553</v>
      </c>
      <c r="B132" s="682"/>
      <c r="C132" s="682"/>
      <c r="D132" s="682"/>
      <c r="E132" s="682" t="s">
        <v>276</v>
      </c>
      <c r="F132" s="682">
        <v>20</v>
      </c>
      <c r="G132" s="682">
        <v>40</v>
      </c>
      <c r="H132" s="682" t="s">
        <v>19</v>
      </c>
      <c r="I132" s="682" t="s">
        <v>20</v>
      </c>
      <c r="J132" s="688" t="s">
        <v>283</v>
      </c>
      <c r="K132" s="688" t="s">
        <v>33</v>
      </c>
      <c r="L132" s="682" t="s">
        <v>209</v>
      </c>
      <c r="M132" s="682" t="s">
        <v>23</v>
      </c>
      <c r="O132" s="453"/>
      <c r="P132" s="1084"/>
      <c r="Q132" s="1084"/>
      <c r="R132" s="1084"/>
      <c r="S132" s="1084"/>
      <c r="T132" s="1084"/>
      <c r="U132" s="1084"/>
      <c r="V132" s="1084"/>
      <c r="W132" s="1084"/>
    </row>
    <row r="133" spans="1:23" x14ac:dyDescent="0.25">
      <c r="A133" s="504" t="s">
        <v>210</v>
      </c>
      <c r="B133" s="504" t="s">
        <v>11</v>
      </c>
      <c r="C133" s="504" t="s">
        <v>12</v>
      </c>
      <c r="D133" s="504" t="s">
        <v>211</v>
      </c>
      <c r="E133" s="682"/>
      <c r="F133" s="682"/>
      <c r="G133" s="682"/>
      <c r="H133" s="682"/>
      <c r="I133" s="682"/>
      <c r="J133" s="682"/>
      <c r="K133" s="682"/>
      <c r="L133" s="682"/>
      <c r="M133" s="682"/>
      <c r="O133" s="453"/>
      <c r="P133" s="1084"/>
      <c r="Q133" s="1084"/>
      <c r="R133" s="1084"/>
      <c r="S133" s="1084"/>
      <c r="T133" s="1084"/>
      <c r="U133" s="1084"/>
      <c r="V133" s="1084"/>
      <c r="W133" s="1084"/>
    </row>
    <row r="134" spans="1:23" s="1079" customFormat="1" x14ac:dyDescent="0.25">
      <c r="A134" s="411"/>
      <c r="B134" s="411"/>
      <c r="C134" s="411"/>
      <c r="D134" s="411"/>
      <c r="E134" s="411"/>
      <c r="F134" s="485"/>
      <c r="G134" s="485"/>
      <c r="H134" s="485"/>
      <c r="I134" s="485"/>
      <c r="J134" s="411"/>
      <c r="K134" s="486"/>
      <c r="L134" s="412"/>
      <c r="M134" s="412"/>
      <c r="O134" s="465"/>
      <c r="P134" s="1097"/>
      <c r="Q134" s="1097"/>
      <c r="R134" s="1097"/>
      <c r="S134" s="1097"/>
      <c r="T134" s="1097"/>
      <c r="U134" s="1097"/>
      <c r="V134" s="1097"/>
      <c r="W134" s="1097"/>
    </row>
    <row r="135" spans="1:23" s="1079" customFormat="1" x14ac:dyDescent="0.25">
      <c r="A135" s="411"/>
      <c r="B135" s="411"/>
      <c r="C135" s="411"/>
      <c r="D135" s="411"/>
      <c r="E135" s="411"/>
      <c r="F135" s="485"/>
      <c r="G135" s="485"/>
      <c r="H135" s="485"/>
      <c r="I135" s="485"/>
      <c r="J135" s="411"/>
      <c r="K135" s="486"/>
      <c r="L135" s="412"/>
      <c r="M135" s="412"/>
      <c r="O135" s="465"/>
      <c r="P135" s="1097"/>
      <c r="Q135" s="1097"/>
      <c r="R135" s="1097"/>
      <c r="S135" s="1097"/>
      <c r="T135" s="1097"/>
      <c r="U135" s="1097"/>
      <c r="V135" s="1097"/>
      <c r="W135" s="1097"/>
    </row>
    <row r="136" spans="1:23" s="1079" customFormat="1" x14ac:dyDescent="0.25">
      <c r="A136" s="411"/>
      <c r="B136" s="411"/>
      <c r="C136" s="411"/>
      <c r="D136" s="411"/>
      <c r="E136" s="411"/>
      <c r="F136" s="485"/>
      <c r="G136" s="485"/>
      <c r="H136" s="485"/>
      <c r="I136" s="485"/>
      <c r="J136" s="411"/>
      <c r="K136" s="486"/>
      <c r="L136" s="412"/>
      <c r="M136" s="412"/>
      <c r="O136" s="465"/>
      <c r="P136" s="1097"/>
      <c r="Q136" s="1097"/>
      <c r="R136" s="1097"/>
      <c r="S136" s="1097"/>
      <c r="T136" s="1097"/>
      <c r="U136" s="1097"/>
      <c r="V136" s="1097"/>
      <c r="W136" s="1097"/>
    </row>
    <row r="137" spans="1:23" s="1079" customFormat="1" x14ac:dyDescent="0.25">
      <c r="A137" s="411"/>
      <c r="B137" s="411"/>
      <c r="C137" s="411"/>
      <c r="D137" s="411"/>
      <c r="E137" s="411"/>
      <c r="F137" s="485"/>
      <c r="G137" s="485"/>
      <c r="H137" s="485"/>
      <c r="I137" s="485"/>
      <c r="J137" s="411"/>
      <c r="K137" s="486"/>
      <c r="L137" s="412"/>
      <c r="M137" s="412"/>
      <c r="N137" s="1097"/>
      <c r="O137" s="465"/>
      <c r="P137" s="1097"/>
      <c r="Q137" s="1097"/>
      <c r="R137" s="1097"/>
      <c r="S137" s="1097"/>
      <c r="T137" s="1097"/>
      <c r="U137" s="1097"/>
      <c r="V137" s="1097"/>
      <c r="W137" s="1097"/>
    </row>
    <row r="138" spans="1:23" x14ac:dyDescent="0.25">
      <c r="F138" s="1021"/>
      <c r="G138" s="1003"/>
      <c r="H138" s="1066"/>
      <c r="I138" s="1066"/>
      <c r="J138" s="1084"/>
      <c r="K138" s="453"/>
      <c r="L138" s="1084"/>
      <c r="M138" s="1084"/>
      <c r="N138" s="1084"/>
      <c r="O138" s="1084"/>
      <c r="P138" s="1084"/>
      <c r="Q138" s="1084"/>
    </row>
    <row r="139" spans="1:23" ht="13" thickBot="1" x14ac:dyDescent="0.3">
      <c r="A139" s="1137"/>
      <c r="B139" s="487"/>
      <c r="C139" s="488"/>
      <c r="D139" s="488"/>
      <c r="J139" s="1021"/>
      <c r="K139" s="453"/>
      <c r="L139" s="1084"/>
      <c r="M139" s="1084"/>
      <c r="N139" s="1084"/>
      <c r="O139" s="1084"/>
      <c r="P139" s="1084"/>
      <c r="Q139" s="1084"/>
      <c r="R139" s="1084"/>
      <c r="S139" s="453"/>
      <c r="T139" s="453"/>
      <c r="U139" s="453"/>
    </row>
    <row r="140" spans="1:23" ht="13" thickBot="1" x14ac:dyDescent="0.3">
      <c r="A140" s="681" t="s">
        <v>212</v>
      </c>
      <c r="B140" s="1138"/>
      <c r="C140" s="1138"/>
      <c r="D140" s="1138"/>
      <c r="E140" s="1139"/>
      <c r="J140" s="1021"/>
      <c r="K140" s="453"/>
      <c r="L140" s="1084"/>
      <c r="M140" s="1084"/>
      <c r="N140" s="1084"/>
      <c r="O140" s="1084"/>
      <c r="P140" s="1084"/>
      <c r="Q140" s="1084"/>
      <c r="R140" s="1084"/>
      <c r="S140" s="453"/>
      <c r="T140" s="453"/>
      <c r="U140" s="453"/>
    </row>
    <row r="141" spans="1:23" ht="13" thickBot="1" x14ac:dyDescent="0.3">
      <c r="A141" s="1182"/>
      <c r="F141" s="1021"/>
      <c r="G141" s="1003"/>
      <c r="H141" s="1020"/>
      <c r="I141" s="1021"/>
      <c r="J141" s="1021"/>
      <c r="K141" s="453"/>
      <c r="L141" s="1084"/>
      <c r="M141" s="1084"/>
      <c r="N141" s="1084"/>
      <c r="O141" s="1084"/>
      <c r="P141" s="1084"/>
      <c r="Q141" s="1084"/>
      <c r="R141" s="1084"/>
      <c r="S141" s="453"/>
      <c r="T141" s="453"/>
      <c r="U141" s="453"/>
    </row>
    <row r="142" spans="1:23" ht="13" thickBot="1" x14ac:dyDescent="0.3">
      <c r="A142" s="680" t="s">
        <v>213</v>
      </c>
      <c r="B142" s="1196"/>
      <c r="C142" s="1196"/>
      <c r="D142" s="1196"/>
      <c r="E142" s="1196"/>
      <c r="F142" s="1197"/>
      <c r="G142" s="1003"/>
      <c r="H142" s="1020"/>
      <c r="I142" s="1021"/>
      <c r="J142" s="1021"/>
      <c r="K142" s="453"/>
      <c r="L142" s="1084"/>
      <c r="M142" s="1084"/>
      <c r="N142" s="1084"/>
      <c r="O142" s="1084"/>
      <c r="P142" s="1084"/>
      <c r="Q142" s="1084"/>
      <c r="R142" s="1084"/>
      <c r="S142" s="453"/>
      <c r="T142" s="453"/>
      <c r="U142" s="453"/>
    </row>
    <row r="143" spans="1:23" ht="16.5" customHeight="1" x14ac:dyDescent="0.25">
      <c r="A143" s="998" t="s">
        <v>214</v>
      </c>
      <c r="B143" s="1198"/>
      <c r="C143" s="1198"/>
      <c r="D143" s="1198"/>
      <c r="E143" s="1198"/>
      <c r="F143" s="999"/>
      <c r="G143" s="1003"/>
      <c r="H143" s="1199"/>
      <c r="I143" s="1021"/>
      <c r="J143" s="1021"/>
      <c r="K143" s="453"/>
      <c r="L143" s="1084"/>
      <c r="M143" s="1084"/>
      <c r="N143" s="1084"/>
      <c r="O143" s="1084"/>
      <c r="P143" s="1084"/>
      <c r="Q143" s="1084"/>
      <c r="R143" s="1084"/>
      <c r="S143" s="453"/>
      <c r="T143" s="453"/>
      <c r="U143" s="453"/>
    </row>
    <row r="144" spans="1:23" ht="13" thickBot="1" x14ac:dyDescent="0.3">
      <c r="A144" s="1200" t="s">
        <v>215</v>
      </c>
      <c r="B144" s="1180"/>
      <c r="C144" s="1180"/>
      <c r="D144" s="1180"/>
      <c r="E144" s="1180"/>
      <c r="F144" s="1181"/>
    </row>
    <row r="145" spans="1:21" x14ac:dyDescent="0.25">
      <c r="A145" s="1201" t="s">
        <v>216</v>
      </c>
      <c r="B145" s="1028" t="s">
        <v>217</v>
      </c>
      <c r="C145" s="1202" t="s">
        <v>218</v>
      </c>
      <c r="D145" s="1203" t="s">
        <v>219</v>
      </c>
      <c r="E145" s="1084"/>
      <c r="H145" s="1003"/>
      <c r="I145" s="1003"/>
    </row>
    <row r="146" spans="1:21" s="1079" customFormat="1" x14ac:dyDescent="0.25">
      <c r="A146" s="1204"/>
      <c r="B146" s="1205"/>
      <c r="C146" s="1206"/>
      <c r="D146" s="408"/>
      <c r="E146" s="1097"/>
      <c r="F146" s="1097"/>
      <c r="G146" s="1097"/>
    </row>
    <row r="147" spans="1:21" s="1079" customFormat="1" x14ac:dyDescent="0.25">
      <c r="A147" s="1204"/>
      <c r="B147" s="1205"/>
      <c r="C147" s="1206"/>
      <c r="D147" s="245"/>
      <c r="E147" s="1097"/>
      <c r="F147" s="1097"/>
      <c r="G147" s="1097"/>
    </row>
    <row r="148" spans="1:21" s="1079" customFormat="1" ht="13" thickBot="1" x14ac:dyDescent="0.3">
      <c r="A148" s="1207"/>
      <c r="B148" s="1208"/>
      <c r="C148" s="1209"/>
      <c r="D148" s="249"/>
      <c r="E148" s="1097"/>
      <c r="F148" s="1097"/>
      <c r="G148" s="1097"/>
    </row>
    <row r="149" spans="1:21" ht="13" thickBot="1" x14ac:dyDescent="0.3"/>
    <row r="150" spans="1:21" ht="13" thickBot="1" x14ac:dyDescent="0.3">
      <c r="A150" s="681" t="s">
        <v>220</v>
      </c>
      <c r="B150" s="1138"/>
      <c r="C150" s="1138"/>
      <c r="D150" s="1138"/>
      <c r="E150" s="1138"/>
      <c r="F150" s="1138"/>
      <c r="G150" s="1138"/>
      <c r="H150" s="1138"/>
      <c r="I150" s="1139"/>
      <c r="K150" s="453"/>
      <c r="L150" s="1084"/>
      <c r="M150" s="1084"/>
      <c r="N150" s="1084"/>
      <c r="O150" s="1084"/>
      <c r="P150" s="1084"/>
      <c r="Q150" s="1084"/>
      <c r="R150" s="1084"/>
      <c r="S150" s="453"/>
      <c r="T150" s="453"/>
      <c r="U150" s="453"/>
    </row>
    <row r="151" spans="1:21" ht="13.5" thickBot="1" x14ac:dyDescent="0.3">
      <c r="A151" s="1210" t="s">
        <v>221</v>
      </c>
      <c r="B151" s="489"/>
      <c r="C151" s="1059"/>
      <c r="D151" s="1059"/>
      <c r="E151" s="1059"/>
      <c r="F151" s="1059"/>
      <c r="G151" s="1111"/>
      <c r="H151" s="1059"/>
      <c r="I151" s="1211"/>
      <c r="J151" s="1021"/>
      <c r="K151" s="453"/>
      <c r="L151" s="1084"/>
      <c r="M151" s="1084"/>
      <c r="N151" s="1084"/>
      <c r="O151" s="1084"/>
      <c r="P151" s="1084"/>
      <c r="Q151" s="1084"/>
      <c r="R151" s="1084"/>
      <c r="S151" s="453"/>
      <c r="T151" s="453"/>
      <c r="U151" s="453"/>
    </row>
    <row r="152" spans="1:21" s="1039" customFormat="1" ht="180" customHeight="1" x14ac:dyDescent="0.25">
      <c r="A152" s="1212" t="s">
        <v>2836</v>
      </c>
      <c r="B152" s="1213" t="s">
        <v>2861</v>
      </c>
      <c r="C152" s="1214"/>
      <c r="D152" s="1214"/>
      <c r="E152" s="1214"/>
      <c r="F152" s="1214"/>
      <c r="G152" s="1214"/>
      <c r="H152" s="1214"/>
      <c r="I152" s="1215"/>
      <c r="J152" s="1147"/>
      <c r="K152" s="544"/>
      <c r="L152" s="1148"/>
      <c r="M152" s="1148"/>
      <c r="N152" s="1148"/>
      <c r="O152" s="1148"/>
      <c r="P152" s="1148"/>
      <c r="Q152" s="1148"/>
      <c r="R152" s="1148"/>
      <c r="S152" s="544"/>
      <c r="T152" s="544"/>
      <c r="U152" s="544"/>
    </row>
    <row r="153" spans="1:21" s="1079" customFormat="1" x14ac:dyDescent="0.25">
      <c r="A153" s="1216"/>
      <c r="B153" s="1217"/>
      <c r="C153" s="1013"/>
      <c r="D153" s="1013"/>
      <c r="E153" s="1013"/>
      <c r="F153" s="1013"/>
      <c r="G153" s="1013"/>
      <c r="H153" s="1013"/>
      <c r="I153" s="1014"/>
    </row>
    <row r="154" spans="1:21" s="1079" customFormat="1" x14ac:dyDescent="0.25">
      <c r="A154" s="1216"/>
      <c r="B154" s="1217"/>
      <c r="C154" s="1013"/>
      <c r="D154" s="1013"/>
      <c r="E154" s="1013"/>
      <c r="F154" s="1013"/>
      <c r="G154" s="1013"/>
      <c r="H154" s="1013"/>
      <c r="I154" s="1014"/>
    </row>
    <row r="155" spans="1:21" s="1079" customFormat="1" x14ac:dyDescent="0.25">
      <c r="A155" s="1216"/>
      <c r="B155" s="1217"/>
      <c r="C155" s="1013"/>
      <c r="D155" s="1013"/>
      <c r="E155" s="1013"/>
      <c r="F155" s="1013"/>
      <c r="G155" s="1013"/>
      <c r="H155" s="1013"/>
      <c r="I155" s="1014"/>
    </row>
    <row r="156" spans="1:21" s="1079" customFormat="1" x14ac:dyDescent="0.25">
      <c r="A156" s="1216"/>
      <c r="B156" s="1217"/>
      <c r="C156" s="1013"/>
      <c r="D156" s="1013"/>
      <c r="E156" s="1013"/>
      <c r="F156" s="1013"/>
      <c r="G156" s="1013"/>
      <c r="H156" s="1013"/>
      <c r="I156" s="1014"/>
    </row>
    <row r="157" spans="1:21" s="1079" customFormat="1" x14ac:dyDescent="0.25">
      <c r="A157" s="1216"/>
      <c r="B157" s="1217"/>
      <c r="C157" s="1013"/>
      <c r="D157" s="1013"/>
      <c r="E157" s="1013"/>
      <c r="F157" s="1013"/>
      <c r="G157" s="1013"/>
      <c r="H157" s="1013"/>
      <c r="I157" s="1014"/>
    </row>
    <row r="158" spans="1:21" s="1079" customFormat="1" x14ac:dyDescent="0.25">
      <c r="A158" s="1216"/>
      <c r="B158" s="1217"/>
      <c r="C158" s="1013"/>
      <c r="D158" s="1013"/>
      <c r="E158" s="1013"/>
      <c r="F158" s="1013"/>
      <c r="G158" s="1013"/>
      <c r="H158" s="1013"/>
      <c r="I158" s="1014"/>
    </row>
    <row r="159" spans="1:21" s="1079" customFormat="1" x14ac:dyDescent="0.25">
      <c r="A159" s="1216"/>
      <c r="B159" s="1217"/>
      <c r="C159" s="1013"/>
      <c r="D159" s="1013"/>
      <c r="E159" s="1013"/>
      <c r="F159" s="1013"/>
      <c r="G159" s="1013"/>
      <c r="H159" s="1013"/>
      <c r="I159" s="1014"/>
    </row>
    <row r="160" spans="1:21" s="1079" customFormat="1" x14ac:dyDescent="0.25">
      <c r="A160" s="1216"/>
      <c r="B160" s="1217"/>
      <c r="C160" s="1013"/>
      <c r="D160" s="1013"/>
      <c r="E160" s="1013"/>
      <c r="F160" s="1013"/>
      <c r="G160" s="1013"/>
      <c r="H160" s="1013"/>
      <c r="I160" s="1014"/>
    </row>
    <row r="161" spans="1:14" s="1079" customFormat="1" x14ac:dyDescent="0.25">
      <c r="A161" s="1216"/>
      <c r="B161" s="1217"/>
      <c r="C161" s="1013"/>
      <c r="D161" s="1013"/>
      <c r="E161" s="1013"/>
      <c r="F161" s="1013"/>
      <c r="G161" s="1013"/>
      <c r="H161" s="1013"/>
      <c r="I161" s="1014"/>
    </row>
    <row r="162" spans="1:14" s="1079" customFormat="1" x14ac:dyDescent="0.25">
      <c r="A162" s="1216"/>
      <c r="B162" s="1217"/>
      <c r="C162" s="1013"/>
      <c r="D162" s="1013"/>
      <c r="E162" s="1013"/>
      <c r="F162" s="1013"/>
      <c r="G162" s="1013"/>
      <c r="H162" s="1013"/>
      <c r="I162" s="1014"/>
    </row>
    <row r="163" spans="1:14" s="1079" customFormat="1" x14ac:dyDescent="0.25">
      <c r="A163" s="1216"/>
      <c r="B163" s="1217"/>
      <c r="C163" s="1013"/>
      <c r="D163" s="1013"/>
      <c r="E163" s="1013"/>
      <c r="F163" s="1013"/>
      <c r="G163" s="1013"/>
      <c r="H163" s="1013"/>
      <c r="I163" s="1014"/>
    </row>
    <row r="164" spans="1:14" s="1079" customFormat="1" x14ac:dyDescent="0.25">
      <c r="A164" s="1216"/>
      <c r="B164" s="1217"/>
      <c r="C164" s="1013"/>
      <c r="D164" s="1013"/>
      <c r="E164" s="1013"/>
      <c r="F164" s="1013"/>
      <c r="G164" s="1013"/>
      <c r="H164" s="1013"/>
      <c r="I164" s="1014"/>
    </row>
    <row r="165" spans="1:14" s="1079" customFormat="1" x14ac:dyDescent="0.25">
      <c r="A165" s="1216"/>
      <c r="B165" s="1217"/>
      <c r="C165" s="1013"/>
      <c r="D165" s="1013"/>
      <c r="E165" s="1013"/>
      <c r="F165" s="1013"/>
      <c r="G165" s="1013"/>
      <c r="H165" s="1013"/>
      <c r="I165" s="1014"/>
    </row>
    <row r="166" spans="1:14" s="1079" customFormat="1" ht="13" thickBot="1" x14ac:dyDescent="0.3">
      <c r="A166" s="1218"/>
      <c r="B166" s="1219"/>
      <c r="C166" s="1220"/>
      <c r="D166" s="1220"/>
      <c r="E166" s="1220"/>
      <c r="F166" s="1220"/>
      <c r="G166" s="1220"/>
      <c r="H166" s="1220"/>
      <c r="I166" s="1221"/>
    </row>
    <row r="168" spans="1:14" s="1079" customFormat="1" x14ac:dyDescent="0.25">
      <c r="F168" s="1097"/>
      <c r="G168" s="1097"/>
      <c r="H168" s="1097"/>
      <c r="I168" s="1097"/>
    </row>
    <row r="169" spans="1:14" s="1079" customFormat="1" ht="13" thickBot="1" x14ac:dyDescent="0.3">
      <c r="F169" s="1097"/>
      <c r="G169" s="1097"/>
      <c r="H169" s="1097"/>
      <c r="I169" s="1097"/>
    </row>
    <row r="170" spans="1:14" s="1079" customFormat="1" ht="13" thickBot="1" x14ac:dyDescent="0.3">
      <c r="A170" s="680" t="s">
        <v>3</v>
      </c>
      <c r="B170" s="683"/>
      <c r="F170" s="1097"/>
      <c r="G170" s="1097"/>
      <c r="H170" s="1097"/>
      <c r="I170" s="1097"/>
    </row>
    <row r="171" spans="1:14" s="1223" customFormat="1" ht="13" thickBot="1" x14ac:dyDescent="0.3">
      <c r="A171" s="1222"/>
      <c r="B171" s="1222"/>
      <c r="F171" s="1224"/>
      <c r="G171" s="1224"/>
      <c r="H171" s="1224"/>
      <c r="I171" s="1224"/>
    </row>
    <row r="172" spans="1:14" s="1079" customFormat="1" ht="15.75" customHeight="1" thickBot="1" x14ac:dyDescent="0.3">
      <c r="A172" s="1103" t="s">
        <v>2</v>
      </c>
      <c r="B172" s="1104"/>
      <c r="C172" s="1104"/>
      <c r="D172" s="1104"/>
      <c r="E172" s="1104"/>
      <c r="F172" s="1104"/>
      <c r="G172" s="1105"/>
      <c r="H172" s="1097"/>
      <c r="I172" s="1097"/>
    </row>
    <row r="173" spans="1:14" s="1223" customFormat="1" ht="15.75" customHeight="1" thickBot="1" x14ac:dyDescent="0.3">
      <c r="A173" s="1222"/>
      <c r="B173" s="1222"/>
      <c r="C173" s="1222"/>
      <c r="D173" s="1222"/>
      <c r="E173" s="1222"/>
      <c r="F173" s="1222"/>
      <c r="G173" s="1222"/>
      <c r="H173" s="1224"/>
      <c r="I173" s="1224"/>
    </row>
    <row r="174" spans="1:14" s="1079" customFormat="1" ht="15.75" customHeight="1" thickBot="1" x14ac:dyDescent="0.3">
      <c r="A174" s="1225" t="s">
        <v>1</v>
      </c>
      <c r="B174" s="1226"/>
      <c r="C174" s="1226"/>
      <c r="D174" s="1226"/>
      <c r="E174" s="1227"/>
      <c r="F174" s="1228"/>
      <c r="G174" s="1228"/>
      <c r="H174" s="1097"/>
      <c r="I174" s="1097"/>
    </row>
    <row r="175" spans="1:14" s="1079" customFormat="1" x14ac:dyDescent="0.25">
      <c r="A175" s="1229" t="s">
        <v>581</v>
      </c>
      <c r="B175" s="684" t="s">
        <v>2816</v>
      </c>
      <c r="C175" s="1151" t="s">
        <v>0</v>
      </c>
      <c r="D175" s="1151" t="s">
        <v>564</v>
      </c>
      <c r="E175" s="684" t="s">
        <v>2817</v>
      </c>
      <c r="F175" s="1151" t="s">
        <v>416</v>
      </c>
      <c r="G175" s="1151" t="s">
        <v>403</v>
      </c>
      <c r="H175" s="1151" t="s">
        <v>582</v>
      </c>
      <c r="I175" s="1151" t="s">
        <v>11</v>
      </c>
      <c r="J175" s="1151" t="s">
        <v>12</v>
      </c>
      <c r="K175" s="1151" t="s">
        <v>13</v>
      </c>
      <c r="L175" s="1151" t="s">
        <v>428</v>
      </c>
      <c r="M175" s="1151" t="s">
        <v>565</v>
      </c>
      <c r="N175" s="1152"/>
    </row>
    <row r="176" spans="1:14" s="1079" customFormat="1" ht="32.25" customHeight="1" thickBot="1" x14ac:dyDescent="0.3">
      <c r="A176" s="1230"/>
      <c r="B176" s="685"/>
      <c r="C176" s="1231"/>
      <c r="D176" s="1231"/>
      <c r="E176" s="685"/>
      <c r="F176" s="1231"/>
      <c r="G176" s="1231"/>
      <c r="H176" s="1231"/>
      <c r="I176" s="1231"/>
      <c r="J176" s="1231"/>
      <c r="K176" s="1231"/>
      <c r="L176" s="1231"/>
      <c r="M176" s="1231"/>
      <c r="N176" s="1232"/>
    </row>
    <row r="177" spans="1:23" s="1079" customFormat="1" x14ac:dyDescent="0.25">
      <c r="A177" s="1095"/>
      <c r="B177" s="1075"/>
      <c r="C177" s="1233"/>
      <c r="D177" s="1075"/>
      <c r="E177" s="1075"/>
      <c r="F177" s="1075"/>
      <c r="G177" s="1075"/>
      <c r="H177" s="1075"/>
      <c r="I177" s="1075"/>
      <c r="J177" s="1075"/>
      <c r="K177" s="1075"/>
      <c r="L177" s="1234"/>
      <c r="M177" s="1235"/>
      <c r="N177" s="1236"/>
    </row>
    <row r="178" spans="1:23" s="1079" customFormat="1" x14ac:dyDescent="0.25">
      <c r="A178" s="1096"/>
      <c r="B178" s="1081"/>
      <c r="C178" s="1189"/>
      <c r="D178" s="1081"/>
      <c r="E178" s="1081"/>
      <c r="F178" s="1081"/>
      <c r="G178" s="1081"/>
      <c r="H178" s="1081"/>
      <c r="I178" s="1081"/>
      <c r="J178" s="1081"/>
      <c r="K178" s="1081"/>
      <c r="L178" s="1237"/>
      <c r="M178" s="1238"/>
      <c r="N178" s="1239"/>
    </row>
    <row r="179" spans="1:23" s="1079" customFormat="1" x14ac:dyDescent="0.25">
      <c r="A179" s="1096"/>
      <c r="B179" s="1081"/>
      <c r="C179" s="1189"/>
      <c r="D179" s="1081"/>
      <c r="E179" s="1081"/>
      <c r="F179" s="1081"/>
      <c r="G179" s="1081"/>
      <c r="H179" s="1081"/>
      <c r="I179" s="1081"/>
      <c r="J179" s="1081"/>
      <c r="K179" s="1081"/>
      <c r="L179" s="1237"/>
      <c r="M179" s="1238"/>
      <c r="N179" s="1239"/>
    </row>
    <row r="180" spans="1:23" s="1079" customFormat="1" x14ac:dyDescent="0.25">
      <c r="A180" s="1096"/>
      <c r="B180" s="1081"/>
      <c r="C180" s="1189"/>
      <c r="D180" s="1081"/>
      <c r="E180" s="1081"/>
      <c r="F180" s="1081"/>
      <c r="G180" s="1081"/>
      <c r="H180" s="1081"/>
      <c r="I180" s="1081"/>
      <c r="J180" s="1081"/>
      <c r="K180" s="1081"/>
      <c r="L180" s="1237"/>
      <c r="M180" s="1238"/>
      <c r="N180" s="1239"/>
    </row>
    <row r="181" spans="1:23" s="1079" customFormat="1" x14ac:dyDescent="0.25">
      <c r="A181" s="1096"/>
      <c r="B181" s="1081"/>
      <c r="C181" s="1189"/>
      <c r="D181" s="1081"/>
      <c r="E181" s="1081"/>
      <c r="F181" s="1081"/>
      <c r="G181" s="1081"/>
      <c r="H181" s="1081"/>
      <c r="I181" s="1081"/>
      <c r="J181" s="1081"/>
      <c r="K181" s="1081"/>
      <c r="L181" s="1237"/>
      <c r="M181" s="1238"/>
      <c r="N181" s="1239"/>
    </row>
    <row r="182" spans="1:23" s="1079" customFormat="1" ht="13" thickBot="1" x14ac:dyDescent="0.3">
      <c r="A182" s="1129"/>
      <c r="B182" s="1083"/>
      <c r="C182" s="1193"/>
      <c r="D182" s="1083"/>
      <c r="E182" s="1083"/>
      <c r="F182" s="1083"/>
      <c r="G182" s="1083"/>
      <c r="H182" s="1083"/>
      <c r="I182" s="1083"/>
      <c r="J182" s="1083"/>
      <c r="K182" s="1083"/>
      <c r="L182" s="1240"/>
      <c r="M182" s="1241"/>
      <c r="N182" s="1242"/>
    </row>
    <row r="183" spans="1:23" s="1079" customFormat="1" x14ac:dyDescent="0.25">
      <c r="F183" s="1097"/>
      <c r="G183" s="1097"/>
      <c r="H183" s="1097"/>
      <c r="I183" s="1097"/>
    </row>
    <row r="184" spans="1:23" s="1079" customFormat="1" ht="13" thickBot="1" x14ac:dyDescent="0.3">
      <c r="F184" s="1097"/>
      <c r="G184" s="1097"/>
      <c r="H184" s="1097"/>
      <c r="I184" s="1097"/>
    </row>
    <row r="185" spans="1:23" s="1079" customFormat="1" ht="13" thickBot="1" x14ac:dyDescent="0.3">
      <c r="A185" s="1103" t="s">
        <v>736</v>
      </c>
      <c r="B185" s="1104"/>
      <c r="C185" s="1104"/>
      <c r="D185" s="1104"/>
      <c r="E185" s="1104"/>
      <c r="F185" s="1104"/>
      <c r="G185" s="1105"/>
      <c r="H185" s="1097"/>
      <c r="I185" s="1097"/>
    </row>
    <row r="186" spans="1:23" s="1079" customFormat="1" ht="13" thickBot="1" x14ac:dyDescent="0.3">
      <c r="F186" s="1097"/>
      <c r="G186" s="1097"/>
      <c r="H186" s="1097"/>
      <c r="I186" s="1097"/>
    </row>
    <row r="187" spans="1:23" s="1079" customFormat="1" ht="13" thickBot="1" x14ac:dyDescent="0.3">
      <c r="A187" s="1225" t="s">
        <v>1</v>
      </c>
      <c r="B187" s="1226"/>
      <c r="C187" s="1226"/>
      <c r="D187" s="1226"/>
      <c r="E187" s="1226"/>
      <c r="F187" s="1226"/>
      <c r="G187" s="1226"/>
      <c r="H187" s="1227"/>
      <c r="I187" s="1097"/>
    </row>
    <row r="188" spans="1:23" s="1079" customFormat="1" ht="16.5" customHeight="1" thickBot="1" x14ac:dyDescent="0.3">
      <c r="A188" s="1229" t="s">
        <v>581</v>
      </c>
      <c r="B188" s="684" t="s">
        <v>2816</v>
      </c>
      <c r="C188" s="1151" t="s">
        <v>0</v>
      </c>
      <c r="D188" s="1151" t="s">
        <v>564</v>
      </c>
      <c r="E188" s="684" t="s">
        <v>2817</v>
      </c>
      <c r="F188" s="1151" t="s">
        <v>41</v>
      </c>
      <c r="G188" s="1243" t="s">
        <v>735</v>
      </c>
      <c r="H188" s="1243"/>
      <c r="I188" s="1243"/>
      <c r="J188" s="1243"/>
      <c r="K188" s="1243"/>
      <c r="L188" s="1243"/>
      <c r="M188" s="1243"/>
      <c r="N188" s="1243"/>
      <c r="O188" s="1151" t="s">
        <v>416</v>
      </c>
      <c r="P188" s="1151" t="s">
        <v>403</v>
      </c>
      <c r="Q188" s="1151" t="s">
        <v>582</v>
      </c>
      <c r="R188" s="1151" t="s">
        <v>11</v>
      </c>
      <c r="S188" s="1151" t="s">
        <v>12</v>
      </c>
      <c r="T188" s="1151" t="s">
        <v>13</v>
      </c>
      <c r="U188" s="1151" t="s">
        <v>428</v>
      </c>
      <c r="V188" s="1151" t="s">
        <v>565</v>
      </c>
      <c r="W188" s="1152"/>
    </row>
    <row r="189" spans="1:23" s="1079" customFormat="1" ht="13" thickBot="1" x14ac:dyDescent="0.3">
      <c r="A189" s="1230"/>
      <c r="B189" s="685"/>
      <c r="C189" s="1231"/>
      <c r="D189" s="1231"/>
      <c r="E189" s="685"/>
      <c r="F189" s="1231"/>
      <c r="G189" s="1120" t="s">
        <v>412</v>
      </c>
      <c r="H189" s="1120" t="s">
        <v>42</v>
      </c>
      <c r="I189" s="1120" t="s">
        <v>413</v>
      </c>
      <c r="J189" s="1120" t="s">
        <v>43</v>
      </c>
      <c r="K189" s="1120" t="s">
        <v>414</v>
      </c>
      <c r="L189" s="1120" t="s">
        <v>44</v>
      </c>
      <c r="M189" s="1120" t="s">
        <v>415</v>
      </c>
      <c r="N189" s="1120" t="s">
        <v>45</v>
      </c>
      <c r="O189" s="1231"/>
      <c r="P189" s="1231"/>
      <c r="Q189" s="1231"/>
      <c r="R189" s="1231"/>
      <c r="S189" s="1231"/>
      <c r="T189" s="1231"/>
      <c r="U189" s="1231"/>
      <c r="V189" s="1231"/>
      <c r="W189" s="1232"/>
    </row>
    <row r="190" spans="1:23" s="1079" customFormat="1" x14ac:dyDescent="0.25">
      <c r="A190" s="1095"/>
      <c r="B190" s="1075"/>
      <c r="C190" s="1233"/>
      <c r="D190" s="1075"/>
      <c r="E190" s="1075"/>
      <c r="F190" s="1074"/>
      <c r="G190" s="1075"/>
      <c r="H190" s="1075"/>
      <c r="I190" s="1075"/>
      <c r="J190" s="1075"/>
      <c r="K190" s="1075"/>
      <c r="L190" s="1075"/>
      <c r="M190" s="1075"/>
      <c r="N190" s="1075"/>
      <c r="O190" s="1075"/>
      <c r="P190" s="1075"/>
      <c r="Q190" s="1075"/>
      <c r="R190" s="1075"/>
      <c r="S190" s="1075"/>
      <c r="T190" s="1075"/>
      <c r="U190" s="1234"/>
      <c r="V190" s="1244"/>
      <c r="W190" s="1245"/>
    </row>
    <row r="191" spans="1:23" s="1079" customFormat="1" x14ac:dyDescent="0.25">
      <c r="A191" s="1096"/>
      <c r="B191" s="1081"/>
      <c r="C191" s="1189"/>
      <c r="D191" s="1081"/>
      <c r="E191" s="1081"/>
      <c r="F191" s="1246"/>
      <c r="G191" s="1081"/>
      <c r="H191" s="1081"/>
      <c r="I191" s="1081"/>
      <c r="J191" s="1081"/>
      <c r="K191" s="1081"/>
      <c r="L191" s="1081"/>
      <c r="M191" s="1081"/>
      <c r="N191" s="1081"/>
      <c r="O191" s="1081"/>
      <c r="P191" s="1081"/>
      <c r="Q191" s="1081"/>
      <c r="R191" s="1081"/>
      <c r="S191" s="1081"/>
      <c r="T191" s="1081"/>
      <c r="U191" s="1237"/>
      <c r="V191" s="1247"/>
      <c r="W191" s="1248"/>
    </row>
    <row r="192" spans="1:23" s="1079" customFormat="1" x14ac:dyDescent="0.25">
      <c r="A192" s="1096"/>
      <c r="B192" s="1081"/>
      <c r="C192" s="1189"/>
      <c r="D192" s="1081"/>
      <c r="E192" s="1081"/>
      <c r="F192" s="1246"/>
      <c r="G192" s="1081"/>
      <c r="H192" s="1081"/>
      <c r="I192" s="1081"/>
      <c r="J192" s="1081"/>
      <c r="K192" s="1081"/>
      <c r="L192" s="1081"/>
      <c r="M192" s="1081"/>
      <c r="N192" s="1081"/>
      <c r="O192" s="1081"/>
      <c r="P192" s="1081"/>
      <c r="Q192" s="1081"/>
      <c r="R192" s="1081"/>
      <c r="S192" s="1081"/>
      <c r="T192" s="1081"/>
      <c r="U192" s="1237"/>
      <c r="V192" s="1247"/>
      <c r="W192" s="1248"/>
    </row>
    <row r="193" spans="1:23" s="1079" customFormat="1" x14ac:dyDescent="0.25">
      <c r="A193" s="1096"/>
      <c r="B193" s="1081"/>
      <c r="C193" s="1189"/>
      <c r="D193" s="1081"/>
      <c r="E193" s="1081"/>
      <c r="F193" s="1246"/>
      <c r="G193" s="1081"/>
      <c r="H193" s="1081"/>
      <c r="I193" s="1081"/>
      <c r="J193" s="1081"/>
      <c r="K193" s="1081"/>
      <c r="L193" s="1081"/>
      <c r="M193" s="1081"/>
      <c r="N193" s="1081"/>
      <c r="O193" s="1081"/>
      <c r="P193" s="1081"/>
      <c r="Q193" s="1081"/>
      <c r="R193" s="1081"/>
      <c r="S193" s="1081"/>
      <c r="T193" s="1081"/>
      <c r="U193" s="1237"/>
      <c r="V193" s="1247"/>
      <c r="W193" s="1248"/>
    </row>
    <row r="194" spans="1:23" s="1079" customFormat="1" x14ac:dyDescent="0.25">
      <c r="A194" s="1096"/>
      <c r="B194" s="1081"/>
      <c r="C194" s="1189"/>
      <c r="D194" s="1081"/>
      <c r="E194" s="1081"/>
      <c r="F194" s="1246"/>
      <c r="G194" s="1081"/>
      <c r="H194" s="1081"/>
      <c r="I194" s="1081"/>
      <c r="J194" s="1081"/>
      <c r="K194" s="1081"/>
      <c r="L194" s="1081"/>
      <c r="M194" s="1081"/>
      <c r="N194" s="1081"/>
      <c r="O194" s="1081"/>
      <c r="P194" s="1081"/>
      <c r="Q194" s="1081"/>
      <c r="R194" s="1081"/>
      <c r="S194" s="1081"/>
      <c r="T194" s="1081"/>
      <c r="U194" s="1237"/>
      <c r="V194" s="1247"/>
      <c r="W194" s="1248"/>
    </row>
    <row r="195" spans="1:23" s="1079" customFormat="1" ht="13" thickBot="1" x14ac:dyDescent="0.3">
      <c r="A195" s="1129"/>
      <c r="B195" s="1083"/>
      <c r="C195" s="1193"/>
      <c r="D195" s="1083"/>
      <c r="E195" s="1083"/>
      <c r="F195" s="1249"/>
      <c r="G195" s="1083"/>
      <c r="H195" s="1083"/>
      <c r="I195" s="1083"/>
      <c r="J195" s="1083"/>
      <c r="K195" s="1083"/>
      <c r="L195" s="1083"/>
      <c r="M195" s="1083"/>
      <c r="N195" s="1083"/>
      <c r="O195" s="1083"/>
      <c r="P195" s="1083"/>
      <c r="Q195" s="1083"/>
      <c r="R195" s="1083"/>
      <c r="S195" s="1083"/>
      <c r="T195" s="1083"/>
      <c r="U195" s="1240"/>
      <c r="V195" s="1250"/>
      <c r="W195" s="1251"/>
    </row>
    <row r="196" spans="1:23" s="1079" customFormat="1" x14ac:dyDescent="0.25">
      <c r="F196" s="1097"/>
      <c r="G196" s="1097"/>
      <c r="H196" s="1097"/>
      <c r="I196" s="1097"/>
    </row>
    <row r="197" spans="1:23" s="1079" customFormat="1" x14ac:dyDescent="0.25">
      <c r="F197" s="1097"/>
      <c r="G197" s="1097"/>
      <c r="H197" s="1097"/>
      <c r="I197" s="1097"/>
    </row>
    <row r="198" spans="1:23" s="1079" customFormat="1" ht="13" thickBot="1" x14ac:dyDescent="0.3">
      <c r="F198" s="1097"/>
      <c r="G198" s="1097"/>
      <c r="H198" s="1097"/>
      <c r="I198" s="1097"/>
    </row>
    <row r="199" spans="1:23" ht="13" thickBot="1" x14ac:dyDescent="0.3">
      <c r="A199" s="420" t="s">
        <v>432</v>
      </c>
      <c r="B199" s="490" t="s">
        <v>433</v>
      </c>
    </row>
    <row r="200" spans="1:23" x14ac:dyDescent="0.25">
      <c r="A200" s="1028" t="s">
        <v>434</v>
      </c>
      <c r="B200" s="1078" t="s">
        <v>50</v>
      </c>
    </row>
    <row r="201" spans="1:23" x14ac:dyDescent="0.25">
      <c r="A201" s="1252" t="s">
        <v>64</v>
      </c>
      <c r="B201" s="1128" t="s">
        <v>50</v>
      </c>
    </row>
    <row r="202" spans="1:23" x14ac:dyDescent="0.25">
      <c r="A202" s="1252" t="s">
        <v>245</v>
      </c>
      <c r="B202" s="1128" t="s">
        <v>50</v>
      </c>
    </row>
    <row r="203" spans="1:23" x14ac:dyDescent="0.25">
      <c r="A203" s="1252" t="s">
        <v>246</v>
      </c>
      <c r="B203" s="1128" t="s">
        <v>50</v>
      </c>
    </row>
    <row r="204" spans="1:23" x14ac:dyDescent="0.25">
      <c r="A204" s="1252" t="s">
        <v>247</v>
      </c>
      <c r="B204" s="1128" t="s">
        <v>52</v>
      </c>
      <c r="F204" s="1003"/>
      <c r="G204" s="1003"/>
      <c r="H204" s="1003"/>
      <c r="I204" s="1003"/>
    </row>
    <row r="205" spans="1:23" x14ac:dyDescent="0.25">
      <c r="A205" s="1252" t="s">
        <v>269</v>
      </c>
      <c r="B205" s="1128" t="s">
        <v>52</v>
      </c>
      <c r="F205" s="1003"/>
      <c r="G205" s="1003"/>
      <c r="H205" s="1003"/>
      <c r="I205" s="1003"/>
    </row>
    <row r="206" spans="1:23" x14ac:dyDescent="0.25">
      <c r="A206" s="1253" t="s">
        <v>267</v>
      </c>
      <c r="B206" s="1128" t="s">
        <v>52</v>
      </c>
      <c r="F206" s="1003"/>
      <c r="G206" s="1003"/>
      <c r="H206" s="1003"/>
      <c r="I206" s="1003"/>
    </row>
    <row r="207" spans="1:23" x14ac:dyDescent="0.25">
      <c r="A207" s="1253" t="s">
        <v>435</v>
      </c>
      <c r="B207" s="1128" t="s">
        <v>52</v>
      </c>
      <c r="F207" s="1003"/>
      <c r="G207" s="1003"/>
      <c r="H207" s="1003"/>
      <c r="I207" s="1003"/>
    </row>
    <row r="208" spans="1:23" ht="13" thickBot="1" x14ac:dyDescent="0.3">
      <c r="A208" s="1254" t="s">
        <v>438</v>
      </c>
      <c r="B208" s="1255" t="s">
        <v>50</v>
      </c>
      <c r="F208" s="1003"/>
      <c r="G208" s="1003"/>
      <c r="H208" s="1003"/>
      <c r="I208" s="100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L125:L126"/>
    <mergeCell ref="K125:K126"/>
    <mergeCell ref="A125:D125"/>
    <mergeCell ref="I125:I126"/>
    <mergeCell ref="J132:J133"/>
    <mergeCell ref="J125:J126"/>
    <mergeCell ref="H125:H126"/>
    <mergeCell ref="K132:K133"/>
    <mergeCell ref="A142:F142"/>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H175:H176"/>
    <mergeCell ref="A185:G185"/>
    <mergeCell ref="A187:H187"/>
    <mergeCell ref="J175:J176"/>
    <mergeCell ref="A175:A176"/>
    <mergeCell ref="A188:A189"/>
    <mergeCell ref="B188:B189"/>
    <mergeCell ref="C188:C189"/>
    <mergeCell ref="D188:D189"/>
    <mergeCell ref="C175:C17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B118:D118"/>
    <mergeCell ref="H132:H133"/>
    <mergeCell ref="E118:G118"/>
    <mergeCell ref="B121:D121"/>
    <mergeCell ref="E121:G121"/>
    <mergeCell ref="F125:F126"/>
    <mergeCell ref="F132:F133"/>
    <mergeCell ref="G132:G133"/>
    <mergeCell ref="B119:D119"/>
    <mergeCell ref="E125:E126"/>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X30:X31"/>
    <mergeCell ref="K39:K40"/>
    <mergeCell ref="Y30:Y31"/>
    <mergeCell ref="K30:K31"/>
    <mergeCell ref="F30:F31"/>
    <mergeCell ref="G30:G31"/>
    <mergeCell ref="L30:L31"/>
    <mergeCell ref="Y39:Y40"/>
    <mergeCell ref="X39:X40"/>
    <mergeCell ref="A30:A31"/>
    <mergeCell ref="A39:A40"/>
    <mergeCell ref="A57:C57"/>
    <mergeCell ref="C48:C49"/>
    <mergeCell ref="B84:D84"/>
    <mergeCell ref="B82:D82"/>
    <mergeCell ref="A48:A49"/>
    <mergeCell ref="I39:I40"/>
    <mergeCell ref="H39:H40"/>
    <mergeCell ref="D39:D40"/>
    <mergeCell ref="E39:E40"/>
    <mergeCell ref="G39:G40"/>
    <mergeCell ref="D30:D31"/>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B256"/>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22.5429687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530</v>
      </c>
      <c r="D5" s="820"/>
      <c r="E5" s="820"/>
      <c r="F5" s="821"/>
      <c r="G5" s="18"/>
      <c r="H5" s="18"/>
      <c r="I5" s="18"/>
    </row>
    <row r="6" spans="1:54" ht="15.75" customHeight="1" x14ac:dyDescent="0.25">
      <c r="A6" s="817" t="s">
        <v>477</v>
      </c>
      <c r="B6" s="818"/>
      <c r="C6" s="819" t="s">
        <v>528</v>
      </c>
      <c r="D6" s="820"/>
      <c r="E6" s="820"/>
      <c r="F6" s="821"/>
      <c r="G6" s="18"/>
      <c r="H6" s="18"/>
      <c r="I6" s="18"/>
    </row>
    <row r="7" spans="1:54" ht="15.75" customHeight="1" x14ac:dyDescent="0.25">
      <c r="A7" s="817" t="s">
        <v>567</v>
      </c>
      <c r="B7" s="818"/>
      <c r="C7" s="819" t="s">
        <v>180</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584</v>
      </c>
      <c r="B21" s="790" t="s">
        <v>513</v>
      </c>
      <c r="C21" s="790"/>
      <c r="D21" s="790"/>
      <c r="E21" s="790"/>
      <c r="F21" s="790"/>
      <c r="G21" s="790"/>
      <c r="H21" s="844"/>
      <c r="I21" s="113"/>
      <c r="J21" s="114"/>
      <c r="K21" s="115"/>
      <c r="L21" s="115"/>
      <c r="M21" s="115"/>
      <c r="N21" s="115"/>
      <c r="O21" s="115"/>
      <c r="P21" s="115"/>
      <c r="Q21" s="115"/>
    </row>
    <row r="22" spans="1:54" s="116" customFormat="1" ht="13" x14ac:dyDescent="0.25">
      <c r="A22" s="271" t="s">
        <v>313</v>
      </c>
      <c r="B22" s="790" t="s">
        <v>453</v>
      </c>
      <c r="C22" s="790"/>
      <c r="D22" s="790"/>
      <c r="E22" s="790"/>
      <c r="F22" s="790"/>
      <c r="G22" s="790"/>
      <c r="H22" s="844"/>
      <c r="I22" s="114"/>
      <c r="J22" s="114"/>
      <c r="K22" s="115"/>
      <c r="L22" s="115"/>
      <c r="M22" s="115"/>
      <c r="N22" s="115"/>
      <c r="O22" s="115"/>
      <c r="P22" s="115"/>
      <c r="Q22" s="115"/>
    </row>
    <row r="23" spans="1:54" s="116" customFormat="1" ht="13" x14ac:dyDescent="0.25">
      <c r="A23" s="271" t="s">
        <v>585</v>
      </c>
      <c r="B23" s="862" t="s">
        <v>586</v>
      </c>
      <c r="C23" s="780"/>
      <c r="D23" s="780"/>
      <c r="E23" s="780"/>
      <c r="F23" s="780"/>
      <c r="G23" s="780"/>
      <c r="H23" s="781"/>
      <c r="I23" s="114"/>
      <c r="J23" s="114"/>
      <c r="K23" s="115"/>
      <c r="L23" s="115"/>
      <c r="M23" s="115"/>
      <c r="N23" s="115"/>
      <c r="O23" s="115"/>
      <c r="P23" s="115"/>
      <c r="Q23" s="115"/>
    </row>
    <row r="24" spans="1:54" s="116" customFormat="1" ht="13.5" thickBot="1" x14ac:dyDescent="0.3">
      <c r="A24" s="117" t="s">
        <v>1493</v>
      </c>
      <c r="B24" s="782" t="s">
        <v>1494</v>
      </c>
      <c r="C24" s="783"/>
      <c r="D24" s="783"/>
      <c r="E24" s="783"/>
      <c r="F24" s="783"/>
      <c r="G24" s="783"/>
      <c r="H24" s="784"/>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4" t="s">
        <v>581</v>
      </c>
      <c r="B30" s="713" t="s">
        <v>582</v>
      </c>
      <c r="C30" s="713" t="s">
        <v>11</v>
      </c>
      <c r="D30" s="713" t="s">
        <v>12</v>
      </c>
      <c r="E30" s="713" t="s">
        <v>13</v>
      </c>
      <c r="F30" s="713" t="s">
        <v>14</v>
      </c>
      <c r="G30" s="713" t="s">
        <v>15</v>
      </c>
      <c r="H30" s="713" t="s">
        <v>16</v>
      </c>
      <c r="I30" s="713" t="s">
        <v>17</v>
      </c>
      <c r="J30" s="713" t="s">
        <v>18</v>
      </c>
      <c r="K30" s="713" t="s">
        <v>19</v>
      </c>
      <c r="L30" s="713" t="s">
        <v>20</v>
      </c>
      <c r="M30" s="142"/>
      <c r="N30" s="142"/>
      <c r="O30" s="142"/>
      <c r="P30" s="142"/>
      <c r="Q30" s="142"/>
      <c r="R30" s="142"/>
      <c r="S30" s="142"/>
      <c r="T30" s="142"/>
      <c r="U30" s="142"/>
      <c r="V30" s="142"/>
      <c r="W30" s="142"/>
      <c r="X30" s="713" t="s">
        <v>22</v>
      </c>
      <c r="Y30" s="713" t="s">
        <v>23</v>
      </c>
      <c r="Z30" s="713" t="s">
        <v>24</v>
      </c>
      <c r="AA30" s="805" t="s">
        <v>335</v>
      </c>
    </row>
    <row r="31" spans="1:54" s="143" customFormat="1" ht="13" thickBot="1" x14ac:dyDescent="0.3">
      <c r="A31" s="775"/>
      <c r="B31" s="776"/>
      <c r="C31" s="776"/>
      <c r="D31" s="776"/>
      <c r="E31" s="776"/>
      <c r="F31" s="776"/>
      <c r="G31" s="777"/>
      <c r="H31" s="776"/>
      <c r="I31" s="776"/>
      <c r="J31" s="776"/>
      <c r="K31" s="776"/>
      <c r="L31" s="776"/>
      <c r="M31" s="144"/>
      <c r="N31" s="144"/>
      <c r="O31" s="144"/>
      <c r="P31" s="144"/>
      <c r="Q31" s="144"/>
      <c r="R31" s="144"/>
      <c r="S31" s="144"/>
      <c r="T31" s="144"/>
      <c r="U31" s="144"/>
      <c r="V31" s="144"/>
      <c r="W31" s="144"/>
      <c r="X31" s="776"/>
      <c r="Y31" s="776"/>
      <c r="Z31" s="776"/>
      <c r="AA31" s="806"/>
    </row>
    <row r="32" spans="1:54" s="153" customFormat="1" x14ac:dyDescent="0.25">
      <c r="A32" s="145" t="s">
        <v>1434</v>
      </c>
      <c r="B32" s="564"/>
      <c r="C32" s="587" t="s">
        <v>1251</v>
      </c>
      <c r="D32" s="587" t="s">
        <v>584</v>
      </c>
      <c r="E32" s="587"/>
      <c r="F32" s="564" t="s">
        <v>51</v>
      </c>
      <c r="G32" s="150" t="s">
        <v>47</v>
      </c>
      <c r="H32" s="564" t="s">
        <v>1203</v>
      </c>
      <c r="I32" s="565">
        <v>1710</v>
      </c>
      <c r="J32" s="566">
        <v>1899</v>
      </c>
      <c r="K32" s="566">
        <v>1899</v>
      </c>
      <c r="L32" s="565">
        <v>2405</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564"/>
      <c r="C33" s="587" t="s">
        <v>1475</v>
      </c>
      <c r="D33" s="587" t="s">
        <v>584</v>
      </c>
      <c r="E33" s="587"/>
      <c r="F33" s="564" t="s">
        <v>51</v>
      </c>
      <c r="G33" s="150" t="s">
        <v>47</v>
      </c>
      <c r="H33" s="564" t="s">
        <v>1203</v>
      </c>
      <c r="I33" s="565">
        <v>1665</v>
      </c>
      <c r="J33" s="566">
        <v>1849</v>
      </c>
      <c r="K33" s="566">
        <v>1849</v>
      </c>
      <c r="L33" s="565">
        <v>2345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564"/>
      <c r="C34" s="587" t="s">
        <v>1476</v>
      </c>
      <c r="D34" s="587" t="s">
        <v>584</v>
      </c>
      <c r="E34" s="587"/>
      <c r="F34" s="564" t="s">
        <v>51</v>
      </c>
      <c r="G34" s="150" t="s">
        <v>47</v>
      </c>
      <c r="H34" s="564" t="s">
        <v>1203</v>
      </c>
      <c r="I34" s="565">
        <v>1665</v>
      </c>
      <c r="J34" s="566">
        <v>1849</v>
      </c>
      <c r="K34" s="566">
        <v>1849</v>
      </c>
      <c r="L34" s="565">
        <v>2345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564"/>
      <c r="C35" s="587" t="s">
        <v>1492</v>
      </c>
      <c r="D35" s="587" t="s">
        <v>584</v>
      </c>
      <c r="E35" s="587"/>
      <c r="F35" s="564" t="s">
        <v>51</v>
      </c>
      <c r="G35" s="150" t="s">
        <v>47</v>
      </c>
      <c r="H35" s="564" t="s">
        <v>1203</v>
      </c>
      <c r="I35" s="565">
        <v>1665</v>
      </c>
      <c r="J35" s="566">
        <v>1849</v>
      </c>
      <c r="K35" s="566">
        <v>1849</v>
      </c>
      <c r="L35" s="565">
        <v>2345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564"/>
      <c r="C36" s="587" t="s">
        <v>1502</v>
      </c>
      <c r="D36" s="587" t="s">
        <v>584</v>
      </c>
      <c r="E36" s="587"/>
      <c r="F36" s="564" t="s">
        <v>51</v>
      </c>
      <c r="G36" s="150" t="s">
        <v>47</v>
      </c>
      <c r="H36" s="564" t="s">
        <v>1203</v>
      </c>
      <c r="I36" s="565">
        <v>1485</v>
      </c>
      <c r="J36" s="566">
        <v>1649</v>
      </c>
      <c r="K36" s="566">
        <v>1649</v>
      </c>
      <c r="L36" s="565">
        <v>2090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564"/>
      <c r="C37" s="587" t="s">
        <v>1481</v>
      </c>
      <c r="D37" s="587" t="s">
        <v>584</v>
      </c>
      <c r="E37" s="587"/>
      <c r="F37" s="564" t="s">
        <v>51</v>
      </c>
      <c r="G37" s="150" t="s">
        <v>47</v>
      </c>
      <c r="H37" s="564" t="s">
        <v>1203</v>
      </c>
      <c r="I37" s="565">
        <v>1665</v>
      </c>
      <c r="J37" s="566">
        <v>1849</v>
      </c>
      <c r="K37" s="566">
        <v>1849</v>
      </c>
      <c r="L37" s="565">
        <v>2345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564"/>
      <c r="C38" s="587" t="s">
        <v>1479</v>
      </c>
      <c r="D38" s="587" t="s">
        <v>584</v>
      </c>
      <c r="E38" s="587"/>
      <c r="F38" s="564" t="s">
        <v>51</v>
      </c>
      <c r="G38" s="150" t="s">
        <v>47</v>
      </c>
      <c r="H38" s="564" t="s">
        <v>1203</v>
      </c>
      <c r="I38" s="565">
        <v>1665</v>
      </c>
      <c r="J38" s="566">
        <v>1849</v>
      </c>
      <c r="K38" s="566">
        <v>1849</v>
      </c>
      <c r="L38" s="565">
        <v>2345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564"/>
      <c r="C39" s="587" t="s">
        <v>1480</v>
      </c>
      <c r="D39" s="587" t="s">
        <v>584</v>
      </c>
      <c r="E39" s="587"/>
      <c r="F39" s="564" t="s">
        <v>51</v>
      </c>
      <c r="G39" s="150" t="s">
        <v>47</v>
      </c>
      <c r="H39" s="564" t="s">
        <v>1203</v>
      </c>
      <c r="I39" s="565">
        <v>1485</v>
      </c>
      <c r="J39" s="566">
        <v>1649</v>
      </c>
      <c r="K39" s="566">
        <v>1649</v>
      </c>
      <c r="L39" s="565">
        <v>2090</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564"/>
      <c r="C40" s="587" t="s">
        <v>1482</v>
      </c>
      <c r="D40" s="587" t="s">
        <v>584</v>
      </c>
      <c r="E40" s="587"/>
      <c r="F40" s="564" t="s">
        <v>51</v>
      </c>
      <c r="G40" s="150" t="s">
        <v>47</v>
      </c>
      <c r="H40" s="564" t="s">
        <v>1203</v>
      </c>
      <c r="I40" s="565">
        <v>1485</v>
      </c>
      <c r="J40" s="566">
        <v>1649</v>
      </c>
      <c r="K40" s="566">
        <v>1649</v>
      </c>
      <c r="L40" s="565">
        <v>2090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564"/>
      <c r="C41" s="587" t="s">
        <v>1251</v>
      </c>
      <c r="D41" s="587" t="s">
        <v>1493</v>
      </c>
      <c r="E41" s="587"/>
      <c r="F41" s="564" t="s">
        <v>51</v>
      </c>
      <c r="G41" s="150" t="s">
        <v>47</v>
      </c>
      <c r="H41" s="564" t="s">
        <v>1203</v>
      </c>
      <c r="I41" s="565">
        <v>2250</v>
      </c>
      <c r="J41" s="566">
        <v>2499</v>
      </c>
      <c r="K41" s="566">
        <v>2499</v>
      </c>
      <c r="L41" s="565">
        <v>3165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564"/>
      <c r="C42" s="587" t="s">
        <v>1475</v>
      </c>
      <c r="D42" s="587" t="s">
        <v>1493</v>
      </c>
      <c r="E42" s="587"/>
      <c r="F42" s="564" t="s">
        <v>51</v>
      </c>
      <c r="G42" s="150" t="s">
        <v>47</v>
      </c>
      <c r="H42" s="564" t="s">
        <v>1203</v>
      </c>
      <c r="I42" s="565">
        <v>2250</v>
      </c>
      <c r="J42" s="566">
        <v>2499</v>
      </c>
      <c r="K42" s="566">
        <v>2499</v>
      </c>
      <c r="L42" s="565">
        <v>3165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564"/>
      <c r="C43" s="587" t="s">
        <v>1476</v>
      </c>
      <c r="D43" s="587" t="s">
        <v>1493</v>
      </c>
      <c r="E43" s="587"/>
      <c r="F43" s="564" t="s">
        <v>51</v>
      </c>
      <c r="G43" s="150" t="s">
        <v>47</v>
      </c>
      <c r="H43" s="564" t="s">
        <v>1203</v>
      </c>
      <c r="I43" s="565">
        <v>2250</v>
      </c>
      <c r="J43" s="566">
        <v>2499</v>
      </c>
      <c r="K43" s="566">
        <v>2499</v>
      </c>
      <c r="L43" s="565">
        <v>3165</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564"/>
      <c r="C44" s="587" t="s">
        <v>1492</v>
      </c>
      <c r="D44" s="587" t="s">
        <v>1493</v>
      </c>
      <c r="E44" s="587"/>
      <c r="F44" s="564" t="s">
        <v>51</v>
      </c>
      <c r="G44" s="150" t="s">
        <v>47</v>
      </c>
      <c r="H44" s="564" t="s">
        <v>1203</v>
      </c>
      <c r="I44" s="565">
        <v>2250</v>
      </c>
      <c r="J44" s="566">
        <v>2499</v>
      </c>
      <c r="K44" s="566">
        <v>2499</v>
      </c>
      <c r="L44" s="565">
        <v>3165</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564"/>
      <c r="C45" s="587" t="s">
        <v>1502</v>
      </c>
      <c r="D45" s="587" t="s">
        <v>1493</v>
      </c>
      <c r="E45" s="587"/>
      <c r="F45" s="564" t="s">
        <v>51</v>
      </c>
      <c r="G45" s="150" t="s">
        <v>47</v>
      </c>
      <c r="H45" s="564" t="s">
        <v>1203</v>
      </c>
      <c r="I45" s="565">
        <v>2250</v>
      </c>
      <c r="J45" s="566">
        <v>2499</v>
      </c>
      <c r="K45" s="566">
        <v>2499</v>
      </c>
      <c r="L45" s="565">
        <v>3165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564"/>
      <c r="C46" s="587" t="s">
        <v>1481</v>
      </c>
      <c r="D46" s="587" t="s">
        <v>1493</v>
      </c>
      <c r="E46" s="587"/>
      <c r="F46" s="564" t="s">
        <v>51</v>
      </c>
      <c r="G46" s="150" t="s">
        <v>47</v>
      </c>
      <c r="H46" s="564" t="s">
        <v>1203</v>
      </c>
      <c r="I46" s="565">
        <v>2250</v>
      </c>
      <c r="J46" s="566">
        <v>2499</v>
      </c>
      <c r="K46" s="566">
        <v>2499</v>
      </c>
      <c r="L46" s="565">
        <v>3165</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564"/>
      <c r="C47" s="587" t="s">
        <v>1479</v>
      </c>
      <c r="D47" s="587" t="s">
        <v>1493</v>
      </c>
      <c r="E47" s="587"/>
      <c r="F47" s="564" t="s">
        <v>51</v>
      </c>
      <c r="G47" s="150" t="s">
        <v>47</v>
      </c>
      <c r="H47" s="564" t="s">
        <v>1203</v>
      </c>
      <c r="I47" s="565">
        <v>2250</v>
      </c>
      <c r="J47" s="566">
        <v>2499</v>
      </c>
      <c r="K47" s="566">
        <v>2499</v>
      </c>
      <c r="L47" s="565">
        <v>3165</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564"/>
      <c r="C48" s="587" t="s">
        <v>1480</v>
      </c>
      <c r="D48" s="587" t="s">
        <v>1493</v>
      </c>
      <c r="E48" s="587"/>
      <c r="F48" s="564" t="s">
        <v>51</v>
      </c>
      <c r="G48" s="150" t="s">
        <v>47</v>
      </c>
      <c r="H48" s="564" t="s">
        <v>1203</v>
      </c>
      <c r="I48" s="565">
        <v>2250</v>
      </c>
      <c r="J48" s="566">
        <v>2499</v>
      </c>
      <c r="K48" s="566">
        <v>2499</v>
      </c>
      <c r="L48" s="565">
        <v>3165</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564"/>
      <c r="C49" s="587" t="s">
        <v>1482</v>
      </c>
      <c r="D49" s="587" t="s">
        <v>1493</v>
      </c>
      <c r="E49" s="587"/>
      <c r="F49" s="564" t="s">
        <v>51</v>
      </c>
      <c r="G49" s="150" t="s">
        <v>47</v>
      </c>
      <c r="H49" s="564" t="s">
        <v>1203</v>
      </c>
      <c r="I49" s="565">
        <v>2250</v>
      </c>
      <c r="J49" s="566">
        <v>2499</v>
      </c>
      <c r="K49" s="566">
        <v>2499</v>
      </c>
      <c r="L49" s="565">
        <v>3165</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564"/>
      <c r="C50" s="587" t="s">
        <v>1502</v>
      </c>
      <c r="D50" s="587" t="s">
        <v>1497</v>
      </c>
      <c r="E50" s="587" t="s">
        <v>1191</v>
      </c>
      <c r="F50" s="564" t="s">
        <v>53</v>
      </c>
      <c r="G50" s="150" t="s">
        <v>47</v>
      </c>
      <c r="H50" s="564" t="s">
        <v>1203</v>
      </c>
      <c r="I50" s="565">
        <v>2790</v>
      </c>
      <c r="J50" s="566">
        <v>3099</v>
      </c>
      <c r="K50" s="566">
        <v>3099</v>
      </c>
      <c r="L50" s="565">
        <v>3925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564"/>
      <c r="C51" s="587" t="s">
        <v>1251</v>
      </c>
      <c r="D51" s="587" t="s">
        <v>1497</v>
      </c>
      <c r="E51" s="587" t="s">
        <v>1192</v>
      </c>
      <c r="F51" s="564" t="s">
        <v>53</v>
      </c>
      <c r="G51" s="150" t="s">
        <v>47</v>
      </c>
      <c r="H51" s="564" t="s">
        <v>1203</v>
      </c>
      <c r="I51" s="565">
        <v>2700</v>
      </c>
      <c r="J51" s="566">
        <v>2999</v>
      </c>
      <c r="K51" s="566">
        <v>2999</v>
      </c>
      <c r="L51" s="565">
        <v>3800</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564"/>
      <c r="C52" s="587" t="s">
        <v>1251</v>
      </c>
      <c r="D52" s="587" t="s">
        <v>1498</v>
      </c>
      <c r="E52" s="587" t="s">
        <v>1192</v>
      </c>
      <c r="F52" s="564" t="s">
        <v>53</v>
      </c>
      <c r="G52" s="150" t="s">
        <v>47</v>
      </c>
      <c r="H52" s="564" t="s">
        <v>1203</v>
      </c>
      <c r="I52" s="565">
        <v>2700</v>
      </c>
      <c r="J52" s="566">
        <v>2999</v>
      </c>
      <c r="K52" s="566">
        <v>2999</v>
      </c>
      <c r="L52" s="565">
        <v>3800</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564"/>
      <c r="C53" s="587" t="s">
        <v>1251</v>
      </c>
      <c r="D53" s="587" t="s">
        <v>1499</v>
      </c>
      <c r="E53" s="587" t="s">
        <v>1178</v>
      </c>
      <c r="F53" s="564" t="s">
        <v>53</v>
      </c>
      <c r="G53" s="150" t="s">
        <v>47</v>
      </c>
      <c r="H53" s="564" t="s">
        <v>1203</v>
      </c>
      <c r="I53" s="565">
        <v>2700</v>
      </c>
      <c r="J53" s="566">
        <v>2999</v>
      </c>
      <c r="K53" s="566">
        <v>2999</v>
      </c>
      <c r="L53" s="565">
        <v>3800</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564"/>
      <c r="C54" s="587" t="s">
        <v>1475</v>
      </c>
      <c r="D54" s="587" t="s">
        <v>1499</v>
      </c>
      <c r="E54" s="587" t="s">
        <v>1178</v>
      </c>
      <c r="F54" s="564" t="s">
        <v>53</v>
      </c>
      <c r="G54" s="150" t="s">
        <v>47</v>
      </c>
      <c r="H54" s="564" t="s">
        <v>1203</v>
      </c>
      <c r="I54" s="565">
        <v>2970</v>
      </c>
      <c r="J54" s="566">
        <v>3299</v>
      </c>
      <c r="K54" s="566">
        <v>3299</v>
      </c>
      <c r="L54" s="565">
        <v>4180</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564"/>
      <c r="C55" s="587" t="s">
        <v>1502</v>
      </c>
      <c r="D55" s="587" t="s">
        <v>1499</v>
      </c>
      <c r="E55" s="587" t="s">
        <v>1178</v>
      </c>
      <c r="F55" s="564" t="s">
        <v>53</v>
      </c>
      <c r="G55" s="150" t="s">
        <v>47</v>
      </c>
      <c r="H55" s="564" t="s">
        <v>1203</v>
      </c>
      <c r="I55" s="565">
        <v>2790</v>
      </c>
      <c r="J55" s="566">
        <v>3099</v>
      </c>
      <c r="K55" s="566">
        <v>3099</v>
      </c>
      <c r="L55" s="565">
        <v>3925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564"/>
      <c r="C56" s="587" t="s">
        <v>1482</v>
      </c>
      <c r="D56" s="587" t="s">
        <v>1499</v>
      </c>
      <c r="E56" s="587" t="s">
        <v>1178</v>
      </c>
      <c r="F56" s="564" t="s">
        <v>53</v>
      </c>
      <c r="G56" s="150" t="s">
        <v>47</v>
      </c>
      <c r="H56" s="564" t="s">
        <v>1203</v>
      </c>
      <c r="I56" s="565">
        <v>2790</v>
      </c>
      <c r="J56" s="566">
        <v>3099</v>
      </c>
      <c r="K56" s="566">
        <v>3099</v>
      </c>
      <c r="L56" s="565">
        <v>3925</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564"/>
      <c r="C57" s="587" t="s">
        <v>1251</v>
      </c>
      <c r="D57" s="587" t="s">
        <v>1500</v>
      </c>
      <c r="E57" s="587" t="s">
        <v>1178</v>
      </c>
      <c r="F57" s="564" t="s">
        <v>53</v>
      </c>
      <c r="G57" s="150" t="s">
        <v>47</v>
      </c>
      <c r="H57" s="564" t="s">
        <v>1203</v>
      </c>
      <c r="I57" s="565">
        <v>2700</v>
      </c>
      <c r="J57" s="566">
        <v>2999</v>
      </c>
      <c r="K57" s="566">
        <v>2999</v>
      </c>
      <c r="L57" s="565">
        <v>3800</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564"/>
      <c r="C58" s="587" t="s">
        <v>1475</v>
      </c>
      <c r="D58" s="587" t="s">
        <v>1500</v>
      </c>
      <c r="E58" s="587" t="s">
        <v>1178</v>
      </c>
      <c r="F58" s="564" t="s">
        <v>53</v>
      </c>
      <c r="G58" s="150" t="s">
        <v>47</v>
      </c>
      <c r="H58" s="564" t="s">
        <v>1203</v>
      </c>
      <c r="I58" s="565">
        <v>2970</v>
      </c>
      <c r="J58" s="566">
        <v>3299</v>
      </c>
      <c r="K58" s="566">
        <v>3299</v>
      </c>
      <c r="L58" s="565">
        <v>4180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564"/>
      <c r="C59" s="587" t="s">
        <v>1502</v>
      </c>
      <c r="D59" s="587" t="s">
        <v>1500</v>
      </c>
      <c r="E59" s="587" t="s">
        <v>1178</v>
      </c>
      <c r="F59" s="564" t="s">
        <v>53</v>
      </c>
      <c r="G59" s="150" t="s">
        <v>47</v>
      </c>
      <c r="H59" s="564" t="s">
        <v>1203</v>
      </c>
      <c r="I59" s="565">
        <v>2790</v>
      </c>
      <c r="J59" s="566">
        <v>3099</v>
      </c>
      <c r="K59" s="566">
        <v>3099</v>
      </c>
      <c r="L59" s="565">
        <v>3925</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564"/>
      <c r="C60" s="587" t="s">
        <v>1482</v>
      </c>
      <c r="D60" s="587" t="s">
        <v>1500</v>
      </c>
      <c r="E60" s="587" t="s">
        <v>1178</v>
      </c>
      <c r="F60" s="564" t="s">
        <v>53</v>
      </c>
      <c r="G60" s="150" t="s">
        <v>47</v>
      </c>
      <c r="H60" s="564" t="s">
        <v>1203</v>
      </c>
      <c r="I60" s="565">
        <v>2790</v>
      </c>
      <c r="J60" s="566">
        <v>3099</v>
      </c>
      <c r="K60" s="566">
        <v>3099</v>
      </c>
      <c r="L60" s="565">
        <v>3925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564"/>
      <c r="C61" s="587" t="s">
        <v>1251</v>
      </c>
      <c r="D61" s="587" t="s">
        <v>1499</v>
      </c>
      <c r="E61" s="587" t="s">
        <v>1193</v>
      </c>
      <c r="F61" s="564" t="s">
        <v>53</v>
      </c>
      <c r="G61" s="150" t="s">
        <v>47</v>
      </c>
      <c r="H61" s="564" t="s">
        <v>1203</v>
      </c>
      <c r="I61" s="565">
        <v>3600</v>
      </c>
      <c r="J61" s="566">
        <v>3999</v>
      </c>
      <c r="K61" s="566">
        <v>3999</v>
      </c>
      <c r="L61" s="565">
        <v>5065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564"/>
      <c r="C62" s="587" t="s">
        <v>1251</v>
      </c>
      <c r="D62" s="587" t="s">
        <v>1500</v>
      </c>
      <c r="E62" s="587" t="s">
        <v>1193</v>
      </c>
      <c r="F62" s="564" t="s">
        <v>53</v>
      </c>
      <c r="G62" s="150" t="s">
        <v>47</v>
      </c>
      <c r="H62" s="564" t="s">
        <v>1203</v>
      </c>
      <c r="I62" s="565">
        <v>3600</v>
      </c>
      <c r="J62" s="566">
        <v>3999</v>
      </c>
      <c r="K62" s="566">
        <v>3999</v>
      </c>
      <c r="L62" s="565">
        <v>5065</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564"/>
      <c r="C63" s="587" t="s">
        <v>1502</v>
      </c>
      <c r="D63" s="587" t="s">
        <v>1499</v>
      </c>
      <c r="E63" s="587" t="s">
        <v>1179</v>
      </c>
      <c r="F63" s="564" t="s">
        <v>53</v>
      </c>
      <c r="G63" s="150" t="s">
        <v>47</v>
      </c>
      <c r="H63" s="564" t="s">
        <v>1203</v>
      </c>
      <c r="I63" s="565">
        <v>2970</v>
      </c>
      <c r="J63" s="566">
        <v>3299</v>
      </c>
      <c r="K63" s="566">
        <v>3299</v>
      </c>
      <c r="L63" s="565">
        <v>4180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564"/>
      <c r="C64" s="587" t="s">
        <v>1502</v>
      </c>
      <c r="D64" s="587" t="s">
        <v>1500</v>
      </c>
      <c r="E64" s="587" t="s">
        <v>1179</v>
      </c>
      <c r="F64" s="564" t="s">
        <v>53</v>
      </c>
      <c r="G64" s="150" t="s">
        <v>47</v>
      </c>
      <c r="H64" s="564" t="s">
        <v>1203</v>
      </c>
      <c r="I64" s="565">
        <v>2970</v>
      </c>
      <c r="J64" s="566">
        <v>3299</v>
      </c>
      <c r="K64" s="566">
        <v>3299</v>
      </c>
      <c r="L64" s="565">
        <v>4180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564"/>
      <c r="C65" s="587" t="s">
        <v>1502</v>
      </c>
      <c r="D65" s="587" t="s">
        <v>1497</v>
      </c>
      <c r="E65" s="587" t="s">
        <v>1496</v>
      </c>
      <c r="F65" s="564" t="s">
        <v>53</v>
      </c>
      <c r="G65" s="150" t="s">
        <v>47</v>
      </c>
      <c r="H65" s="564" t="s">
        <v>1203</v>
      </c>
      <c r="I65" s="565">
        <v>3960</v>
      </c>
      <c r="J65" s="566">
        <v>4399</v>
      </c>
      <c r="K65" s="566">
        <v>4399</v>
      </c>
      <c r="L65" s="565">
        <v>5570</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564"/>
      <c r="C66" s="587" t="s">
        <v>1502</v>
      </c>
      <c r="D66" s="587" t="s">
        <v>1498</v>
      </c>
      <c r="E66" s="587" t="s">
        <v>1496</v>
      </c>
      <c r="F66" s="564" t="s">
        <v>53</v>
      </c>
      <c r="G66" s="150" t="s">
        <v>47</v>
      </c>
      <c r="H66" s="564" t="s">
        <v>1203</v>
      </c>
      <c r="I66" s="565">
        <v>3960</v>
      </c>
      <c r="J66" s="566">
        <v>4399</v>
      </c>
      <c r="K66" s="566">
        <v>4399</v>
      </c>
      <c r="L66" s="565">
        <v>5570</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564"/>
      <c r="C67" s="587" t="s">
        <v>1476</v>
      </c>
      <c r="D67" s="587" t="s">
        <v>1458</v>
      </c>
      <c r="E67" s="587" t="s">
        <v>1490</v>
      </c>
      <c r="F67" s="564" t="s">
        <v>53</v>
      </c>
      <c r="G67" s="150" t="s">
        <v>47</v>
      </c>
      <c r="H67" s="564" t="s">
        <v>1203</v>
      </c>
      <c r="I67" s="565">
        <v>3780</v>
      </c>
      <c r="J67" s="566">
        <v>4199</v>
      </c>
      <c r="K67" s="566">
        <v>4199</v>
      </c>
      <c r="L67" s="565">
        <v>5320</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564"/>
      <c r="C68" s="587" t="s">
        <v>1502</v>
      </c>
      <c r="D68" s="587" t="s">
        <v>1458</v>
      </c>
      <c r="E68" s="587" t="s">
        <v>1490</v>
      </c>
      <c r="F68" s="564" t="s">
        <v>53</v>
      </c>
      <c r="G68" s="150" t="s">
        <v>47</v>
      </c>
      <c r="H68" s="564" t="s">
        <v>1203</v>
      </c>
      <c r="I68" s="565">
        <v>3600</v>
      </c>
      <c r="J68" s="566">
        <v>3999</v>
      </c>
      <c r="K68" s="566">
        <v>3999</v>
      </c>
      <c r="L68" s="565">
        <v>5065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564"/>
      <c r="C69" s="587" t="s">
        <v>1482</v>
      </c>
      <c r="D69" s="587" t="s">
        <v>1458</v>
      </c>
      <c r="E69" s="587" t="s">
        <v>1490</v>
      </c>
      <c r="F69" s="564" t="s">
        <v>53</v>
      </c>
      <c r="G69" s="150" t="s">
        <v>47</v>
      </c>
      <c r="H69" s="564" t="s">
        <v>1203</v>
      </c>
      <c r="I69" s="565">
        <v>3600</v>
      </c>
      <c r="J69" s="566">
        <v>3999</v>
      </c>
      <c r="K69" s="566">
        <v>3999</v>
      </c>
      <c r="L69" s="565">
        <v>5065</v>
      </c>
      <c r="M69" s="150"/>
      <c r="N69" s="150"/>
      <c r="O69" s="150"/>
      <c r="P69" s="150"/>
      <c r="Q69" s="150"/>
      <c r="R69" s="150"/>
      <c r="S69" s="150"/>
      <c r="T69" s="150"/>
      <c r="U69" s="150"/>
      <c r="V69" s="150"/>
      <c r="W69" s="150"/>
      <c r="X69" s="567"/>
      <c r="Y69" s="567"/>
      <c r="Z69" s="150" t="s">
        <v>1177</v>
      </c>
      <c r="AA69" s="79" t="s">
        <v>395</v>
      </c>
    </row>
    <row r="70" spans="1:27" s="153" customFormat="1" x14ac:dyDescent="0.25">
      <c r="A70" s="145" t="s">
        <v>1434</v>
      </c>
      <c r="B70" s="564"/>
      <c r="C70" s="587" t="s">
        <v>1476</v>
      </c>
      <c r="D70" s="587" t="s">
        <v>1458</v>
      </c>
      <c r="E70" s="587" t="s">
        <v>1490</v>
      </c>
      <c r="F70" s="564" t="s">
        <v>121</v>
      </c>
      <c r="G70" s="150" t="s">
        <v>47</v>
      </c>
      <c r="H70" s="564" t="s">
        <v>1203</v>
      </c>
      <c r="I70" s="565">
        <v>4230</v>
      </c>
      <c r="J70" s="566">
        <v>4699</v>
      </c>
      <c r="K70" s="566">
        <v>4699</v>
      </c>
      <c r="L70" s="565">
        <v>5950</v>
      </c>
      <c r="M70" s="150"/>
      <c r="N70" s="150"/>
      <c r="O70" s="150"/>
      <c r="P70" s="150"/>
      <c r="Q70" s="150"/>
      <c r="R70" s="150"/>
      <c r="S70" s="150"/>
      <c r="T70" s="150"/>
      <c r="U70" s="150"/>
      <c r="V70" s="150"/>
      <c r="W70" s="150"/>
      <c r="X70" s="567"/>
      <c r="Y70" s="567"/>
      <c r="Z70" s="150" t="s">
        <v>1177</v>
      </c>
      <c r="AA70" s="79" t="s">
        <v>395</v>
      </c>
    </row>
    <row r="71" spans="1:27" s="153" customFormat="1" x14ac:dyDescent="0.25">
      <c r="A71" s="145" t="s">
        <v>1434</v>
      </c>
      <c r="B71" s="564"/>
      <c r="C71" s="587" t="s">
        <v>1502</v>
      </c>
      <c r="D71" s="587" t="s">
        <v>1458</v>
      </c>
      <c r="E71" s="587" t="s">
        <v>1490</v>
      </c>
      <c r="F71" s="564" t="s">
        <v>121</v>
      </c>
      <c r="G71" s="150" t="s">
        <v>47</v>
      </c>
      <c r="H71" s="564" t="s">
        <v>1203</v>
      </c>
      <c r="I71" s="565">
        <v>4050</v>
      </c>
      <c r="J71" s="566">
        <v>4499</v>
      </c>
      <c r="K71" s="566">
        <v>4499</v>
      </c>
      <c r="L71" s="565">
        <v>5700</v>
      </c>
      <c r="M71" s="150"/>
      <c r="N71" s="150"/>
      <c r="O71" s="150"/>
      <c r="P71" s="150"/>
      <c r="Q71" s="150"/>
      <c r="R71" s="150"/>
      <c r="S71" s="150"/>
      <c r="T71" s="150"/>
      <c r="U71" s="150"/>
      <c r="V71" s="150"/>
      <c r="W71" s="150"/>
      <c r="X71" s="567"/>
      <c r="Y71" s="567"/>
      <c r="Z71" s="150" t="s">
        <v>1177</v>
      </c>
      <c r="AA71" s="79" t="s">
        <v>395</v>
      </c>
    </row>
    <row r="72" spans="1:27" s="153" customFormat="1" x14ac:dyDescent="0.25">
      <c r="A72" s="145" t="s">
        <v>1434</v>
      </c>
      <c r="B72" s="564"/>
      <c r="C72" s="587" t="s">
        <v>1482</v>
      </c>
      <c r="D72" s="587" t="s">
        <v>1458</v>
      </c>
      <c r="E72" s="587" t="s">
        <v>1490</v>
      </c>
      <c r="F72" s="564" t="s">
        <v>121</v>
      </c>
      <c r="G72" s="150" t="s">
        <v>47</v>
      </c>
      <c r="H72" s="564" t="s">
        <v>1203</v>
      </c>
      <c r="I72" s="565">
        <v>4050</v>
      </c>
      <c r="J72" s="566">
        <v>4499</v>
      </c>
      <c r="K72" s="566">
        <v>4499</v>
      </c>
      <c r="L72" s="565">
        <v>5700</v>
      </c>
      <c r="M72" s="150"/>
      <c r="N72" s="150"/>
      <c r="O72" s="150"/>
      <c r="P72" s="150"/>
      <c r="Q72" s="150"/>
      <c r="R72" s="150"/>
      <c r="S72" s="150"/>
      <c r="T72" s="150"/>
      <c r="U72" s="150"/>
      <c r="V72" s="150"/>
      <c r="W72" s="150"/>
      <c r="X72" s="567"/>
      <c r="Y72" s="567"/>
      <c r="Z72" s="150" t="s">
        <v>1177</v>
      </c>
      <c r="AA72" s="79" t="s">
        <v>395</v>
      </c>
    </row>
    <row r="73" spans="1:27" s="153" customFormat="1" ht="13" thickBot="1" x14ac:dyDescent="0.3">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ht="13" x14ac:dyDescent="0.25">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5" thickBot="1" x14ac:dyDescent="0.3">
      <c r="A75" s="161"/>
      <c r="B75" s="161"/>
      <c r="C75" s="161"/>
      <c r="D75" s="161"/>
      <c r="E75" s="161"/>
      <c r="F75" s="161"/>
      <c r="G75" s="141"/>
      <c r="H75" s="141"/>
      <c r="I75" s="141"/>
      <c r="J75" s="141"/>
      <c r="K75" s="141"/>
      <c r="N75" s="141"/>
      <c r="O75" s="163"/>
      <c r="P75" s="163"/>
      <c r="Q75" s="163"/>
      <c r="R75" s="163"/>
      <c r="S75" s="163"/>
      <c r="T75" s="163"/>
      <c r="U75" s="163"/>
      <c r="V75" s="163"/>
      <c r="W75" s="116"/>
    </row>
    <row r="76" spans="1:27" ht="13.5" thickBot="1" x14ac:dyDescent="0.3">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5">
      <c r="A77" s="774" t="s">
        <v>581</v>
      </c>
      <c r="B77" s="713" t="s">
        <v>582</v>
      </c>
      <c r="C77" s="713" t="s">
        <v>11</v>
      </c>
      <c r="D77" s="713" t="s">
        <v>12</v>
      </c>
      <c r="E77" s="713" t="s">
        <v>13</v>
      </c>
      <c r="F77" s="713" t="s">
        <v>14</v>
      </c>
      <c r="G77" s="713" t="s">
        <v>15</v>
      </c>
      <c r="H77" s="713" t="s">
        <v>16</v>
      </c>
      <c r="I77" s="713" t="s">
        <v>26</v>
      </c>
      <c r="J77" s="713" t="s">
        <v>27</v>
      </c>
      <c r="K77" s="812" t="s">
        <v>281</v>
      </c>
      <c r="L77" s="516" t="s">
        <v>62</v>
      </c>
      <c r="M77" s="510" t="s">
        <v>63</v>
      </c>
      <c r="N77" s="522" t="s">
        <v>64</v>
      </c>
      <c r="O77" s="142"/>
      <c r="P77" s="142"/>
      <c r="Q77" s="142"/>
      <c r="R77" s="142"/>
      <c r="S77" s="142"/>
      <c r="T77" s="142"/>
      <c r="U77" s="142"/>
      <c r="V77" s="142"/>
      <c r="W77" s="142"/>
      <c r="X77" s="713" t="s">
        <v>22</v>
      </c>
      <c r="Y77" s="713" t="s">
        <v>23</v>
      </c>
      <c r="Z77" s="713" t="s">
        <v>24</v>
      </c>
      <c r="AA77" s="805" t="s">
        <v>335</v>
      </c>
    </row>
    <row r="78" spans="1:27" ht="32.15" customHeight="1" thickBot="1" x14ac:dyDescent="0.3">
      <c r="A78" s="775"/>
      <c r="B78" s="776"/>
      <c r="C78" s="776"/>
      <c r="D78" s="776"/>
      <c r="E78" s="776"/>
      <c r="F78" s="776"/>
      <c r="G78" s="777"/>
      <c r="H78" s="776"/>
      <c r="I78" s="776"/>
      <c r="J78" s="776"/>
      <c r="K78" s="813"/>
      <c r="L78" s="517" t="s">
        <v>65</v>
      </c>
      <c r="M78" s="518" t="s">
        <v>66</v>
      </c>
      <c r="N78" s="523" t="s">
        <v>67</v>
      </c>
      <c r="O78" s="165"/>
      <c r="P78" s="144"/>
      <c r="Q78" s="144"/>
      <c r="R78" s="144"/>
      <c r="S78" s="144"/>
      <c r="T78" s="144"/>
      <c r="U78" s="144"/>
      <c r="V78" s="144"/>
      <c r="W78" s="144"/>
      <c r="X78" s="776"/>
      <c r="Y78" s="776"/>
      <c r="Z78" s="776"/>
      <c r="AA78" s="806"/>
    </row>
    <row r="79" spans="1:27" s="153" customFormat="1" x14ac:dyDescent="0.25">
      <c r="A79" s="557"/>
      <c r="B79" s="262"/>
      <c r="C79" s="262"/>
      <c r="D79" s="262"/>
      <c r="E79" s="262"/>
      <c r="F79" s="262"/>
      <c r="G79" s="173"/>
      <c r="H79" s="262"/>
      <c r="I79" s="272"/>
      <c r="J79" s="272"/>
      <c r="K79" s="558"/>
      <c r="L79" s="172"/>
      <c r="M79" s="173"/>
      <c r="N79" s="225"/>
      <c r="O79" s="172"/>
      <c r="P79" s="173"/>
      <c r="Q79" s="173"/>
      <c r="R79" s="173"/>
      <c r="S79" s="173"/>
      <c r="T79" s="173"/>
      <c r="U79" s="173"/>
      <c r="V79" s="173"/>
      <c r="W79" s="173"/>
      <c r="X79" s="547"/>
      <c r="Y79" s="547"/>
      <c r="Z79" s="173"/>
      <c r="AA79" s="225"/>
    </row>
    <row r="80" spans="1:27" s="153" customFormat="1" x14ac:dyDescent="0.25">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5">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 thickBot="1" x14ac:dyDescent="0.3">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5">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 thickBot="1" x14ac:dyDescent="0.3">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5" thickBot="1" x14ac:dyDescent="0.3">
      <c r="A85" s="742" t="s">
        <v>293</v>
      </c>
      <c r="B85" s="832"/>
      <c r="C85" s="832"/>
      <c r="D85" s="833"/>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5">
      <c r="A86" s="774" t="s">
        <v>581</v>
      </c>
      <c r="B86" s="713" t="s">
        <v>582</v>
      </c>
      <c r="C86" s="713" t="s">
        <v>11</v>
      </c>
      <c r="D86" s="713" t="s">
        <v>12</v>
      </c>
      <c r="E86" s="713" t="s">
        <v>13</v>
      </c>
      <c r="F86" s="713" t="s">
        <v>14</v>
      </c>
      <c r="G86" s="713" t="s">
        <v>15</v>
      </c>
      <c r="H86" s="713" t="s">
        <v>16</v>
      </c>
      <c r="I86" s="713">
        <v>20</v>
      </c>
      <c r="J86" s="713">
        <v>40</v>
      </c>
      <c r="K86" s="713" t="s">
        <v>19</v>
      </c>
      <c r="L86" s="805" t="s">
        <v>20</v>
      </c>
      <c r="M86" s="800" t="s">
        <v>28</v>
      </c>
      <c r="N86" s="187" t="s">
        <v>68</v>
      </c>
      <c r="O86" s="510" t="s">
        <v>63</v>
      </c>
      <c r="P86" s="522" t="s">
        <v>64</v>
      </c>
      <c r="Q86" s="142" t="s">
        <v>143</v>
      </c>
      <c r="R86" s="142" t="s">
        <v>70</v>
      </c>
      <c r="S86" s="142"/>
      <c r="T86" s="142"/>
      <c r="U86" s="142"/>
      <c r="V86" s="142"/>
      <c r="W86" s="142"/>
      <c r="X86" s="142"/>
      <c r="Y86" s="142"/>
      <c r="Z86" s="713" t="s">
        <v>22</v>
      </c>
      <c r="AA86" s="713" t="s">
        <v>23</v>
      </c>
      <c r="AB86" s="713" t="s">
        <v>24</v>
      </c>
      <c r="AC86" s="805" t="s">
        <v>335</v>
      </c>
    </row>
    <row r="87" spans="1:29" ht="38" thickBot="1" x14ac:dyDescent="0.3">
      <c r="A87" s="775"/>
      <c r="B87" s="776"/>
      <c r="C87" s="776"/>
      <c r="D87" s="776"/>
      <c r="E87" s="776"/>
      <c r="F87" s="776"/>
      <c r="G87" s="777"/>
      <c r="H87" s="776"/>
      <c r="I87" s="776"/>
      <c r="J87" s="776"/>
      <c r="K87" s="776"/>
      <c r="L87" s="806"/>
      <c r="M87" s="801"/>
      <c r="N87" s="188" t="s">
        <v>69</v>
      </c>
      <c r="O87" s="518" t="s">
        <v>66</v>
      </c>
      <c r="P87" s="523" t="s">
        <v>67</v>
      </c>
      <c r="Q87" s="165" t="s">
        <v>83</v>
      </c>
      <c r="R87" s="144" t="s">
        <v>83</v>
      </c>
      <c r="S87" s="144"/>
      <c r="T87" s="144"/>
      <c r="U87" s="144"/>
      <c r="V87" s="144"/>
      <c r="W87" s="144"/>
      <c r="X87" s="144"/>
      <c r="Y87" s="144"/>
      <c r="Z87" s="777"/>
      <c r="AA87" s="777"/>
      <c r="AB87" s="777"/>
      <c r="AC87" s="806"/>
    </row>
    <row r="88" spans="1:29" s="153" customFormat="1" x14ac:dyDescent="0.25">
      <c r="A88" s="557"/>
      <c r="B88" s="262"/>
      <c r="C88" s="262"/>
      <c r="D88" s="262"/>
      <c r="E88" s="262"/>
      <c r="F88" s="262"/>
      <c r="G88" s="173"/>
      <c r="H88" s="262"/>
      <c r="I88" s="272"/>
      <c r="J88" s="272"/>
      <c r="K88" s="272"/>
      <c r="L88" s="558"/>
      <c r="M88" s="559"/>
      <c r="N88" s="172"/>
      <c r="O88" s="173"/>
      <c r="P88" s="225"/>
      <c r="Q88" s="172"/>
      <c r="R88" s="173"/>
      <c r="S88" s="173"/>
      <c r="T88" s="173"/>
      <c r="U88" s="173"/>
      <c r="V88" s="173"/>
      <c r="W88" s="173"/>
      <c r="X88" s="173"/>
      <c r="Y88" s="173"/>
      <c r="Z88" s="547"/>
      <c r="AA88" s="547"/>
      <c r="AB88" s="173"/>
      <c r="AC88" s="225"/>
    </row>
    <row r="89" spans="1:29" s="153" customFormat="1" x14ac:dyDescent="0.25">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5">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 thickBot="1" x14ac:dyDescent="0.3">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5">
      <c r="A92" s="161"/>
      <c r="B92" s="161"/>
      <c r="C92" s="161"/>
      <c r="D92" s="161"/>
      <c r="E92" s="161"/>
      <c r="F92" s="161"/>
      <c r="G92" s="141"/>
      <c r="H92" s="141"/>
      <c r="I92" s="141"/>
      <c r="J92" s="141"/>
      <c r="K92" s="141"/>
      <c r="M92" s="141"/>
      <c r="V92" s="141"/>
      <c r="W92" s="141"/>
    </row>
    <row r="93" spans="1:29" x14ac:dyDescent="0.25">
      <c r="A93" s="161"/>
      <c r="B93" s="161"/>
      <c r="C93" s="161"/>
      <c r="D93" s="161"/>
      <c r="E93" s="161"/>
      <c r="F93" s="141"/>
      <c r="G93" s="141"/>
      <c r="H93" s="141"/>
      <c r="I93" s="141"/>
      <c r="J93" s="141"/>
      <c r="K93" s="162"/>
      <c r="L93" s="141"/>
      <c r="M93" s="141"/>
      <c r="N93" s="141"/>
      <c r="S93" s="141"/>
      <c r="T93" s="141"/>
      <c r="U93" s="141"/>
    </row>
    <row r="94" spans="1:29" ht="13" thickBot="1" x14ac:dyDescent="0.3">
      <c r="A94" s="161"/>
      <c r="B94" s="161"/>
      <c r="C94" s="161"/>
      <c r="D94" s="161"/>
      <c r="E94" s="141"/>
      <c r="F94" s="141"/>
      <c r="G94" s="141"/>
      <c r="H94" s="141"/>
      <c r="I94" s="141"/>
      <c r="J94" s="162"/>
      <c r="K94" s="162"/>
      <c r="L94" s="162"/>
      <c r="M94" s="162"/>
      <c r="R94" s="162"/>
    </row>
    <row r="95" spans="1:29" ht="13" thickBot="1" x14ac:dyDescent="0.3">
      <c r="A95" s="742" t="s">
        <v>29</v>
      </c>
      <c r="B95" s="832"/>
      <c r="C95" s="833"/>
      <c r="D95" s="161"/>
      <c r="E95" s="161"/>
      <c r="F95" s="141"/>
      <c r="G95" s="141"/>
      <c r="H95" s="141"/>
      <c r="I95" s="141"/>
      <c r="J95" s="141"/>
      <c r="K95" s="162"/>
      <c r="L95" s="162"/>
      <c r="M95" s="162"/>
      <c r="N95" s="162"/>
      <c r="S95" s="162"/>
      <c r="T95" s="162"/>
      <c r="U95" s="162"/>
    </row>
    <row r="96" spans="1:29" ht="13" thickBot="1" x14ac:dyDescent="0.3">
      <c r="A96" s="733" t="s">
        <v>579</v>
      </c>
      <c r="B96" s="734"/>
      <c r="C96" s="735"/>
      <c r="D96" s="161"/>
      <c r="E96" s="161"/>
      <c r="F96" s="161"/>
      <c r="G96" s="141"/>
      <c r="H96" s="141"/>
      <c r="I96" s="141"/>
      <c r="J96" s="141"/>
      <c r="K96" s="141"/>
      <c r="L96" s="162"/>
      <c r="N96" s="162"/>
      <c r="O96" s="162"/>
      <c r="V96" s="162"/>
    </row>
    <row r="97" spans="1:24" x14ac:dyDescent="0.25">
      <c r="A97" s="192" t="s">
        <v>30</v>
      </c>
      <c r="B97" s="193"/>
      <c r="C97" s="194" t="s">
        <v>151</v>
      </c>
      <c r="D97" s="195"/>
      <c r="E97" s="195"/>
      <c r="F97" s="196"/>
      <c r="G97" s="196"/>
      <c r="H97" s="195"/>
      <c r="I97" s="196"/>
      <c r="J97" s="195"/>
      <c r="K97" s="197"/>
      <c r="L97" s="198"/>
      <c r="N97" s="162"/>
      <c r="O97" s="162"/>
      <c r="P97" s="162"/>
    </row>
    <row r="98" spans="1:24" x14ac:dyDescent="0.25">
      <c r="A98" s="127" t="s">
        <v>580</v>
      </c>
      <c r="B98" s="199"/>
      <c r="C98" s="199"/>
      <c r="D98" s="200"/>
      <c r="E98" s="200"/>
      <c r="F98" s="201"/>
      <c r="G98" s="201"/>
      <c r="H98" s="200"/>
      <c r="I98" s="201"/>
      <c r="J98" s="200"/>
      <c r="K98" s="202"/>
      <c r="L98" s="203"/>
      <c r="N98" s="162"/>
      <c r="O98" s="162"/>
      <c r="P98" s="162"/>
    </row>
    <row r="99" spans="1:24" x14ac:dyDescent="0.25">
      <c r="A99" s="127" t="s">
        <v>167</v>
      </c>
      <c r="B99" s="199"/>
      <c r="C99" s="199"/>
      <c r="D99" s="200"/>
      <c r="E99" s="200"/>
      <c r="F99" s="201"/>
      <c r="G99" s="201"/>
      <c r="H99" s="200"/>
      <c r="I99" s="201"/>
      <c r="J99" s="200"/>
      <c r="K99" s="202"/>
      <c r="L99" s="203"/>
      <c r="N99" s="162"/>
      <c r="O99" s="162"/>
      <c r="P99" s="162"/>
    </row>
    <row r="100" spans="1:24" x14ac:dyDescent="0.25">
      <c r="A100" s="127" t="s">
        <v>904</v>
      </c>
      <c r="B100" s="199"/>
      <c r="C100" s="199"/>
      <c r="D100" s="200"/>
      <c r="E100" s="200"/>
      <c r="F100" s="201"/>
      <c r="G100" s="201"/>
      <c r="H100" s="200"/>
      <c r="I100" s="201"/>
      <c r="J100" s="200"/>
      <c r="K100" s="202"/>
      <c r="L100" s="203"/>
      <c r="N100" s="162"/>
      <c r="O100" s="162"/>
      <c r="P100" s="162"/>
    </row>
    <row r="101" spans="1:24" ht="13" thickBot="1" x14ac:dyDescent="0.3">
      <c r="A101" s="526" t="s">
        <v>905</v>
      </c>
      <c r="B101" s="204"/>
      <c r="C101" s="204"/>
      <c r="D101" s="205"/>
      <c r="E101" s="205"/>
      <c r="F101" s="206"/>
      <c r="G101" s="206"/>
      <c r="H101" s="205"/>
      <c r="I101" s="206"/>
      <c r="J101" s="205"/>
      <c r="K101" s="207"/>
      <c r="L101" s="208"/>
      <c r="N101" s="162"/>
      <c r="O101" s="162"/>
      <c r="P101" s="162"/>
    </row>
    <row r="102" spans="1:24" ht="13" thickBot="1" x14ac:dyDescent="0.3">
      <c r="A102" s="209"/>
      <c r="B102" s="96"/>
      <c r="C102" s="162"/>
      <c r="D102" s="161"/>
      <c r="E102" s="161"/>
      <c r="F102" s="161"/>
      <c r="G102" s="161"/>
      <c r="H102" s="141"/>
      <c r="I102" s="141"/>
      <c r="J102" s="141"/>
      <c r="K102" s="141"/>
      <c r="L102" s="141"/>
      <c r="M102" s="162"/>
      <c r="O102" s="162"/>
      <c r="P102" s="162"/>
      <c r="Q102" s="141"/>
    </row>
    <row r="103" spans="1:24" s="143" customFormat="1" ht="25.5" thickBot="1" x14ac:dyDescent="0.3">
      <c r="A103" s="210" t="s">
        <v>31</v>
      </c>
      <c r="B103" s="842" t="s">
        <v>582</v>
      </c>
      <c r="C103" s="842"/>
      <c r="D103" s="843"/>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153" customFormat="1" x14ac:dyDescent="0.25">
      <c r="A104" s="172"/>
      <c r="B104" s="708"/>
      <c r="C104" s="708"/>
      <c r="D104" s="708"/>
      <c r="E104" s="173"/>
      <c r="F104" s="173"/>
      <c r="G104" s="173"/>
      <c r="H104" s="173"/>
      <c r="I104" s="173"/>
      <c r="J104" s="272"/>
      <c r="K104" s="272"/>
      <c r="L104" s="272"/>
      <c r="M104" s="273"/>
      <c r="N104" s="224"/>
      <c r="O104" s="173"/>
      <c r="P104" s="225"/>
      <c r="Q104" s="163"/>
      <c r="R104" s="163"/>
      <c r="S104" s="163"/>
      <c r="T104" s="163"/>
      <c r="U104" s="163"/>
      <c r="V104" s="186"/>
      <c r="W104" s="186"/>
      <c r="X104" s="186"/>
    </row>
    <row r="105" spans="1:24" s="153" customFormat="1" x14ac:dyDescent="0.25">
      <c r="A105" s="80"/>
      <c r="B105" s="703"/>
      <c r="C105" s="703"/>
      <c r="D105" s="703"/>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5">
      <c r="A106" s="80"/>
      <c r="B106" s="703"/>
      <c r="C106" s="703"/>
      <c r="D106" s="703"/>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 thickBot="1" x14ac:dyDescent="0.3">
      <c r="A107" s="83"/>
      <c r="B107" s="834"/>
      <c r="C107" s="834"/>
      <c r="D107" s="834"/>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5">
      <c r="A108" s="162"/>
      <c r="B108" s="162"/>
      <c r="E108" s="162"/>
      <c r="J108" s="162"/>
      <c r="K108" s="162"/>
      <c r="L108" s="162"/>
      <c r="M108" s="162"/>
      <c r="O108" s="141"/>
      <c r="P108" s="141"/>
      <c r="Q108" s="141"/>
      <c r="R108" s="141"/>
      <c r="S108" s="141"/>
      <c r="T108" s="141"/>
      <c r="U108" s="141"/>
      <c r="V108" s="162"/>
      <c r="W108" s="162"/>
      <c r="X108" s="162"/>
    </row>
    <row r="109" spans="1:24" ht="13" thickBot="1" x14ac:dyDescent="0.3">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 thickBot="1" x14ac:dyDescent="0.3">
      <c r="A110" s="742" t="s">
        <v>34</v>
      </c>
      <c r="B110" s="832"/>
      <c r="C110" s="833"/>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 thickBot="1" x14ac:dyDescent="0.3">
      <c r="A111" s="733" t="s">
        <v>579</v>
      </c>
      <c r="B111" s="734"/>
      <c r="C111" s="735"/>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5">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5">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5">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5">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 thickBot="1" x14ac:dyDescent="0.3">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 thickBot="1" x14ac:dyDescent="0.3">
      <c r="A117" s="221"/>
      <c r="E117" s="93"/>
      <c r="F117" s="93"/>
      <c r="G117" s="93"/>
      <c r="H117" s="94"/>
      <c r="I117" s="96"/>
      <c r="J117" s="93"/>
      <c r="K117" s="94"/>
      <c r="L117" s="93"/>
      <c r="M117" s="141"/>
      <c r="N117" s="162"/>
      <c r="O117" s="162"/>
      <c r="P117" s="162"/>
      <c r="Q117" s="162"/>
      <c r="R117" s="141"/>
      <c r="V117" s="222"/>
      <c r="W117" s="222"/>
    </row>
    <row r="118" spans="1:23" s="143" customFormat="1" ht="25.5" thickBot="1" x14ac:dyDescent="0.3">
      <c r="A118" s="210" t="s">
        <v>31</v>
      </c>
      <c r="B118" s="842" t="s">
        <v>13</v>
      </c>
      <c r="C118" s="842"/>
      <c r="D118" s="843"/>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153" customFormat="1" x14ac:dyDescent="0.25">
      <c r="A119" s="172"/>
      <c r="B119" s="708"/>
      <c r="C119" s="708"/>
      <c r="D119" s="708"/>
      <c r="E119" s="173"/>
      <c r="F119" s="173"/>
      <c r="G119" s="173"/>
      <c r="H119" s="173"/>
      <c r="I119" s="173"/>
      <c r="J119" s="272"/>
      <c r="K119" s="272"/>
      <c r="L119" s="272"/>
      <c r="M119" s="272"/>
      <c r="N119" s="224"/>
      <c r="O119" s="173"/>
      <c r="P119" s="225"/>
      <c r="Q119" s="186"/>
      <c r="R119" s="186"/>
      <c r="S119" s="186"/>
      <c r="T119" s="186"/>
      <c r="U119" s="186"/>
      <c r="V119" s="186"/>
      <c r="W119" s="163"/>
    </row>
    <row r="120" spans="1:23" s="153" customFormat="1" x14ac:dyDescent="0.25">
      <c r="A120" s="80"/>
      <c r="B120" s="703"/>
      <c r="C120" s="703"/>
      <c r="D120" s="703"/>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5">
      <c r="A121" s="80"/>
      <c r="B121" s="703"/>
      <c r="C121" s="703"/>
      <c r="D121" s="703"/>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 thickBot="1" x14ac:dyDescent="0.3">
      <c r="A122" s="83"/>
      <c r="B122" s="834"/>
      <c r="C122" s="834"/>
      <c r="D122" s="834"/>
      <c r="E122" s="158"/>
      <c r="F122" s="158"/>
      <c r="G122" s="158"/>
      <c r="H122" s="158"/>
      <c r="I122" s="158"/>
      <c r="J122" s="157"/>
      <c r="K122" s="157"/>
      <c r="L122" s="157"/>
      <c r="M122" s="157"/>
      <c r="N122" s="520"/>
      <c r="O122" s="156"/>
      <c r="P122" s="160"/>
      <c r="Q122" s="186"/>
      <c r="R122" s="186"/>
      <c r="S122" s="186"/>
      <c r="T122" s="186"/>
      <c r="U122" s="186"/>
      <c r="V122" s="186"/>
      <c r="W122" s="163"/>
    </row>
    <row r="123" spans="1:23" ht="13" thickBot="1" x14ac:dyDescent="0.3">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 thickBot="1" x14ac:dyDescent="0.3">
      <c r="A124" s="742" t="s">
        <v>36</v>
      </c>
      <c r="B124" s="743"/>
      <c r="C124" s="743"/>
      <c r="D124" s="743"/>
      <c r="E124" s="743"/>
      <c r="F124" s="743"/>
      <c r="G124" s="743"/>
      <c r="H124" s="743"/>
      <c r="I124" s="744"/>
      <c r="K124" s="141"/>
      <c r="L124" s="162"/>
      <c r="M124" s="162"/>
      <c r="N124" s="162"/>
      <c r="O124" s="162"/>
      <c r="P124" s="162"/>
      <c r="Q124" s="162"/>
      <c r="R124" s="162"/>
      <c r="S124" s="141"/>
      <c r="T124" s="141"/>
      <c r="U124" s="141"/>
    </row>
    <row r="125" spans="1:23" ht="13" thickBot="1" x14ac:dyDescent="0.3">
      <c r="A125" s="795" t="s">
        <v>37</v>
      </c>
      <c r="B125" s="796"/>
      <c r="C125" s="796"/>
      <c r="D125" s="796"/>
      <c r="E125" s="796"/>
      <c r="F125" s="796"/>
      <c r="G125" s="796"/>
      <c r="H125" s="796"/>
      <c r="I125" s="797"/>
      <c r="J125" s="94"/>
      <c r="K125" s="141"/>
      <c r="L125" s="162"/>
      <c r="M125" s="162"/>
      <c r="N125" s="162"/>
      <c r="O125" s="162"/>
      <c r="P125" s="162"/>
      <c r="Q125" s="162"/>
      <c r="R125" s="162"/>
      <c r="S125" s="141"/>
      <c r="T125" s="141"/>
      <c r="U125" s="141"/>
    </row>
    <row r="126" spans="1:23" s="525" customFormat="1" ht="15.75" customHeight="1" thickBot="1" x14ac:dyDescent="0.3">
      <c r="A126" s="226" t="s">
        <v>282</v>
      </c>
      <c r="B126" s="792" t="s">
        <v>1024</v>
      </c>
      <c r="C126" s="793"/>
      <c r="D126" s="793"/>
      <c r="E126" s="793"/>
      <c r="F126" s="793"/>
      <c r="G126" s="793"/>
      <c r="H126" s="793"/>
      <c r="I126" s="794"/>
      <c r="J126" s="227"/>
      <c r="K126" s="228"/>
      <c r="L126" s="20"/>
      <c r="M126" s="20"/>
      <c r="N126" s="20"/>
      <c r="O126" s="20"/>
      <c r="P126" s="20"/>
      <c r="Q126" s="20"/>
      <c r="R126" s="20"/>
      <c r="S126" s="228"/>
      <c r="T126" s="228"/>
      <c r="U126" s="228"/>
    </row>
    <row r="127" spans="1:23" ht="13" thickBot="1" x14ac:dyDescent="0.3">
      <c r="A127" s="221"/>
      <c r="J127" s="162"/>
      <c r="K127" s="141"/>
      <c r="L127" s="162"/>
      <c r="M127" s="162"/>
      <c r="N127" s="162"/>
      <c r="O127" s="162"/>
      <c r="P127" s="162"/>
      <c r="Q127" s="141"/>
    </row>
    <row r="128" spans="1:23" ht="16.5" customHeight="1" thickBot="1" x14ac:dyDescent="0.3">
      <c r="A128" s="840" t="s">
        <v>206</v>
      </c>
      <c r="B128" s="841"/>
      <c r="C128" s="841"/>
      <c r="D128" s="841"/>
      <c r="E128" s="841"/>
      <c r="F128" s="841"/>
      <c r="G128" s="841"/>
      <c r="H128" s="788" t="s">
        <v>218</v>
      </c>
      <c r="I128" s="710" t="s">
        <v>581</v>
      </c>
      <c r="J128" s="710" t="s">
        <v>207</v>
      </c>
      <c r="K128" s="710" t="s">
        <v>23</v>
      </c>
      <c r="L128" s="710" t="s">
        <v>288</v>
      </c>
      <c r="M128" s="730" t="s">
        <v>82</v>
      </c>
      <c r="N128" s="162"/>
      <c r="O128" s="141"/>
      <c r="Q128" s="222"/>
      <c r="R128" s="222"/>
    </row>
    <row r="129" spans="1:18" s="95" customFormat="1" ht="13" thickBot="1" x14ac:dyDescent="0.3">
      <c r="A129" s="705" t="s">
        <v>2815</v>
      </c>
      <c r="B129" s="706"/>
      <c r="C129" s="706"/>
      <c r="D129" s="706"/>
      <c r="E129" s="706"/>
      <c r="F129" s="706"/>
      <c r="G129" s="707"/>
      <c r="H129" s="789"/>
      <c r="I129" s="807"/>
      <c r="J129" s="807"/>
      <c r="K129" s="807"/>
      <c r="L129" s="807"/>
      <c r="M129" s="835"/>
      <c r="N129" s="229"/>
      <c r="O129" s="229"/>
      <c r="P129" s="229"/>
      <c r="Q129" s="229"/>
      <c r="R129" s="229"/>
    </row>
    <row r="130" spans="1:18" s="95" customFormat="1" ht="15.75" customHeight="1" x14ac:dyDescent="0.25">
      <c r="A130" s="837" t="s">
        <v>336</v>
      </c>
      <c r="B130" s="838"/>
      <c r="C130" s="838"/>
      <c r="D130" s="838"/>
      <c r="E130" s="838"/>
      <c r="F130" s="838"/>
      <c r="G130" s="839"/>
      <c r="H130" s="789"/>
      <c r="I130" s="807"/>
      <c r="J130" s="807"/>
      <c r="K130" s="807"/>
      <c r="L130" s="807"/>
      <c r="M130" s="835"/>
      <c r="N130" s="229"/>
      <c r="O130" s="229"/>
      <c r="P130" s="229"/>
      <c r="Q130" s="229"/>
      <c r="R130" s="229"/>
    </row>
    <row r="131" spans="1:18" s="153" customFormat="1" ht="15.75" customHeight="1" x14ac:dyDescent="0.25">
      <c r="A131" s="231" t="s">
        <v>224</v>
      </c>
      <c r="B131" s="703" t="str">
        <f>IF($A131="","",VLOOKUP($A131,Listes!$A$4:$C$200,2,FALSE))</f>
        <v>Bunker Adjustment Factor</v>
      </c>
      <c r="C131" s="703"/>
      <c r="D131" s="703"/>
      <c r="E131" s="704" t="s">
        <v>50</v>
      </c>
      <c r="F131" s="704"/>
      <c r="G131" s="704"/>
      <c r="H131" s="506"/>
      <c r="I131" s="549"/>
      <c r="J131" s="549"/>
      <c r="K131" s="549"/>
      <c r="L131" s="549"/>
      <c r="M131" s="550"/>
      <c r="N131" s="186"/>
      <c r="O131" s="186"/>
      <c r="P131" s="186"/>
      <c r="Q131" s="186"/>
      <c r="R131" s="163"/>
    </row>
    <row r="132" spans="1:18" s="153" customFormat="1" ht="15.75" customHeight="1" x14ac:dyDescent="0.25">
      <c r="A132" s="231" t="s">
        <v>520</v>
      </c>
      <c r="B132" s="703" t="str">
        <f>IF($A132="","",VLOOKUP($A132,Listes!$A$4:$C$200,2,FALSE))</f>
        <v>Cargo Facility Charge</v>
      </c>
      <c r="C132" s="703"/>
      <c r="D132" s="703"/>
      <c r="E132" s="704" t="s">
        <v>52</v>
      </c>
      <c r="F132" s="704"/>
      <c r="G132" s="704"/>
      <c r="H132" s="506"/>
      <c r="I132" s="549"/>
      <c r="J132" s="549"/>
      <c r="K132" s="549"/>
      <c r="L132" s="549"/>
      <c r="M132" s="550"/>
      <c r="N132" s="186"/>
      <c r="O132" s="186"/>
      <c r="P132" s="186"/>
      <c r="Q132" s="186"/>
      <c r="R132" s="163"/>
    </row>
    <row r="133" spans="1:18" s="153" customFormat="1" ht="15.75" customHeight="1" x14ac:dyDescent="0.25">
      <c r="A133" s="231" t="s">
        <v>1004</v>
      </c>
      <c r="B133" s="703" t="str">
        <f>IF($A133="","",VLOOKUP($A133,Listes!$A$4:$C$200,2,FALSE))</f>
        <v>Chassis Administration Fee On-Carriage</v>
      </c>
      <c r="C133" s="703"/>
      <c r="D133" s="703"/>
      <c r="E133" s="704" t="s">
        <v>50</v>
      </c>
      <c r="F133" s="704"/>
      <c r="G133" s="704"/>
      <c r="H133" s="506"/>
      <c r="I133" s="549"/>
      <c r="J133" s="549"/>
      <c r="K133" s="549"/>
      <c r="L133" s="549"/>
      <c r="M133" s="550"/>
      <c r="N133" s="186"/>
      <c r="O133" s="186"/>
      <c r="P133" s="186"/>
      <c r="Q133" s="186"/>
      <c r="R133" s="163"/>
    </row>
    <row r="134" spans="1:18" s="153" customFormat="1" ht="15.75" customHeight="1" x14ac:dyDescent="0.25">
      <c r="A134" s="231" t="s">
        <v>514</v>
      </c>
      <c r="B134" s="703" t="str">
        <f>IF($A134="","",VLOOKUP($A134,Listes!$A$4:$C$200,2,FALSE))</f>
        <v>Chassis Provision Charge</v>
      </c>
      <c r="C134" s="703"/>
      <c r="D134" s="703"/>
      <c r="E134" s="704" t="s">
        <v>50</v>
      </c>
      <c r="F134" s="704"/>
      <c r="G134" s="704"/>
      <c r="H134" s="506"/>
      <c r="I134" s="549"/>
      <c r="J134" s="549"/>
      <c r="K134" s="549"/>
      <c r="L134" s="549"/>
      <c r="M134" s="550"/>
      <c r="N134" s="186"/>
      <c r="O134" s="186"/>
      <c r="P134" s="186"/>
      <c r="Q134" s="186"/>
      <c r="R134" s="163"/>
    </row>
    <row r="135" spans="1:18" s="153" customFormat="1" ht="15.75" customHeight="1" x14ac:dyDescent="0.25">
      <c r="A135" s="231" t="s">
        <v>251</v>
      </c>
      <c r="B135" s="703" t="str">
        <f>IF($A135="","",VLOOKUP($A135,Listes!$A$4:$C$200,2,FALSE))</f>
        <v>Carrier Security Charge</v>
      </c>
      <c r="C135" s="703"/>
      <c r="D135" s="703"/>
      <c r="E135" s="704" t="s">
        <v>50</v>
      </c>
      <c r="F135" s="704"/>
      <c r="G135" s="704"/>
      <c r="H135" s="506"/>
      <c r="I135" s="549"/>
      <c r="J135" s="549"/>
      <c r="K135" s="549"/>
      <c r="L135" s="549"/>
      <c r="M135" s="550"/>
      <c r="N135" s="186"/>
      <c r="O135" s="186"/>
      <c r="P135" s="186"/>
      <c r="Q135" s="186"/>
      <c r="R135" s="163"/>
    </row>
    <row r="136" spans="1:18" s="153" customFormat="1" ht="15.75" customHeight="1" x14ac:dyDescent="0.25">
      <c r="A136" s="231" t="s">
        <v>1048</v>
      </c>
      <c r="B136" s="703" t="str">
        <f>IF($A136="","",VLOOKUP($A136,Listes!$A$4:$C$200,2,FALSE))</f>
        <v>Container Maintenance Charge Destination</v>
      </c>
      <c r="C136" s="703"/>
      <c r="D136" s="703"/>
      <c r="E136" s="704" t="s">
        <v>52</v>
      </c>
      <c r="F136" s="704"/>
      <c r="G136" s="704"/>
      <c r="H136" s="506"/>
      <c r="I136" s="549"/>
      <c r="J136" s="549"/>
      <c r="K136" s="549"/>
      <c r="L136" s="549"/>
      <c r="M136" s="550"/>
      <c r="N136" s="186"/>
      <c r="O136" s="186"/>
      <c r="P136" s="186"/>
      <c r="Q136" s="186"/>
      <c r="R136" s="163"/>
    </row>
    <row r="137" spans="1:18" s="153" customFormat="1" ht="15.75" customHeight="1" x14ac:dyDescent="0.25">
      <c r="A137" s="231" t="s">
        <v>2893</v>
      </c>
      <c r="B137" s="703" t="str">
        <f>IF($A137="","",VLOOKUP($A137,Listes!$A$4:$C$200,2,FALSE))</f>
        <v>Contingency Charge</v>
      </c>
      <c r="C137" s="703"/>
      <c r="D137" s="703"/>
      <c r="E137" s="704" t="s">
        <v>50</v>
      </c>
      <c r="F137" s="704"/>
      <c r="G137" s="704"/>
      <c r="H137" s="506"/>
      <c r="I137" s="549"/>
      <c r="J137" s="549"/>
      <c r="K137" s="549"/>
      <c r="L137" s="549"/>
      <c r="M137" s="550"/>
      <c r="N137" s="186"/>
      <c r="O137" s="186"/>
      <c r="P137" s="186"/>
      <c r="Q137" s="186"/>
      <c r="R137" s="163"/>
    </row>
    <row r="138" spans="1:18" s="153" customFormat="1" ht="15.75" customHeight="1" x14ac:dyDescent="0.25">
      <c r="A138" s="231" t="s">
        <v>222</v>
      </c>
      <c r="B138" s="703" t="str">
        <f>IF($A138="","",VLOOKUP($A138,Listes!$A$4:$C$200,2,FALSE))</f>
        <v>Destination THC / Destination Receiving Charge</v>
      </c>
      <c r="C138" s="703"/>
      <c r="D138" s="703"/>
      <c r="E138" s="704" t="s">
        <v>52</v>
      </c>
      <c r="F138" s="704"/>
      <c r="G138" s="704"/>
      <c r="H138" s="506"/>
      <c r="I138" s="549"/>
      <c r="J138" s="549"/>
      <c r="K138" s="549"/>
      <c r="L138" s="549"/>
      <c r="M138" s="550"/>
      <c r="N138" s="186"/>
      <c r="O138" s="186"/>
      <c r="P138" s="186"/>
      <c r="Q138" s="186"/>
      <c r="R138" s="163"/>
    </row>
    <row r="139" spans="1:18" s="153" customFormat="1" ht="15.75" customHeight="1" x14ac:dyDescent="0.25">
      <c r="A139" s="231" t="s">
        <v>796</v>
      </c>
      <c r="B139" s="703" t="str">
        <f>IF($A139="","",VLOOKUP($A139,Listes!$A$4:$C$200,2,FALSE))</f>
        <v>Export Declaration Surcharge</v>
      </c>
      <c r="C139" s="703"/>
      <c r="D139" s="703"/>
      <c r="E139" s="704" t="s">
        <v>50</v>
      </c>
      <c r="F139" s="704"/>
      <c r="G139" s="704"/>
      <c r="H139" s="506"/>
      <c r="I139" s="549"/>
      <c r="J139" s="549"/>
      <c r="K139" s="549"/>
      <c r="L139" s="549"/>
      <c r="M139" s="550"/>
      <c r="N139" s="186"/>
      <c r="O139" s="186"/>
      <c r="P139" s="186"/>
      <c r="Q139" s="186"/>
      <c r="R139" s="163"/>
    </row>
    <row r="140" spans="1:18" s="153" customFormat="1" ht="15.75" customHeight="1" x14ac:dyDescent="0.25">
      <c r="A140" s="231" t="s">
        <v>813</v>
      </c>
      <c r="B140" s="703" t="str">
        <f>IF($A140="","",VLOOKUP($A140,Listes!$A$4:$C$200,2,FALSE))</f>
        <v>Export Documentation Fees - Carrier</v>
      </c>
      <c r="C140" s="703"/>
      <c r="D140" s="703"/>
      <c r="E140" s="704" t="s">
        <v>50</v>
      </c>
      <c r="F140" s="704"/>
      <c r="G140" s="704"/>
      <c r="H140" s="506"/>
      <c r="I140" s="549"/>
      <c r="J140" s="549"/>
      <c r="K140" s="549"/>
      <c r="L140" s="549"/>
      <c r="M140" s="550"/>
      <c r="N140" s="186"/>
      <c r="O140" s="186"/>
      <c r="P140" s="186"/>
      <c r="Q140" s="186"/>
      <c r="R140" s="163"/>
    </row>
    <row r="141" spans="1:18" s="153" customFormat="1" ht="15.75" customHeight="1" x14ac:dyDescent="0.25">
      <c r="A141" s="231" t="s">
        <v>1098</v>
      </c>
      <c r="B141" s="703" t="str">
        <f>IF($A141="","",VLOOKUP($A141,Listes!$A$4:$C$200,2,FALSE))</f>
        <v>Export Seal Fee</v>
      </c>
      <c r="C141" s="703"/>
      <c r="D141" s="703"/>
      <c r="E141" s="704" t="s">
        <v>50</v>
      </c>
      <c r="F141" s="704"/>
      <c r="G141" s="704"/>
      <c r="H141" s="506"/>
      <c r="I141" s="549"/>
      <c r="J141" s="549"/>
      <c r="K141" s="549"/>
      <c r="L141" s="549"/>
      <c r="M141" s="550"/>
      <c r="N141" s="186"/>
      <c r="O141" s="186"/>
      <c r="P141" s="186"/>
      <c r="Q141" s="186"/>
      <c r="R141" s="163"/>
    </row>
    <row r="142" spans="1:18" s="153" customFormat="1" ht="15.75" customHeight="1" x14ac:dyDescent="0.25">
      <c r="A142" s="231" t="s">
        <v>1013</v>
      </c>
      <c r="B142" s="703" t="str">
        <f>IF($A142="","",VLOOKUP($A142,Listes!$A$4:$C$200,2,FALSE))</f>
        <v>Extra Risk Surcharge (Origin)</v>
      </c>
      <c r="C142" s="703"/>
      <c r="D142" s="703"/>
      <c r="E142" s="704" t="s">
        <v>50</v>
      </c>
      <c r="F142" s="704"/>
      <c r="G142" s="704"/>
      <c r="H142" s="506"/>
      <c r="I142" s="549"/>
      <c r="J142" s="549"/>
      <c r="K142" s="549"/>
      <c r="L142" s="549"/>
      <c r="M142" s="550"/>
      <c r="N142" s="186"/>
      <c r="O142" s="186"/>
      <c r="P142" s="186"/>
      <c r="Q142" s="186"/>
      <c r="R142" s="163"/>
    </row>
    <row r="143" spans="1:18" s="153" customFormat="1" ht="15.75" customHeight="1" x14ac:dyDescent="0.25">
      <c r="A143" s="231" t="s">
        <v>90</v>
      </c>
      <c r="B143" s="703" t="str">
        <f>IF($A143="","",VLOOKUP($A143,Listes!$A$4:$C$200,2,FALSE))</f>
        <v>Garments on Hanger Additional</v>
      </c>
      <c r="C143" s="703"/>
      <c r="D143" s="703"/>
      <c r="E143" s="704" t="s">
        <v>50</v>
      </c>
      <c r="F143" s="704"/>
      <c r="G143" s="704"/>
      <c r="H143" s="506"/>
      <c r="I143" s="549"/>
      <c r="J143" s="549"/>
      <c r="K143" s="549"/>
      <c r="L143" s="549"/>
      <c r="M143" s="550"/>
      <c r="N143" s="186"/>
      <c r="O143" s="186"/>
      <c r="P143" s="186"/>
      <c r="Q143" s="186"/>
      <c r="R143" s="163"/>
    </row>
    <row r="144" spans="1:18" s="153" customFormat="1" ht="15.75" customHeight="1" x14ac:dyDescent="0.25">
      <c r="A144" s="231" t="s">
        <v>81</v>
      </c>
      <c r="B144" s="703" t="str">
        <f>IF($A144="","",VLOOKUP($A144,Listes!$A$4:$C$200,2,FALSE))</f>
        <v>General Rate Increase</v>
      </c>
      <c r="C144" s="703"/>
      <c r="D144" s="703"/>
      <c r="E144" s="704" t="s">
        <v>52</v>
      </c>
      <c r="F144" s="704"/>
      <c r="G144" s="704"/>
      <c r="H144" s="506"/>
      <c r="I144" s="549"/>
      <c r="J144" s="549"/>
      <c r="K144" s="549"/>
      <c r="L144" s="549"/>
      <c r="M144" s="550"/>
      <c r="N144" s="186"/>
      <c r="O144" s="186"/>
      <c r="P144" s="186"/>
      <c r="Q144" s="186"/>
      <c r="R144" s="163"/>
    </row>
    <row r="145" spans="1:18" s="153" customFormat="1" ht="15.75" customHeight="1" x14ac:dyDescent="0.25">
      <c r="A145" s="231" t="s">
        <v>248</v>
      </c>
      <c r="B145" s="703" t="str">
        <f>IF($A145="","",VLOOKUP($A145,Listes!$A$4:$C$200,2,FALSE))</f>
        <v>Hazardous Fees (Ocean)</v>
      </c>
      <c r="C145" s="703"/>
      <c r="D145" s="703"/>
      <c r="E145" s="704" t="s">
        <v>50</v>
      </c>
      <c r="F145" s="704"/>
      <c r="G145" s="704"/>
      <c r="H145" s="506"/>
      <c r="I145" s="549"/>
      <c r="J145" s="549"/>
      <c r="K145" s="549"/>
      <c r="L145" s="549"/>
      <c r="M145" s="550"/>
      <c r="N145" s="186"/>
      <c r="O145" s="186"/>
      <c r="P145" s="186"/>
      <c r="Q145" s="186"/>
      <c r="R145" s="163"/>
    </row>
    <row r="146" spans="1:18" s="153" customFormat="1" ht="15.75" customHeight="1" x14ac:dyDescent="0.25">
      <c r="A146" s="231" t="s">
        <v>296</v>
      </c>
      <c r="B146" s="703" t="str">
        <f>IF($A146="","",VLOOKUP($A146,Listes!$A$4:$C$200,2,FALSE))</f>
        <v>Precarriage from Inland Container Depot TO POL</v>
      </c>
      <c r="C146" s="703"/>
      <c r="D146" s="703"/>
      <c r="E146" s="704" t="s">
        <v>50</v>
      </c>
      <c r="F146" s="704"/>
      <c r="G146" s="704"/>
      <c r="H146" s="506"/>
      <c r="I146" s="549"/>
      <c r="J146" s="549"/>
      <c r="K146" s="549"/>
      <c r="L146" s="549"/>
      <c r="M146" s="550"/>
      <c r="N146" s="186"/>
      <c r="O146" s="186"/>
      <c r="P146" s="186"/>
      <c r="Q146" s="186"/>
      <c r="R146" s="163"/>
    </row>
    <row r="147" spans="1:18" s="153" customFormat="1" ht="15.75" customHeight="1" x14ac:dyDescent="0.25">
      <c r="A147" s="231" t="s">
        <v>829</v>
      </c>
      <c r="B147" s="703" t="str">
        <f>IF($A147="","",VLOOKUP($A147,Listes!$A$4:$C$200,2,FALSE))</f>
        <v>Oncarriage Additional Intermodal Door Delivery Surcharge</v>
      </c>
      <c r="C147" s="703"/>
      <c r="D147" s="703"/>
      <c r="E147" s="704" t="s">
        <v>52</v>
      </c>
      <c r="F147" s="704"/>
      <c r="G147" s="704"/>
      <c r="H147" s="506"/>
      <c r="I147" s="549"/>
      <c r="J147" s="549"/>
      <c r="K147" s="549"/>
      <c r="L147" s="549"/>
      <c r="M147" s="550"/>
      <c r="N147" s="186"/>
      <c r="O147" s="186"/>
      <c r="P147" s="186"/>
      <c r="Q147" s="186"/>
      <c r="R147" s="163"/>
    </row>
    <row r="148" spans="1:18" s="153" customFormat="1" x14ac:dyDescent="0.25">
      <c r="A148" s="231" t="s">
        <v>965</v>
      </c>
      <c r="B148" s="703" t="str">
        <f>IF($A148="","",VLOOKUP($A148,Listes!$A$4:$C$200,2,FALSE))</f>
        <v>On-Carriage Emergency Inland Fuel Surcharge</v>
      </c>
      <c r="C148" s="703"/>
      <c r="D148" s="703"/>
      <c r="E148" s="704" t="s">
        <v>52</v>
      </c>
      <c r="F148" s="704"/>
      <c r="G148" s="704"/>
      <c r="H148" s="506"/>
      <c r="I148" s="549"/>
      <c r="J148" s="549"/>
      <c r="K148" s="549"/>
      <c r="L148" s="549"/>
      <c r="M148" s="550"/>
      <c r="N148" s="186"/>
      <c r="O148" s="186"/>
      <c r="P148" s="186"/>
      <c r="Q148" s="186"/>
      <c r="R148" s="163"/>
    </row>
    <row r="149" spans="1:18" s="153" customFormat="1" ht="25" x14ac:dyDescent="0.25">
      <c r="A149" s="231" t="s">
        <v>989</v>
      </c>
      <c r="B149" s="703" t="str">
        <f>IF($A149="","",VLOOKUP($A149,Listes!$A$4:$C$200,2,FALSE))</f>
        <v>On-Carriage Emergency Intermodal Surcharge</v>
      </c>
      <c r="C149" s="703"/>
      <c r="D149" s="703"/>
      <c r="E149" s="704" t="s">
        <v>52</v>
      </c>
      <c r="F149" s="704"/>
      <c r="G149" s="704"/>
      <c r="H149" s="506"/>
      <c r="I149" s="549"/>
      <c r="J149" s="549"/>
      <c r="K149" s="549"/>
      <c r="L149" s="549"/>
      <c r="M149" s="550"/>
      <c r="N149" s="186"/>
      <c r="O149" s="186"/>
      <c r="P149" s="186"/>
      <c r="Q149" s="186"/>
      <c r="R149" s="163"/>
    </row>
    <row r="150" spans="1:18" s="153" customFormat="1" ht="15.75" customHeight="1" x14ac:dyDescent="0.25">
      <c r="A150" s="231" t="s">
        <v>464</v>
      </c>
      <c r="B150" s="703" t="str">
        <f>IF($A150="","",VLOOKUP($A150,Listes!$A$4:$C$200,2,FALSE))</f>
        <v>Inland Hazardous Charge Oncarriage</v>
      </c>
      <c r="C150" s="703"/>
      <c r="D150" s="703"/>
      <c r="E150" s="704" t="s">
        <v>52</v>
      </c>
      <c r="F150" s="704"/>
      <c r="G150" s="704"/>
      <c r="H150" s="506"/>
      <c r="I150" s="549"/>
      <c r="J150" s="549"/>
      <c r="K150" s="549"/>
      <c r="L150" s="549"/>
      <c r="M150" s="550"/>
      <c r="N150" s="186"/>
      <c r="O150" s="186"/>
      <c r="P150" s="186"/>
      <c r="Q150" s="186"/>
      <c r="R150" s="163"/>
    </row>
    <row r="151" spans="1:18" s="153" customFormat="1" x14ac:dyDescent="0.25">
      <c r="A151" s="231" t="s">
        <v>88</v>
      </c>
      <c r="B151" s="703" t="str">
        <f>IF($A151="","",VLOOKUP($A151,Listes!$A$4:$C$200,2,FALSE))</f>
        <v>Origin THC / Origin Receiving Charge</v>
      </c>
      <c r="C151" s="703"/>
      <c r="D151" s="703"/>
      <c r="E151" s="704" t="s">
        <v>50</v>
      </c>
      <c r="F151" s="704"/>
      <c r="G151" s="704"/>
      <c r="H151" s="506"/>
      <c r="I151" s="549"/>
      <c r="J151" s="549"/>
      <c r="K151" s="549"/>
      <c r="L151" s="549"/>
      <c r="M151" s="550"/>
      <c r="N151" s="186"/>
      <c r="O151" s="186"/>
      <c r="P151" s="186"/>
      <c r="Q151" s="186"/>
      <c r="R151" s="163"/>
    </row>
    <row r="152" spans="1:18" s="153" customFormat="1" ht="15.75" customHeight="1" x14ac:dyDescent="0.25">
      <c r="A152" s="231" t="s">
        <v>86</v>
      </c>
      <c r="B152" s="703" t="str">
        <f>IF($A152="","",VLOOKUP($A152,Listes!$A$4:$C$200,2,FALSE))</f>
        <v>Peak Season</v>
      </c>
      <c r="C152" s="703"/>
      <c r="D152" s="703"/>
      <c r="E152" s="704" t="s">
        <v>52</v>
      </c>
      <c r="F152" s="704"/>
      <c r="G152" s="704"/>
      <c r="H152" s="506"/>
      <c r="I152" s="549"/>
      <c r="J152" s="549"/>
      <c r="K152" s="549"/>
      <c r="L152" s="549"/>
      <c r="M152" s="550"/>
      <c r="N152" s="186"/>
      <c r="O152" s="186"/>
      <c r="P152" s="186"/>
      <c r="Q152" s="186"/>
      <c r="R152" s="163"/>
    </row>
    <row r="153" spans="1:18" s="153" customFormat="1" ht="15.75" customHeight="1" x14ac:dyDescent="0.25">
      <c r="A153" s="231" t="s">
        <v>798</v>
      </c>
      <c r="B153" s="703" t="str">
        <f>IF($A153="","",VLOOKUP($A153,Listes!$A$4:$C$200,2,FALSE))</f>
        <v>Peak Season Surcharge 2</v>
      </c>
      <c r="C153" s="703"/>
      <c r="D153" s="703"/>
      <c r="E153" s="704" t="s">
        <v>52</v>
      </c>
      <c r="F153" s="704"/>
      <c r="G153" s="704"/>
      <c r="H153" s="506"/>
      <c r="I153" s="549"/>
      <c r="J153" s="549"/>
      <c r="K153" s="549"/>
      <c r="L153" s="549"/>
      <c r="M153" s="550"/>
      <c r="N153" s="186"/>
      <c r="O153" s="186"/>
      <c r="P153" s="186"/>
      <c r="Q153" s="186"/>
      <c r="R153" s="163"/>
    </row>
    <row r="154" spans="1:18" s="153" customFormat="1" ht="15.75" customHeight="1" x14ac:dyDescent="0.25">
      <c r="A154" s="231" t="s">
        <v>945</v>
      </c>
      <c r="B154" s="703" t="str">
        <f>IF($A154="","",VLOOKUP($A154,Listes!$A$4:$C$200,2,FALSE))</f>
        <v>Peak Season Surcharge 3</v>
      </c>
      <c r="C154" s="703"/>
      <c r="D154" s="703"/>
      <c r="E154" s="704" t="s">
        <v>52</v>
      </c>
      <c r="F154" s="704"/>
      <c r="G154" s="704"/>
      <c r="H154" s="506"/>
      <c r="I154" s="549"/>
      <c r="J154" s="549"/>
      <c r="K154" s="549"/>
      <c r="L154" s="549"/>
      <c r="M154" s="550"/>
      <c r="N154" s="186"/>
      <c r="O154" s="186"/>
      <c r="P154" s="186"/>
      <c r="Q154" s="186"/>
      <c r="R154" s="163"/>
    </row>
    <row r="155" spans="1:18" s="153" customFormat="1" ht="15.75" customHeight="1" x14ac:dyDescent="0.25">
      <c r="A155" s="231" t="s">
        <v>1026</v>
      </c>
      <c r="B155" s="703" t="str">
        <f>IF($A155="","",VLOOKUP($A155,Listes!$A$4:$C$200,2,FALSE))</f>
        <v>Peak Season Surcharge 4</v>
      </c>
      <c r="C155" s="703"/>
      <c r="D155" s="703"/>
      <c r="E155" s="704" t="s">
        <v>52</v>
      </c>
      <c r="F155" s="704"/>
      <c r="G155" s="704"/>
      <c r="H155" s="506"/>
      <c r="I155" s="549"/>
      <c r="J155" s="549"/>
      <c r="K155" s="549"/>
      <c r="L155" s="549"/>
      <c r="M155" s="550"/>
      <c r="N155" s="186"/>
      <c r="O155" s="186"/>
      <c r="P155" s="186"/>
      <c r="Q155" s="186"/>
      <c r="R155" s="163"/>
    </row>
    <row r="156" spans="1:18" s="153" customFormat="1" ht="15.75" customHeight="1" x14ac:dyDescent="0.25">
      <c r="A156" s="231" t="s">
        <v>1074</v>
      </c>
      <c r="B156" s="703" t="str">
        <f>IF($A156="","",VLOOKUP($A156,Listes!$A$4:$C$200,2,FALSE))</f>
        <v>Peak Season Surcharge 5</v>
      </c>
      <c r="C156" s="703"/>
      <c r="D156" s="703"/>
      <c r="E156" s="704" t="s">
        <v>2898</v>
      </c>
      <c r="F156" s="704"/>
      <c r="G156" s="704"/>
      <c r="H156" s="506" t="s">
        <v>290</v>
      </c>
      <c r="I156" s="549"/>
      <c r="J156" s="549"/>
      <c r="K156" s="549"/>
      <c r="L156" s="549"/>
      <c r="M156" s="550"/>
      <c r="N156" s="186"/>
      <c r="O156" s="186"/>
      <c r="P156" s="186"/>
      <c r="Q156" s="186"/>
      <c r="R156" s="163"/>
    </row>
    <row r="157" spans="1:18" s="153" customFormat="1" ht="15.75" customHeight="1" x14ac:dyDescent="0.25">
      <c r="A157" s="231" t="s">
        <v>2895</v>
      </c>
      <c r="B157" s="703" t="str">
        <f>IF($A157="","",VLOOKUP($A157,Listes!$A$4:$C$200,2,FALSE))</f>
        <v>Peak Season Surcharge 6</v>
      </c>
      <c r="C157" s="703"/>
      <c r="D157" s="703"/>
      <c r="E157" s="704" t="s">
        <v>2899</v>
      </c>
      <c r="F157" s="704"/>
      <c r="G157" s="704"/>
      <c r="H157" s="506" t="s">
        <v>290</v>
      </c>
      <c r="I157" s="549"/>
      <c r="J157" s="549"/>
      <c r="K157" s="549"/>
      <c r="L157" s="549"/>
      <c r="M157" s="550"/>
      <c r="N157" s="186"/>
      <c r="O157" s="186"/>
      <c r="P157" s="186"/>
      <c r="Q157" s="186"/>
      <c r="R157" s="163"/>
    </row>
    <row r="158" spans="1:18" s="153" customFormat="1" ht="15.75" customHeight="1" x14ac:dyDescent="0.25">
      <c r="A158" s="608" t="s">
        <v>2910</v>
      </c>
      <c r="B158" s="882" t="str">
        <f>IF($A158="","",VLOOKUP($A158,Listes!$A$4:$C$200,2,FALSE))</f>
        <v>Peak Season Surcharge 7</v>
      </c>
      <c r="C158" s="882"/>
      <c r="D158" s="882"/>
      <c r="E158" s="883" t="s">
        <v>52</v>
      </c>
      <c r="F158" s="884"/>
      <c r="G158" s="885"/>
      <c r="H158" s="609"/>
      <c r="I158" s="610"/>
      <c r="J158" s="610"/>
      <c r="K158" s="610"/>
      <c r="L158" s="610"/>
      <c r="M158" s="611"/>
      <c r="N158" s="186"/>
      <c r="O158" s="186"/>
      <c r="P158" s="186"/>
      <c r="Q158" s="186"/>
      <c r="R158" s="163"/>
    </row>
    <row r="159" spans="1:18" s="153" customFormat="1" ht="15.75" customHeight="1" x14ac:dyDescent="0.25">
      <c r="A159" s="231" t="s">
        <v>684</v>
      </c>
      <c r="B159" s="703" t="str">
        <f>IF($A159="","",VLOOKUP($A159,Listes!$A$4:$C$200,2,FALSE))</f>
        <v>Rate Restoration Initiative</v>
      </c>
      <c r="C159" s="703"/>
      <c r="D159" s="703"/>
      <c r="E159" s="704" t="s">
        <v>52</v>
      </c>
      <c r="F159" s="704"/>
      <c r="G159" s="704"/>
      <c r="H159" s="506"/>
      <c r="I159" s="549"/>
      <c r="J159" s="549"/>
      <c r="K159" s="549"/>
      <c r="L159" s="549"/>
      <c r="M159" s="550"/>
      <c r="N159" s="186"/>
      <c r="O159" s="186"/>
      <c r="P159" s="186"/>
      <c r="Q159" s="186"/>
      <c r="R159" s="163"/>
    </row>
    <row r="160" spans="1:18" s="153" customFormat="1" ht="15.75" customHeight="1" x14ac:dyDescent="0.25">
      <c r="A160" s="231" t="s">
        <v>746</v>
      </c>
      <c r="B160" s="703" t="str">
        <f>IF($A160="","",VLOOKUP($A160,Listes!$A$4:$C$200,2,FALSE))</f>
        <v>Rate Restoration Initiative 2</v>
      </c>
      <c r="C160" s="703"/>
      <c r="D160" s="703"/>
      <c r="E160" s="704" t="s">
        <v>52</v>
      </c>
      <c r="F160" s="704"/>
      <c r="G160" s="704"/>
      <c r="H160" s="506"/>
      <c r="I160" s="549"/>
      <c r="J160" s="549"/>
      <c r="K160" s="549"/>
      <c r="L160" s="549"/>
      <c r="M160" s="550"/>
      <c r="N160" s="186"/>
      <c r="O160" s="186"/>
      <c r="P160" s="186"/>
      <c r="Q160" s="186"/>
      <c r="R160" s="163"/>
    </row>
    <row r="161" spans="1:21" s="153" customFormat="1" ht="15.75" customHeight="1" x14ac:dyDescent="0.25">
      <c r="A161" s="231" t="s">
        <v>748</v>
      </c>
      <c r="B161" s="703" t="str">
        <f>IF($A161="","",VLOOKUP($A161,Listes!$A$4:$C$200,2,FALSE))</f>
        <v>Rate Restoration Initiative 3</v>
      </c>
      <c r="C161" s="703"/>
      <c r="D161" s="703"/>
      <c r="E161" s="704" t="s">
        <v>52</v>
      </c>
      <c r="F161" s="704"/>
      <c r="G161" s="704"/>
      <c r="H161" s="506"/>
      <c r="I161" s="549"/>
      <c r="J161" s="549"/>
      <c r="K161" s="549"/>
      <c r="L161" s="549"/>
      <c r="M161" s="550"/>
      <c r="N161" s="186"/>
      <c r="O161" s="186"/>
      <c r="P161" s="186"/>
      <c r="Q161" s="186"/>
      <c r="R161" s="163"/>
    </row>
    <row r="162" spans="1:21" s="153" customFormat="1" ht="15.75" customHeight="1" x14ac:dyDescent="0.25">
      <c r="A162" s="231" t="s">
        <v>800</v>
      </c>
      <c r="B162" s="703" t="str">
        <f>IF($A162="","",VLOOKUP($A162,Listes!$A$4:$C$200,2,FALSE))</f>
        <v>Rate Restoration Initiative 4</v>
      </c>
      <c r="C162" s="703"/>
      <c r="D162" s="703"/>
      <c r="E162" s="704" t="s">
        <v>52</v>
      </c>
      <c r="F162" s="704"/>
      <c r="G162" s="704"/>
      <c r="H162" s="506"/>
      <c r="I162" s="549"/>
      <c r="J162" s="549"/>
      <c r="K162" s="549"/>
      <c r="L162" s="549"/>
      <c r="M162" s="550"/>
      <c r="N162" s="186"/>
      <c r="O162" s="186"/>
      <c r="P162" s="186"/>
      <c r="Q162" s="186"/>
      <c r="R162" s="163"/>
    </row>
    <row r="163" spans="1:21" s="153" customFormat="1" ht="15.75" customHeight="1" x14ac:dyDescent="0.25">
      <c r="A163" s="231" t="s">
        <v>803</v>
      </c>
      <c r="B163" s="703" t="str">
        <f>IF($A163="","",VLOOKUP($A163,Listes!$A$4:$C$200,2,FALSE))</f>
        <v>Rate Restoration Initiative 5</v>
      </c>
      <c r="C163" s="703"/>
      <c r="D163" s="703"/>
      <c r="E163" s="704" t="s">
        <v>52</v>
      </c>
      <c r="F163" s="704"/>
      <c r="G163" s="704"/>
      <c r="H163" s="506"/>
      <c r="I163" s="549"/>
      <c r="J163" s="549"/>
      <c r="K163" s="549"/>
      <c r="L163" s="549"/>
      <c r="M163" s="550"/>
      <c r="N163" s="186"/>
      <c r="O163" s="186"/>
      <c r="P163" s="186"/>
      <c r="Q163" s="186"/>
      <c r="R163" s="163"/>
    </row>
    <row r="164" spans="1:21" s="153" customFormat="1" ht="15.75" customHeight="1" x14ac:dyDescent="0.25">
      <c r="A164" s="231" t="s">
        <v>818</v>
      </c>
      <c r="B164" s="703" t="str">
        <f>IF($A164="","",VLOOKUP($A164,Listes!$A$4:$C$200,2,FALSE))</f>
        <v>Rate Restoration Initiative 6</v>
      </c>
      <c r="C164" s="703"/>
      <c r="D164" s="703"/>
      <c r="E164" s="704" t="s">
        <v>52</v>
      </c>
      <c r="F164" s="704"/>
      <c r="G164" s="704"/>
      <c r="H164" s="506"/>
      <c r="I164" s="549"/>
      <c r="J164" s="549"/>
      <c r="K164" s="549"/>
      <c r="L164" s="549"/>
      <c r="M164" s="550"/>
      <c r="N164" s="186"/>
      <c r="O164" s="186"/>
      <c r="P164" s="186"/>
      <c r="Q164" s="186"/>
      <c r="R164" s="163"/>
    </row>
    <row r="165" spans="1:21" s="153" customFormat="1" ht="15.75" customHeight="1" x14ac:dyDescent="0.25">
      <c r="A165" s="231" t="s">
        <v>266</v>
      </c>
      <c r="B165" s="703" t="str">
        <f>IF($A165="","",VLOOKUP($A165,Listes!$A$4:$C$200,2,FALSE))</f>
        <v>Destination Terminal Security Charge</v>
      </c>
      <c r="C165" s="703"/>
      <c r="D165" s="703"/>
      <c r="E165" s="704" t="s">
        <v>50</v>
      </c>
      <c r="F165" s="704"/>
      <c r="G165" s="704"/>
      <c r="H165" s="506"/>
      <c r="I165" s="549"/>
      <c r="J165" s="549"/>
      <c r="K165" s="549"/>
      <c r="L165" s="549"/>
      <c r="M165" s="550"/>
      <c r="N165" s="186"/>
      <c r="O165" s="186"/>
      <c r="P165" s="186"/>
      <c r="Q165" s="186"/>
      <c r="R165" s="163"/>
    </row>
    <row r="166" spans="1:21" s="153" customFormat="1" ht="15.75" customHeight="1" x14ac:dyDescent="0.25">
      <c r="A166" s="231" t="s">
        <v>344</v>
      </c>
      <c r="B166" s="703" t="str">
        <f>IF($A166="","",VLOOKUP($A166,Listes!$A$4:$C$200,2,FALSE))</f>
        <v>Suez Canal Surcharge</v>
      </c>
      <c r="C166" s="703"/>
      <c r="D166" s="703"/>
      <c r="E166" s="704" t="s">
        <v>583</v>
      </c>
      <c r="F166" s="704"/>
      <c r="G166" s="704"/>
      <c r="H166" s="506"/>
      <c r="I166" s="549"/>
      <c r="J166" s="549"/>
      <c r="K166" s="549"/>
      <c r="L166" s="549"/>
      <c r="M166" s="550"/>
      <c r="N166" s="186"/>
      <c r="O166" s="186"/>
      <c r="P166" s="186"/>
      <c r="Q166" s="186"/>
      <c r="R166" s="163"/>
    </row>
    <row r="167" spans="1:21" s="153" customFormat="1" ht="25" x14ac:dyDescent="0.25">
      <c r="A167" s="231" t="s">
        <v>350</v>
      </c>
      <c r="B167" s="703" t="str">
        <f>IF($A167="","",VLOOKUP($A167,Listes!$A$4:$C$200,2,FALSE))</f>
        <v>Tri-Axle / Super Chassis Oncarriage Surcharge</v>
      </c>
      <c r="C167" s="703"/>
      <c r="D167" s="703"/>
      <c r="E167" s="704" t="s">
        <v>50</v>
      </c>
      <c r="F167" s="704"/>
      <c r="G167" s="704"/>
      <c r="H167" s="506"/>
      <c r="I167" s="549"/>
      <c r="J167" s="549"/>
      <c r="K167" s="549"/>
      <c r="L167" s="549"/>
      <c r="M167" s="550"/>
      <c r="N167" s="186"/>
      <c r="O167" s="186"/>
      <c r="P167" s="186"/>
      <c r="Q167" s="186"/>
      <c r="R167" s="163"/>
    </row>
    <row r="168" spans="1:21" s="153" customFormat="1" ht="15.75" customHeight="1" x14ac:dyDescent="0.25">
      <c r="A168" s="231" t="s">
        <v>688</v>
      </c>
      <c r="B168" s="703" t="str">
        <f>IF($A168="","",VLOOKUP($A168,Listes!$A$4:$C$200,2,FALSE))</f>
        <v>Wharfage (Destination)</v>
      </c>
      <c r="C168" s="703"/>
      <c r="D168" s="703"/>
      <c r="E168" s="704" t="s">
        <v>52</v>
      </c>
      <c r="F168" s="704"/>
      <c r="G168" s="704"/>
      <c r="H168" s="506"/>
      <c r="I168" s="549"/>
      <c r="J168" s="549"/>
      <c r="K168" s="549"/>
      <c r="L168" s="549"/>
      <c r="M168" s="550"/>
      <c r="N168" s="186"/>
      <c r="O168" s="186"/>
      <c r="P168" s="186"/>
      <c r="Q168" s="186"/>
      <c r="R168" s="163"/>
    </row>
    <row r="169" spans="1:21" s="153" customFormat="1" ht="15.75" customHeight="1" thickBot="1" x14ac:dyDescent="0.3">
      <c r="A169" s="269" t="s">
        <v>775</v>
      </c>
      <c r="B169" s="834" t="str">
        <f>IF($A169="","",VLOOKUP($A169,Listes!$A$4:$C$200,2,FALSE))</f>
        <v>Wharfage (Origin)</v>
      </c>
      <c r="C169" s="834"/>
      <c r="D169" s="834"/>
      <c r="E169" s="848" t="s">
        <v>52</v>
      </c>
      <c r="F169" s="848"/>
      <c r="G169" s="848"/>
      <c r="H169" s="529"/>
      <c r="I169" s="563"/>
      <c r="J169" s="563"/>
      <c r="K169" s="563"/>
      <c r="L169" s="563"/>
      <c r="M169" s="570"/>
      <c r="N169" s="186"/>
      <c r="O169" s="186"/>
      <c r="P169" s="186"/>
      <c r="Q169" s="186"/>
      <c r="R169" s="163"/>
    </row>
    <row r="170" spans="1:21" ht="13" thickBot="1" x14ac:dyDescent="0.3">
      <c r="A170" s="771" t="s">
        <v>208</v>
      </c>
      <c r="B170" s="772"/>
      <c r="C170" s="772"/>
      <c r="D170" s="772"/>
      <c r="E170" s="772"/>
      <c r="F170" s="772"/>
      <c r="G170" s="772"/>
      <c r="H170" s="772"/>
      <c r="I170" s="773"/>
      <c r="K170" s="141"/>
      <c r="L170" s="162"/>
      <c r="M170" s="162"/>
      <c r="N170" s="162"/>
      <c r="O170" s="162"/>
      <c r="P170" s="162"/>
      <c r="Q170" s="141"/>
    </row>
    <row r="171" spans="1:21" ht="13" thickBot="1" x14ac:dyDescent="0.3">
      <c r="A171" s="765" t="s">
        <v>554</v>
      </c>
      <c r="B171" s="752"/>
      <c r="C171" s="752"/>
      <c r="D171" s="752"/>
      <c r="E171" s="752"/>
      <c r="F171" s="752"/>
      <c r="G171" s="752"/>
      <c r="H171" s="752"/>
      <c r="I171" s="753"/>
      <c r="K171" s="162"/>
      <c r="L171" s="162"/>
      <c r="M171" s="162"/>
      <c r="N171" s="162"/>
      <c r="O171" s="141"/>
    </row>
    <row r="172" spans="1:21" ht="13" thickBot="1" x14ac:dyDescent="0.3">
      <c r="A172" s="96"/>
      <c r="B172" s="96"/>
      <c r="C172" s="232"/>
      <c r="D172" s="93"/>
      <c r="E172" s="94"/>
      <c r="F172" s="94"/>
      <c r="G172" s="94"/>
      <c r="H172" s="94"/>
      <c r="I172" s="94"/>
      <c r="J172" s="93"/>
      <c r="L172" s="141"/>
      <c r="M172" s="162"/>
      <c r="N172" s="162"/>
      <c r="O172" s="162"/>
      <c r="P172" s="162"/>
      <c r="Q172" s="162"/>
      <c r="R172" s="141"/>
    </row>
    <row r="173" spans="1:21" ht="15.65" customHeight="1" x14ac:dyDescent="0.25">
      <c r="A173" s="762" t="s">
        <v>488</v>
      </c>
      <c r="B173" s="763"/>
      <c r="C173" s="763"/>
      <c r="D173" s="763"/>
      <c r="E173" s="713" t="s">
        <v>276</v>
      </c>
      <c r="F173" s="713">
        <v>20</v>
      </c>
      <c r="G173" s="713">
        <v>40</v>
      </c>
      <c r="H173" s="713" t="s">
        <v>19</v>
      </c>
      <c r="I173" s="713" t="s">
        <v>20</v>
      </c>
      <c r="J173" s="738" t="s">
        <v>283</v>
      </c>
      <c r="K173" s="738" t="s">
        <v>33</v>
      </c>
      <c r="L173" s="736" t="s">
        <v>209</v>
      </c>
      <c r="M173" s="93"/>
      <c r="N173" s="162"/>
      <c r="O173" s="162"/>
      <c r="P173" s="162"/>
      <c r="Q173" s="162"/>
      <c r="R173" s="162"/>
      <c r="S173" s="162"/>
      <c r="T173" s="162"/>
      <c r="U173" s="162"/>
    </row>
    <row r="174" spans="1:21" x14ac:dyDescent="0.25">
      <c r="A174" s="410" t="s">
        <v>210</v>
      </c>
      <c r="B174" s="530" t="s">
        <v>11</v>
      </c>
      <c r="C174" s="530" t="s">
        <v>12</v>
      </c>
      <c r="D174" s="530" t="s">
        <v>211</v>
      </c>
      <c r="E174" s="714"/>
      <c r="F174" s="714"/>
      <c r="G174" s="714"/>
      <c r="H174" s="714"/>
      <c r="I174" s="714"/>
      <c r="J174" s="714"/>
      <c r="K174" s="714"/>
      <c r="L174" s="737"/>
      <c r="M174" s="93"/>
      <c r="N174" s="162"/>
      <c r="O174" s="162"/>
      <c r="P174" s="162"/>
      <c r="Q174" s="162"/>
      <c r="R174" s="162"/>
      <c r="S174" s="162"/>
      <c r="T174" s="162"/>
      <c r="U174" s="162"/>
    </row>
    <row r="175" spans="1:21" s="153" customFormat="1" x14ac:dyDescent="0.25">
      <c r="A175" s="233"/>
      <c r="B175" s="505"/>
      <c r="C175" s="505"/>
      <c r="D175" s="505"/>
      <c r="E175" s="505"/>
      <c r="F175" s="213"/>
      <c r="G175" s="213"/>
      <c r="H175" s="213"/>
      <c r="I175" s="213"/>
      <c r="J175" s="505"/>
      <c r="K175" s="519"/>
      <c r="L175" s="19"/>
      <c r="M175" s="234"/>
      <c r="N175" s="186"/>
      <c r="O175" s="186"/>
      <c r="P175" s="186"/>
      <c r="Q175" s="186"/>
      <c r="R175" s="186"/>
      <c r="S175" s="186"/>
      <c r="T175" s="186"/>
      <c r="U175" s="186"/>
    </row>
    <row r="176" spans="1:21" s="153" customFormat="1" x14ac:dyDescent="0.25">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x14ac:dyDescent="0.25">
      <c r="A177" s="233"/>
      <c r="B177" s="505"/>
      <c r="C177" s="505"/>
      <c r="D177" s="505"/>
      <c r="E177" s="505"/>
      <c r="F177" s="178"/>
      <c r="G177" s="178"/>
      <c r="H177" s="178"/>
      <c r="I177" s="178"/>
      <c r="J177" s="505"/>
      <c r="K177" s="519"/>
      <c r="L177" s="19"/>
      <c r="M177" s="186"/>
      <c r="N177" s="186"/>
      <c r="O177" s="186"/>
      <c r="P177" s="186"/>
      <c r="Q177" s="186"/>
      <c r="R177" s="186"/>
      <c r="S177" s="186"/>
      <c r="T177" s="186"/>
      <c r="U177" s="186"/>
    </row>
    <row r="178" spans="1:23" s="153" customFormat="1" ht="13" thickBot="1" x14ac:dyDescent="0.3">
      <c r="A178" s="235"/>
      <c r="B178" s="527"/>
      <c r="C178" s="527"/>
      <c r="D178" s="527"/>
      <c r="E178" s="527"/>
      <c r="F178" s="157"/>
      <c r="G178" s="157"/>
      <c r="H178" s="157"/>
      <c r="I178" s="157"/>
      <c r="J178" s="527"/>
      <c r="K178" s="520"/>
      <c r="L178" s="88"/>
      <c r="M178" s="186"/>
      <c r="N178" s="186"/>
      <c r="O178" s="186"/>
      <c r="P178" s="186"/>
      <c r="Q178" s="186"/>
      <c r="R178" s="186"/>
      <c r="S178" s="186"/>
      <c r="T178" s="186"/>
      <c r="U178" s="186"/>
    </row>
    <row r="179" spans="1:23" s="153" customFormat="1" x14ac:dyDescent="0.25">
      <c r="A179" s="20"/>
      <c r="B179" s="20"/>
      <c r="C179" s="20"/>
      <c r="D179" s="20"/>
      <c r="E179" s="20"/>
      <c r="F179" s="20"/>
      <c r="G179" s="20"/>
      <c r="H179" s="20"/>
      <c r="I179" s="20"/>
      <c r="J179" s="20"/>
      <c r="K179" s="20"/>
      <c r="L179" s="89"/>
      <c r="M179" s="186"/>
      <c r="N179" s="186"/>
      <c r="O179" s="186"/>
      <c r="P179" s="186"/>
      <c r="Q179" s="186"/>
      <c r="R179" s="186"/>
      <c r="S179" s="186"/>
      <c r="T179" s="186"/>
      <c r="U179" s="186"/>
    </row>
    <row r="180" spans="1:23" ht="15.65" customHeight="1" x14ac:dyDescent="0.25">
      <c r="A180" s="741" t="s">
        <v>553</v>
      </c>
      <c r="B180" s="741"/>
      <c r="C180" s="741"/>
      <c r="D180" s="741"/>
      <c r="E180" s="741" t="s">
        <v>276</v>
      </c>
      <c r="F180" s="741">
        <v>20</v>
      </c>
      <c r="G180" s="741">
        <v>40</v>
      </c>
      <c r="H180" s="741" t="s">
        <v>19</v>
      </c>
      <c r="I180" s="741" t="s">
        <v>20</v>
      </c>
      <c r="J180" s="756" t="s">
        <v>283</v>
      </c>
      <c r="K180" s="756" t="s">
        <v>33</v>
      </c>
      <c r="L180" s="741" t="s">
        <v>209</v>
      </c>
      <c r="M180" s="741" t="s">
        <v>23</v>
      </c>
      <c r="O180" s="141"/>
      <c r="P180" s="162"/>
      <c r="Q180" s="162"/>
      <c r="R180" s="162"/>
      <c r="S180" s="162"/>
      <c r="T180" s="162"/>
      <c r="U180" s="162"/>
      <c r="V180" s="162"/>
      <c r="W180" s="162"/>
    </row>
    <row r="181" spans="1:23" x14ac:dyDescent="0.25">
      <c r="A181" s="513" t="s">
        <v>210</v>
      </c>
      <c r="B181" s="513" t="s">
        <v>11</v>
      </c>
      <c r="C181" s="513" t="s">
        <v>12</v>
      </c>
      <c r="D181" s="513" t="s">
        <v>211</v>
      </c>
      <c r="E181" s="741"/>
      <c r="F181" s="741"/>
      <c r="G181" s="741"/>
      <c r="H181" s="741"/>
      <c r="I181" s="741"/>
      <c r="J181" s="741"/>
      <c r="K181" s="741"/>
      <c r="L181" s="741"/>
      <c r="M181" s="741"/>
      <c r="O181" s="141"/>
      <c r="P181" s="162"/>
      <c r="Q181" s="162"/>
      <c r="R181" s="162"/>
      <c r="S181" s="162"/>
      <c r="T181" s="162"/>
      <c r="U181" s="162"/>
      <c r="V181" s="162"/>
      <c r="W181" s="162"/>
    </row>
    <row r="182" spans="1:23" s="153" customFormat="1" x14ac:dyDescent="0.25">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5">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5">
      <c r="A184" s="21"/>
      <c r="B184" s="21"/>
      <c r="C184" s="21"/>
      <c r="D184" s="21"/>
      <c r="E184" s="21"/>
      <c r="F184" s="236"/>
      <c r="G184" s="236"/>
      <c r="H184" s="236"/>
      <c r="I184" s="236"/>
      <c r="J184" s="21"/>
      <c r="K184" s="237"/>
      <c r="L184" s="22"/>
      <c r="M184" s="22"/>
      <c r="O184" s="163"/>
      <c r="P184" s="186"/>
      <c r="Q184" s="186"/>
      <c r="R184" s="186"/>
      <c r="S184" s="186"/>
      <c r="T184" s="186"/>
      <c r="U184" s="186"/>
      <c r="V184" s="186"/>
      <c r="W184" s="186"/>
    </row>
    <row r="185" spans="1:23" s="153" customFormat="1" x14ac:dyDescent="0.25">
      <c r="A185" s="21"/>
      <c r="B185" s="21"/>
      <c r="C185" s="21"/>
      <c r="D185" s="21"/>
      <c r="E185" s="21"/>
      <c r="F185" s="236"/>
      <c r="G185" s="236"/>
      <c r="H185" s="236"/>
      <c r="I185" s="236"/>
      <c r="J185" s="21"/>
      <c r="K185" s="237"/>
      <c r="L185" s="22"/>
      <c r="M185" s="22"/>
      <c r="N185" s="186"/>
      <c r="O185" s="163"/>
      <c r="P185" s="186"/>
      <c r="Q185" s="186"/>
      <c r="R185" s="186"/>
      <c r="S185" s="186"/>
      <c r="T185" s="186"/>
      <c r="U185" s="186"/>
      <c r="V185" s="186"/>
      <c r="W185" s="186"/>
    </row>
    <row r="186" spans="1:23" x14ac:dyDescent="0.25">
      <c r="F186" s="94"/>
      <c r="G186" s="18"/>
      <c r="H186" s="143"/>
      <c r="I186" s="143"/>
      <c r="J186" s="162"/>
      <c r="K186" s="141"/>
      <c r="L186" s="162"/>
      <c r="M186" s="162"/>
      <c r="N186" s="162"/>
      <c r="O186" s="162"/>
      <c r="P186" s="162"/>
      <c r="Q186" s="162"/>
    </row>
    <row r="187" spans="1:23" ht="13" thickBot="1" x14ac:dyDescent="0.3">
      <c r="A187" s="221"/>
      <c r="B187" s="238"/>
      <c r="C187" s="239"/>
      <c r="D187" s="239"/>
      <c r="J187" s="94"/>
      <c r="K187" s="141"/>
      <c r="L187" s="162"/>
      <c r="M187" s="162"/>
      <c r="N187" s="162"/>
      <c r="O187" s="162"/>
      <c r="P187" s="162"/>
      <c r="Q187" s="162"/>
      <c r="R187" s="162"/>
      <c r="S187" s="141"/>
      <c r="T187" s="141"/>
      <c r="U187" s="141"/>
    </row>
    <row r="188" spans="1:23" ht="13" thickBot="1" x14ac:dyDescent="0.3">
      <c r="A188" s="742" t="s">
        <v>212</v>
      </c>
      <c r="B188" s="743"/>
      <c r="C188" s="743"/>
      <c r="D188" s="743"/>
      <c r="E188" s="744"/>
      <c r="J188" s="94"/>
      <c r="K188" s="141"/>
      <c r="L188" s="162"/>
      <c r="M188" s="162"/>
      <c r="N188" s="162"/>
      <c r="O188" s="162"/>
      <c r="P188" s="162"/>
      <c r="Q188" s="162"/>
      <c r="R188" s="162"/>
      <c r="S188" s="141"/>
      <c r="T188" s="141"/>
      <c r="U188" s="141"/>
    </row>
    <row r="189" spans="1:23" ht="13" thickBot="1" x14ac:dyDescent="0.3">
      <c r="A189" s="232"/>
      <c r="F189" s="94"/>
      <c r="G189" s="18"/>
      <c r="H189" s="93"/>
      <c r="I189" s="94"/>
      <c r="J189" s="94"/>
      <c r="K189" s="141"/>
      <c r="L189" s="162"/>
      <c r="M189" s="162"/>
      <c r="N189" s="162"/>
      <c r="O189" s="162"/>
      <c r="P189" s="162"/>
      <c r="Q189" s="162"/>
      <c r="R189" s="162"/>
      <c r="S189" s="141"/>
      <c r="T189" s="141"/>
      <c r="U189" s="141"/>
    </row>
    <row r="190" spans="1:23" ht="13" thickBot="1" x14ac:dyDescent="0.3">
      <c r="A190" s="760" t="s">
        <v>213</v>
      </c>
      <c r="B190" s="769"/>
      <c r="C190" s="769"/>
      <c r="D190" s="769"/>
      <c r="E190" s="769"/>
      <c r="F190" s="770"/>
      <c r="G190" s="18"/>
      <c r="H190" s="93"/>
      <c r="I190" s="94"/>
      <c r="J190" s="94"/>
      <c r="K190" s="141"/>
      <c r="L190" s="162"/>
      <c r="M190" s="162"/>
      <c r="N190" s="162"/>
      <c r="O190" s="162"/>
      <c r="P190" s="162"/>
      <c r="Q190" s="162"/>
      <c r="R190" s="162"/>
      <c r="S190" s="141"/>
      <c r="T190" s="141"/>
      <c r="U190" s="141"/>
    </row>
    <row r="191" spans="1:23" ht="16.5" customHeight="1" x14ac:dyDescent="0.25">
      <c r="A191" s="748" t="s">
        <v>214</v>
      </c>
      <c r="B191" s="749"/>
      <c r="C191" s="749"/>
      <c r="D191" s="749"/>
      <c r="E191" s="749"/>
      <c r="F191" s="750"/>
      <c r="G191" s="18"/>
      <c r="H191" s="240"/>
      <c r="I191" s="94"/>
      <c r="J191" s="94"/>
      <c r="K191" s="141"/>
      <c r="L191" s="162"/>
      <c r="M191" s="162"/>
      <c r="N191" s="162"/>
      <c r="O191" s="162"/>
      <c r="P191" s="162"/>
      <c r="Q191" s="162"/>
      <c r="R191" s="162"/>
      <c r="S191" s="141"/>
      <c r="T191" s="141"/>
      <c r="U191" s="141"/>
    </row>
    <row r="192" spans="1:23" ht="13" thickBot="1" x14ac:dyDescent="0.3">
      <c r="A192" s="751" t="s">
        <v>215</v>
      </c>
      <c r="B192" s="752"/>
      <c r="C192" s="752"/>
      <c r="D192" s="752"/>
      <c r="E192" s="752"/>
      <c r="F192" s="753"/>
    </row>
    <row r="193" spans="1:21" x14ac:dyDescent="0.25">
      <c r="A193" s="241" t="s">
        <v>216</v>
      </c>
      <c r="B193" s="100" t="s">
        <v>217</v>
      </c>
      <c r="C193" s="521" t="s">
        <v>218</v>
      </c>
      <c r="D193" s="242" t="s">
        <v>219</v>
      </c>
      <c r="E193" s="162"/>
      <c r="H193" s="18"/>
      <c r="I193" s="18"/>
    </row>
    <row r="194" spans="1:21" s="153" customFormat="1" x14ac:dyDescent="0.25">
      <c r="A194" s="243"/>
      <c r="B194" s="244" t="s">
        <v>329</v>
      </c>
      <c r="C194" s="494" t="s">
        <v>61</v>
      </c>
      <c r="D194" s="408">
        <v>0.9</v>
      </c>
      <c r="E194" s="186"/>
      <c r="F194" s="186"/>
      <c r="G194" s="186"/>
    </row>
    <row r="195" spans="1:21" s="153" customFormat="1" x14ac:dyDescent="0.25">
      <c r="A195" s="243"/>
      <c r="B195" s="244" t="s">
        <v>329</v>
      </c>
      <c r="C195" s="494" t="s">
        <v>400</v>
      </c>
      <c r="D195" s="408">
        <v>1</v>
      </c>
      <c r="E195" s="186"/>
      <c r="F195" s="186"/>
      <c r="G195" s="186"/>
    </row>
    <row r="196" spans="1:21" s="153" customFormat="1" ht="13" thickBot="1" x14ac:dyDescent="0.3">
      <c r="A196" s="246"/>
      <c r="B196" s="247" t="s">
        <v>329</v>
      </c>
      <c r="C196" s="248" t="s">
        <v>401</v>
      </c>
      <c r="D196" s="409">
        <v>1.266</v>
      </c>
      <c r="E196" s="186"/>
      <c r="F196" s="186"/>
      <c r="G196" s="186"/>
    </row>
    <row r="197" spans="1:21" ht="13" thickBot="1" x14ac:dyDescent="0.3"/>
    <row r="198" spans="1:21" ht="13" thickBot="1" x14ac:dyDescent="0.3">
      <c r="A198" s="742" t="s">
        <v>220</v>
      </c>
      <c r="B198" s="743"/>
      <c r="C198" s="743"/>
      <c r="D198" s="743"/>
      <c r="E198" s="743"/>
      <c r="F198" s="743"/>
      <c r="G198" s="743"/>
      <c r="H198" s="743"/>
      <c r="I198" s="744"/>
      <c r="K198" s="141"/>
      <c r="L198" s="162"/>
      <c r="M198" s="162"/>
      <c r="N198" s="162"/>
      <c r="O198" s="162"/>
      <c r="P198" s="162"/>
      <c r="Q198" s="162"/>
      <c r="R198" s="162"/>
      <c r="S198" s="141"/>
      <c r="T198" s="141"/>
      <c r="U198" s="141"/>
    </row>
    <row r="199" spans="1:21" ht="13.5" thickBot="1" x14ac:dyDescent="0.3">
      <c r="A199" s="250" t="s">
        <v>221</v>
      </c>
      <c r="B199" s="251"/>
      <c r="C199" s="90"/>
      <c r="D199" s="90"/>
      <c r="E199" s="90"/>
      <c r="F199" s="90"/>
      <c r="G199" s="201"/>
      <c r="H199" s="90"/>
      <c r="I199" s="252"/>
      <c r="J199" s="94"/>
      <c r="K199" s="141"/>
      <c r="L199" s="162"/>
      <c r="M199" s="162"/>
      <c r="N199" s="162"/>
      <c r="O199" s="162"/>
      <c r="P199" s="162"/>
      <c r="Q199" s="162"/>
      <c r="R199" s="162"/>
      <c r="S199" s="141"/>
      <c r="T199" s="141"/>
      <c r="U199" s="141"/>
    </row>
    <row r="200" spans="1:21" s="525" customFormat="1" x14ac:dyDescent="0.25">
      <c r="A200" s="585" t="s">
        <v>450</v>
      </c>
      <c r="B200" s="881" t="s">
        <v>823</v>
      </c>
      <c r="C200" s="815"/>
      <c r="D200" s="815"/>
      <c r="E200" s="815"/>
      <c r="F200" s="815"/>
      <c r="G200" s="815"/>
      <c r="H200" s="815"/>
      <c r="I200" s="816"/>
      <c r="J200" s="227"/>
      <c r="K200" s="228"/>
      <c r="L200" s="20"/>
      <c r="M200" s="20"/>
      <c r="N200" s="20"/>
      <c r="O200" s="20"/>
      <c r="P200" s="20"/>
      <c r="Q200" s="20"/>
      <c r="R200" s="20"/>
      <c r="S200" s="228"/>
    </row>
    <row r="201" spans="1:21" s="153" customFormat="1" x14ac:dyDescent="0.25">
      <c r="A201" s="586" t="s">
        <v>1503</v>
      </c>
      <c r="B201" s="745" t="s">
        <v>1468</v>
      </c>
      <c r="C201" s="746"/>
      <c r="D201" s="746"/>
      <c r="E201" s="746"/>
      <c r="F201" s="746"/>
      <c r="G201" s="746"/>
      <c r="H201" s="746"/>
      <c r="I201" s="747"/>
      <c r="J201" s="234"/>
    </row>
    <row r="202" spans="1:21" s="153" customFormat="1" x14ac:dyDescent="0.25">
      <c r="A202" s="254"/>
      <c r="B202" s="745"/>
      <c r="C202" s="746"/>
      <c r="D202" s="746"/>
      <c r="E202" s="746"/>
      <c r="F202" s="746"/>
      <c r="G202" s="746"/>
      <c r="H202" s="746"/>
      <c r="I202" s="747"/>
    </row>
    <row r="203" spans="1:21" s="153" customFormat="1" x14ac:dyDescent="0.25">
      <c r="A203" s="254"/>
      <c r="B203" s="745"/>
      <c r="C203" s="746"/>
      <c r="D203" s="746"/>
      <c r="E203" s="746"/>
      <c r="F203" s="746"/>
      <c r="G203" s="746"/>
      <c r="H203" s="746"/>
      <c r="I203" s="747"/>
    </row>
    <row r="204" spans="1:21" s="153" customFormat="1" x14ac:dyDescent="0.25">
      <c r="A204" s="254"/>
      <c r="B204" s="745"/>
      <c r="C204" s="746"/>
      <c r="D204" s="746"/>
      <c r="E204" s="746"/>
      <c r="F204" s="746"/>
      <c r="G204" s="746"/>
      <c r="H204" s="746"/>
      <c r="I204" s="747"/>
    </row>
    <row r="205" spans="1:21" s="153" customFormat="1" x14ac:dyDescent="0.25">
      <c r="A205" s="254"/>
      <c r="B205" s="745"/>
      <c r="C205" s="746"/>
      <c r="D205" s="746"/>
      <c r="E205" s="746"/>
      <c r="F205" s="746"/>
      <c r="G205" s="746"/>
      <c r="H205" s="746"/>
      <c r="I205" s="747"/>
    </row>
    <row r="206" spans="1:21" s="153" customFormat="1" x14ac:dyDescent="0.25">
      <c r="A206" s="254"/>
      <c r="B206" s="745"/>
      <c r="C206" s="746"/>
      <c r="D206" s="746"/>
      <c r="E206" s="746"/>
      <c r="F206" s="746"/>
      <c r="G206" s="746"/>
      <c r="H206" s="746"/>
      <c r="I206" s="747"/>
    </row>
    <row r="207" spans="1:21" s="153" customFormat="1" x14ac:dyDescent="0.25">
      <c r="A207" s="254"/>
      <c r="B207" s="745"/>
      <c r="C207" s="746"/>
      <c r="D207" s="746"/>
      <c r="E207" s="746"/>
      <c r="F207" s="746"/>
      <c r="G207" s="746"/>
      <c r="H207" s="746"/>
      <c r="I207" s="747"/>
    </row>
    <row r="208" spans="1:21" s="153" customFormat="1" x14ac:dyDescent="0.25">
      <c r="A208" s="254"/>
      <c r="B208" s="745"/>
      <c r="C208" s="746"/>
      <c r="D208" s="746"/>
      <c r="E208" s="746"/>
      <c r="F208" s="746"/>
      <c r="G208" s="746"/>
      <c r="H208" s="746"/>
      <c r="I208" s="747"/>
    </row>
    <row r="209" spans="1:14" s="153" customFormat="1" x14ac:dyDescent="0.25">
      <c r="A209" s="254"/>
      <c r="B209" s="745"/>
      <c r="C209" s="746"/>
      <c r="D209" s="746"/>
      <c r="E209" s="746"/>
      <c r="F209" s="746"/>
      <c r="G209" s="746"/>
      <c r="H209" s="746"/>
      <c r="I209" s="747"/>
    </row>
    <row r="210" spans="1:14" s="153" customFormat="1" x14ac:dyDescent="0.25">
      <c r="A210" s="254"/>
      <c r="B210" s="745"/>
      <c r="C210" s="746"/>
      <c r="D210" s="746"/>
      <c r="E210" s="746"/>
      <c r="F210" s="746"/>
      <c r="G210" s="746"/>
      <c r="H210" s="746"/>
      <c r="I210" s="747"/>
    </row>
    <row r="211" spans="1:14" s="153" customFormat="1" x14ac:dyDescent="0.25">
      <c r="A211" s="254"/>
      <c r="B211" s="745"/>
      <c r="C211" s="746"/>
      <c r="D211" s="746"/>
      <c r="E211" s="746"/>
      <c r="F211" s="746"/>
      <c r="G211" s="746"/>
      <c r="H211" s="746"/>
      <c r="I211" s="747"/>
    </row>
    <row r="212" spans="1:14" s="153" customFormat="1" x14ac:dyDescent="0.25">
      <c r="A212" s="254"/>
      <c r="B212" s="745"/>
      <c r="C212" s="746"/>
      <c r="D212" s="746"/>
      <c r="E212" s="746"/>
      <c r="F212" s="746"/>
      <c r="G212" s="746"/>
      <c r="H212" s="746"/>
      <c r="I212" s="747"/>
    </row>
    <row r="213" spans="1:14" s="153" customFormat="1" x14ac:dyDescent="0.25">
      <c r="A213" s="254"/>
      <c r="B213" s="745"/>
      <c r="C213" s="746"/>
      <c r="D213" s="746"/>
      <c r="E213" s="746"/>
      <c r="F213" s="746"/>
      <c r="G213" s="746"/>
      <c r="H213" s="746"/>
      <c r="I213" s="747"/>
    </row>
    <row r="214" spans="1:14" s="153" customFormat="1" ht="13" thickBot="1" x14ac:dyDescent="0.3">
      <c r="A214" s="255"/>
      <c r="B214" s="757"/>
      <c r="C214" s="758"/>
      <c r="D214" s="758"/>
      <c r="E214" s="758"/>
      <c r="F214" s="758"/>
      <c r="G214" s="758"/>
      <c r="H214" s="758"/>
      <c r="I214" s="759"/>
    </row>
    <row r="216" spans="1:14" s="153" customFormat="1" x14ac:dyDescent="0.25">
      <c r="F216" s="186"/>
      <c r="G216" s="186"/>
      <c r="H216" s="186"/>
      <c r="I216" s="186"/>
    </row>
    <row r="217" spans="1:14" s="153" customFormat="1" ht="13" thickBot="1" x14ac:dyDescent="0.3">
      <c r="F217" s="186"/>
      <c r="G217" s="186"/>
      <c r="H217" s="186"/>
      <c r="I217" s="186"/>
    </row>
    <row r="218" spans="1:14" s="153" customFormat="1" ht="13" thickBot="1" x14ac:dyDescent="0.3">
      <c r="A218" s="760" t="s">
        <v>3</v>
      </c>
      <c r="B218" s="761"/>
      <c r="F218" s="186"/>
      <c r="G218" s="186"/>
      <c r="H218" s="186"/>
      <c r="I218" s="186"/>
    </row>
    <row r="219" spans="1:14" s="257" customFormat="1" ht="13" thickBot="1" x14ac:dyDescent="0.3">
      <c r="A219" s="256"/>
      <c r="B219" s="256"/>
      <c r="F219" s="258"/>
      <c r="G219" s="258"/>
      <c r="H219" s="258"/>
      <c r="I219" s="258"/>
    </row>
    <row r="220" spans="1:14" s="153" customFormat="1" ht="15.75" customHeight="1" thickBot="1" x14ac:dyDescent="0.3">
      <c r="A220" s="733" t="s">
        <v>2</v>
      </c>
      <c r="B220" s="734"/>
      <c r="C220" s="734"/>
      <c r="D220" s="734"/>
      <c r="E220" s="734"/>
      <c r="F220" s="734"/>
      <c r="G220" s="735"/>
      <c r="H220" s="186"/>
      <c r="I220" s="186"/>
    </row>
    <row r="221" spans="1:14" s="257" customFormat="1" ht="15.75" customHeight="1" thickBot="1" x14ac:dyDescent="0.3">
      <c r="A221" s="256"/>
      <c r="B221" s="256"/>
      <c r="C221" s="256"/>
      <c r="D221" s="256"/>
      <c r="E221" s="256"/>
      <c r="F221" s="256"/>
      <c r="G221" s="256"/>
      <c r="H221" s="258"/>
      <c r="I221" s="258"/>
    </row>
    <row r="222" spans="1:14" s="153" customFormat="1" ht="15.75" customHeight="1" thickBot="1" x14ac:dyDescent="0.3">
      <c r="A222" s="715" t="s">
        <v>1</v>
      </c>
      <c r="B222" s="716"/>
      <c r="C222" s="716"/>
      <c r="D222" s="716"/>
      <c r="E222" s="717"/>
      <c r="F222" s="259"/>
      <c r="G222" s="259"/>
      <c r="H222" s="186"/>
      <c r="I222" s="186"/>
    </row>
    <row r="223" spans="1:14" s="153" customFormat="1" x14ac:dyDescent="0.25">
      <c r="A223" s="718" t="s">
        <v>581</v>
      </c>
      <c r="B223" s="720" t="s">
        <v>2816</v>
      </c>
      <c r="C223" s="710" t="s">
        <v>0</v>
      </c>
      <c r="D223" s="710" t="s">
        <v>564</v>
      </c>
      <c r="E223" s="720" t="s">
        <v>2817</v>
      </c>
      <c r="F223" s="710" t="s">
        <v>416</v>
      </c>
      <c r="G223" s="710" t="s">
        <v>403</v>
      </c>
      <c r="H223" s="710" t="s">
        <v>582</v>
      </c>
      <c r="I223" s="710" t="s">
        <v>11</v>
      </c>
      <c r="J223" s="710" t="s">
        <v>12</v>
      </c>
      <c r="K223" s="710" t="s">
        <v>13</v>
      </c>
      <c r="L223" s="710" t="s">
        <v>428</v>
      </c>
      <c r="M223" s="710" t="s">
        <v>565</v>
      </c>
      <c r="N223" s="730"/>
    </row>
    <row r="224" spans="1:14" s="153" customFormat="1" ht="32.25" customHeight="1" thickBot="1" x14ac:dyDescent="0.3">
      <c r="A224" s="719"/>
      <c r="B224" s="721"/>
      <c r="C224" s="711"/>
      <c r="D224" s="711"/>
      <c r="E224" s="721"/>
      <c r="F224" s="711"/>
      <c r="G224" s="711"/>
      <c r="H224" s="711"/>
      <c r="I224" s="711"/>
      <c r="J224" s="711"/>
      <c r="K224" s="711"/>
      <c r="L224" s="711"/>
      <c r="M224" s="711"/>
      <c r="N224" s="731"/>
    </row>
    <row r="225" spans="1:23" s="153" customFormat="1" x14ac:dyDescent="0.25">
      <c r="A225" s="172" t="s">
        <v>4</v>
      </c>
      <c r="B225" s="173" t="s">
        <v>308</v>
      </c>
      <c r="C225" s="507" t="s">
        <v>6</v>
      </c>
      <c r="D225" s="173">
        <v>10</v>
      </c>
      <c r="E225" s="173" t="s">
        <v>406</v>
      </c>
      <c r="F225" s="173" t="s">
        <v>409</v>
      </c>
      <c r="G225" s="173"/>
      <c r="H225" s="173"/>
      <c r="I225" s="173"/>
      <c r="J225" s="173"/>
      <c r="K225" s="173"/>
      <c r="L225" s="546" t="s">
        <v>1221</v>
      </c>
      <c r="M225" s="754"/>
      <c r="N225" s="755"/>
    </row>
    <row r="226" spans="1:23" s="153" customFormat="1" x14ac:dyDescent="0.25">
      <c r="A226" s="80"/>
      <c r="B226" s="182"/>
      <c r="C226" s="505"/>
      <c r="D226" s="182"/>
      <c r="E226" s="182"/>
      <c r="F226" s="182"/>
      <c r="G226" s="182"/>
      <c r="H226" s="182"/>
      <c r="I226" s="182"/>
      <c r="J226" s="182"/>
      <c r="K226" s="182"/>
      <c r="L226" s="260"/>
      <c r="M226" s="739"/>
      <c r="N226" s="740"/>
    </row>
    <row r="227" spans="1:23" s="153" customFormat="1" x14ac:dyDescent="0.25">
      <c r="A227" s="80"/>
      <c r="B227" s="182"/>
      <c r="C227" s="505"/>
      <c r="D227" s="182"/>
      <c r="E227" s="182"/>
      <c r="F227" s="182"/>
      <c r="G227" s="182"/>
      <c r="H227" s="182"/>
      <c r="I227" s="182"/>
      <c r="J227" s="182"/>
      <c r="K227" s="182"/>
      <c r="L227" s="260"/>
      <c r="M227" s="739"/>
      <c r="N227" s="740"/>
    </row>
    <row r="228" spans="1:23" s="153" customFormat="1" x14ac:dyDescent="0.25">
      <c r="A228" s="80"/>
      <c r="B228" s="182"/>
      <c r="C228" s="505"/>
      <c r="D228" s="182"/>
      <c r="E228" s="182"/>
      <c r="F228" s="182"/>
      <c r="G228" s="182"/>
      <c r="H228" s="182"/>
      <c r="I228" s="182"/>
      <c r="J228" s="182"/>
      <c r="K228" s="182"/>
      <c r="L228" s="260"/>
      <c r="M228" s="739"/>
      <c r="N228" s="740"/>
    </row>
    <row r="229" spans="1:23" s="153" customFormat="1" x14ac:dyDescent="0.25">
      <c r="A229" s="80"/>
      <c r="B229" s="182"/>
      <c r="C229" s="505"/>
      <c r="D229" s="182"/>
      <c r="E229" s="182"/>
      <c r="F229" s="182"/>
      <c r="G229" s="182"/>
      <c r="H229" s="182"/>
      <c r="I229" s="182"/>
      <c r="J229" s="182"/>
      <c r="K229" s="182"/>
      <c r="L229" s="260"/>
      <c r="M229" s="739"/>
      <c r="N229" s="740"/>
    </row>
    <row r="230" spans="1:23" s="153" customFormat="1" ht="13" thickBot="1" x14ac:dyDescent="0.3">
      <c r="A230" s="83"/>
      <c r="B230" s="158"/>
      <c r="C230" s="527"/>
      <c r="D230" s="158"/>
      <c r="E230" s="158"/>
      <c r="F230" s="158"/>
      <c r="G230" s="158"/>
      <c r="H230" s="158"/>
      <c r="I230" s="158"/>
      <c r="J230" s="158"/>
      <c r="K230" s="158"/>
      <c r="L230" s="261"/>
      <c r="M230" s="724"/>
      <c r="N230" s="725"/>
    </row>
    <row r="231" spans="1:23" s="153" customFormat="1" x14ac:dyDescent="0.25">
      <c r="F231" s="186"/>
      <c r="G231" s="186"/>
      <c r="H231" s="186"/>
      <c r="I231" s="186"/>
    </row>
    <row r="232" spans="1:23" s="153" customFormat="1" ht="13" thickBot="1" x14ac:dyDescent="0.3">
      <c r="F232" s="186"/>
      <c r="G232" s="186"/>
      <c r="H232" s="186"/>
      <c r="I232" s="186"/>
    </row>
    <row r="233" spans="1:23" s="153" customFormat="1" ht="13" thickBot="1" x14ac:dyDescent="0.3">
      <c r="A233" s="733" t="s">
        <v>736</v>
      </c>
      <c r="B233" s="734"/>
      <c r="C233" s="734"/>
      <c r="D233" s="734"/>
      <c r="E233" s="734"/>
      <c r="F233" s="734"/>
      <c r="G233" s="735"/>
      <c r="H233" s="186"/>
      <c r="I233" s="186"/>
    </row>
    <row r="234" spans="1:23" s="153" customFormat="1" ht="13" thickBot="1" x14ac:dyDescent="0.3">
      <c r="F234" s="186"/>
      <c r="G234" s="186"/>
      <c r="H234" s="186"/>
      <c r="I234" s="186"/>
    </row>
    <row r="235" spans="1:23" s="153" customFormat="1" ht="13" thickBot="1" x14ac:dyDescent="0.3">
      <c r="A235" s="715" t="s">
        <v>1</v>
      </c>
      <c r="B235" s="716"/>
      <c r="C235" s="716"/>
      <c r="D235" s="716"/>
      <c r="E235" s="716"/>
      <c r="F235" s="716"/>
      <c r="G235" s="716"/>
      <c r="H235" s="717"/>
      <c r="I235" s="186"/>
    </row>
    <row r="236" spans="1:23" s="153" customFormat="1" ht="16.5" customHeight="1" thickBot="1" x14ac:dyDescent="0.3">
      <c r="A236" s="718" t="s">
        <v>581</v>
      </c>
      <c r="B236" s="720" t="s">
        <v>2816</v>
      </c>
      <c r="C236" s="710" t="s">
        <v>0</v>
      </c>
      <c r="D236" s="710" t="s">
        <v>564</v>
      </c>
      <c r="E236" s="720" t="s">
        <v>2817</v>
      </c>
      <c r="F236" s="710" t="s">
        <v>41</v>
      </c>
      <c r="G236" s="732" t="s">
        <v>735</v>
      </c>
      <c r="H236" s="732"/>
      <c r="I236" s="732"/>
      <c r="J236" s="732"/>
      <c r="K236" s="732"/>
      <c r="L236" s="732"/>
      <c r="M236" s="732"/>
      <c r="N236" s="732"/>
      <c r="O236" s="710" t="s">
        <v>416</v>
      </c>
      <c r="P236" s="710" t="s">
        <v>403</v>
      </c>
      <c r="Q236" s="710" t="s">
        <v>582</v>
      </c>
      <c r="R236" s="710" t="s">
        <v>11</v>
      </c>
      <c r="S236" s="710" t="s">
        <v>12</v>
      </c>
      <c r="T236" s="710" t="s">
        <v>13</v>
      </c>
      <c r="U236" s="710" t="s">
        <v>428</v>
      </c>
      <c r="V236" s="710" t="s">
        <v>565</v>
      </c>
      <c r="W236" s="730"/>
    </row>
    <row r="237" spans="1:23" s="153" customFormat="1" ht="13" thickBot="1" x14ac:dyDescent="0.3">
      <c r="A237" s="719"/>
      <c r="B237" s="721"/>
      <c r="C237" s="711"/>
      <c r="D237" s="711"/>
      <c r="E237" s="721"/>
      <c r="F237" s="711"/>
      <c r="G237" s="528" t="s">
        <v>412</v>
      </c>
      <c r="H237" s="528" t="s">
        <v>42</v>
      </c>
      <c r="I237" s="528" t="s">
        <v>413</v>
      </c>
      <c r="J237" s="528" t="s">
        <v>43</v>
      </c>
      <c r="K237" s="528" t="s">
        <v>414</v>
      </c>
      <c r="L237" s="528" t="s">
        <v>44</v>
      </c>
      <c r="M237" s="528" t="s">
        <v>415</v>
      </c>
      <c r="N237" s="528" t="s">
        <v>45</v>
      </c>
      <c r="O237" s="711"/>
      <c r="P237" s="711"/>
      <c r="Q237" s="711"/>
      <c r="R237" s="711"/>
      <c r="S237" s="711"/>
      <c r="T237" s="711"/>
      <c r="U237" s="711"/>
      <c r="V237" s="711"/>
      <c r="W237" s="731"/>
    </row>
    <row r="238" spans="1:23" s="153" customFormat="1" x14ac:dyDescent="0.25">
      <c r="A238" s="172"/>
      <c r="B238" s="173"/>
      <c r="C238" s="507"/>
      <c r="D238" s="173"/>
      <c r="E238" s="173"/>
      <c r="F238" s="262"/>
      <c r="G238" s="173"/>
      <c r="H238" s="173"/>
      <c r="I238" s="173"/>
      <c r="J238" s="173"/>
      <c r="K238" s="173"/>
      <c r="L238" s="173"/>
      <c r="M238" s="173"/>
      <c r="N238" s="173"/>
      <c r="O238" s="173"/>
      <c r="P238" s="173"/>
      <c r="Q238" s="173"/>
      <c r="R238" s="173"/>
      <c r="S238" s="173"/>
      <c r="T238" s="173"/>
      <c r="U238" s="546"/>
      <c r="V238" s="726"/>
      <c r="W238" s="727"/>
    </row>
    <row r="239" spans="1:23" s="153" customFormat="1" x14ac:dyDescent="0.25">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728"/>
      <c r="W239" s="729"/>
    </row>
    <row r="240" spans="1:23" s="153" customFormat="1" x14ac:dyDescent="0.25">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728"/>
      <c r="W240" s="729"/>
    </row>
    <row r="241" spans="1:23" s="153" customFormat="1" x14ac:dyDescent="0.25">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728"/>
      <c r="W241" s="729"/>
    </row>
    <row r="242" spans="1:23" s="153" customFormat="1" x14ac:dyDescent="0.25">
      <c r="A242" s="80"/>
      <c r="B242" s="182"/>
      <c r="C242" s="505"/>
      <c r="D242" s="182"/>
      <c r="E242" s="182"/>
      <c r="F242" s="263"/>
      <c r="G242" s="182"/>
      <c r="H242" s="182"/>
      <c r="I242" s="182"/>
      <c r="J242" s="182"/>
      <c r="K242" s="182"/>
      <c r="L242" s="182"/>
      <c r="M242" s="182"/>
      <c r="N242" s="182"/>
      <c r="O242" s="182"/>
      <c r="P242" s="182"/>
      <c r="Q242" s="182"/>
      <c r="R242" s="182"/>
      <c r="S242" s="182"/>
      <c r="T242" s="182"/>
      <c r="U242" s="260"/>
      <c r="V242" s="728"/>
      <c r="W242" s="729"/>
    </row>
    <row r="243" spans="1:23" s="153" customFormat="1" ht="13" thickBot="1" x14ac:dyDescent="0.3">
      <c r="A243" s="83"/>
      <c r="B243" s="158"/>
      <c r="C243" s="527"/>
      <c r="D243" s="158"/>
      <c r="E243" s="158"/>
      <c r="F243" s="264"/>
      <c r="G243" s="158"/>
      <c r="H243" s="158"/>
      <c r="I243" s="158"/>
      <c r="J243" s="158"/>
      <c r="K243" s="158"/>
      <c r="L243" s="158"/>
      <c r="M243" s="158"/>
      <c r="N243" s="158"/>
      <c r="O243" s="158"/>
      <c r="P243" s="158"/>
      <c r="Q243" s="158"/>
      <c r="R243" s="158"/>
      <c r="S243" s="158"/>
      <c r="T243" s="158"/>
      <c r="U243" s="261"/>
      <c r="V243" s="722"/>
      <c r="W243" s="723"/>
    </row>
    <row r="244" spans="1:23" s="153" customFormat="1" x14ac:dyDescent="0.25">
      <c r="F244" s="186"/>
      <c r="G244" s="186"/>
      <c r="H244" s="186"/>
      <c r="I244" s="186"/>
    </row>
    <row r="245" spans="1:23" s="153" customFormat="1" x14ac:dyDescent="0.25">
      <c r="F245" s="186"/>
      <c r="G245" s="186"/>
      <c r="H245" s="186"/>
      <c r="I245" s="186"/>
    </row>
    <row r="246" spans="1:23" s="153" customFormat="1" ht="13" thickBot="1" x14ac:dyDescent="0.3">
      <c r="F246" s="186"/>
      <c r="G246" s="186"/>
      <c r="H246" s="186"/>
      <c r="I246" s="186"/>
    </row>
    <row r="247" spans="1:23" ht="13" thickBot="1" x14ac:dyDescent="0.3">
      <c r="A247" s="97" t="s">
        <v>432</v>
      </c>
      <c r="B247" s="265" t="s">
        <v>433</v>
      </c>
    </row>
    <row r="248" spans="1:23" x14ac:dyDescent="0.25">
      <c r="A248" s="100" t="s">
        <v>434</v>
      </c>
      <c r="B248" s="225" t="s">
        <v>50</v>
      </c>
    </row>
    <row r="249" spans="1:23" x14ac:dyDescent="0.25">
      <c r="A249" s="266" t="s">
        <v>64</v>
      </c>
      <c r="B249" s="82" t="s">
        <v>50</v>
      </c>
    </row>
    <row r="250" spans="1:23" x14ac:dyDescent="0.25">
      <c r="A250" s="266" t="s">
        <v>245</v>
      </c>
      <c r="B250" s="82" t="s">
        <v>50</v>
      </c>
      <c r="F250" s="18"/>
      <c r="G250" s="18"/>
      <c r="H250" s="18"/>
      <c r="I250" s="18"/>
    </row>
    <row r="251" spans="1:23" x14ac:dyDescent="0.25">
      <c r="A251" s="266" t="s">
        <v>246</v>
      </c>
      <c r="B251" s="82" t="s">
        <v>50</v>
      </c>
      <c r="F251" s="18"/>
      <c r="G251" s="18"/>
      <c r="H251" s="18"/>
      <c r="I251" s="18"/>
    </row>
    <row r="252" spans="1:23" x14ac:dyDescent="0.25">
      <c r="A252" s="266" t="s">
        <v>247</v>
      </c>
      <c r="B252" s="82" t="s">
        <v>52</v>
      </c>
      <c r="F252" s="18"/>
      <c r="G252" s="18"/>
      <c r="H252" s="18"/>
      <c r="I252" s="18"/>
    </row>
    <row r="253" spans="1:23" x14ac:dyDescent="0.25">
      <c r="A253" s="266" t="s">
        <v>269</v>
      </c>
      <c r="B253" s="82" t="s">
        <v>52</v>
      </c>
      <c r="F253" s="18"/>
      <c r="G253" s="18"/>
      <c r="H253" s="18"/>
      <c r="I253" s="18"/>
    </row>
    <row r="254" spans="1:23" x14ac:dyDescent="0.25">
      <c r="A254" s="267" t="s">
        <v>267</v>
      </c>
      <c r="B254" s="82" t="s">
        <v>52</v>
      </c>
      <c r="F254" s="18"/>
      <c r="G254" s="18"/>
      <c r="H254" s="18"/>
      <c r="I254" s="18"/>
    </row>
    <row r="255" spans="1:23" x14ac:dyDescent="0.25">
      <c r="A255" s="267" t="s">
        <v>435</v>
      </c>
      <c r="B255" s="82" t="s">
        <v>52</v>
      </c>
      <c r="F255" s="18"/>
      <c r="G255" s="18"/>
      <c r="H255" s="18"/>
      <c r="I255" s="18"/>
    </row>
    <row r="256" spans="1:23" ht="13" thickBot="1" x14ac:dyDescent="0.3">
      <c r="A256" s="268" t="s">
        <v>438</v>
      </c>
      <c r="B256" s="85"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H223:H224"/>
    <mergeCell ref="V243:W243"/>
    <mergeCell ref="V238:W238"/>
    <mergeCell ref="V239:W239"/>
    <mergeCell ref="V240:W240"/>
    <mergeCell ref="V242:W242"/>
    <mergeCell ref="V241:W241"/>
    <mergeCell ref="G223:G224"/>
    <mergeCell ref="F223:F224"/>
    <mergeCell ref="M228:N228"/>
    <mergeCell ref="M223:N224"/>
    <mergeCell ref="I223:I224"/>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C5:F5"/>
    <mergeCell ref="A6:B6"/>
    <mergeCell ref="C6:F6"/>
    <mergeCell ref="L13:M13"/>
    <mergeCell ref="L17:M17"/>
    <mergeCell ref="B20:H20"/>
    <mergeCell ref="D30:D31"/>
    <mergeCell ref="A12:J12"/>
    <mergeCell ref="B13:I13"/>
    <mergeCell ref="J13:K13"/>
    <mergeCell ref="B30:B31"/>
    <mergeCell ref="A30:A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AA30:AA31"/>
    <mergeCell ref="AA77:AA78"/>
    <mergeCell ref="X77:X78"/>
    <mergeCell ref="J77:J78"/>
    <mergeCell ref="Z30:Z31"/>
    <mergeCell ref="L30:L31"/>
    <mergeCell ref="Y77:Y78"/>
    <mergeCell ref="Z77:Z78"/>
    <mergeCell ref="J30:J31"/>
    <mergeCell ref="X30:X31"/>
    <mergeCell ref="K77:K78"/>
    <mergeCell ref="Y30:Y31"/>
    <mergeCell ref="K30:K31"/>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8.45312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531</v>
      </c>
      <c r="D5" s="820"/>
      <c r="E5" s="820"/>
      <c r="F5" s="821"/>
      <c r="G5" s="18"/>
      <c r="H5" s="18"/>
      <c r="I5" s="18"/>
    </row>
    <row r="6" spans="1:54" ht="15.75" customHeight="1" x14ac:dyDescent="0.25">
      <c r="A6" s="817" t="s">
        <v>477</v>
      </c>
      <c r="B6" s="818"/>
      <c r="C6" s="819" t="s">
        <v>529</v>
      </c>
      <c r="D6" s="820"/>
      <c r="E6" s="820"/>
      <c r="F6" s="821"/>
      <c r="G6" s="18"/>
      <c r="H6" s="18"/>
      <c r="I6" s="18"/>
    </row>
    <row r="7" spans="1:54" ht="15.75" customHeight="1" x14ac:dyDescent="0.25">
      <c r="A7" s="817" t="s">
        <v>567</v>
      </c>
      <c r="B7" s="818"/>
      <c r="C7" s="819" t="s">
        <v>181</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t="s">
        <v>4</v>
      </c>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439</v>
      </c>
      <c r="B21" s="790" t="s">
        <v>442</v>
      </c>
      <c r="C21" s="790"/>
      <c r="D21" s="790"/>
      <c r="E21" s="790"/>
      <c r="F21" s="790"/>
      <c r="G21" s="790"/>
      <c r="H21" s="844"/>
      <c r="I21" s="113"/>
      <c r="J21" s="114"/>
      <c r="K21" s="115"/>
      <c r="L21" s="115"/>
      <c r="M21" s="115"/>
      <c r="N21" s="115"/>
      <c r="O21" s="115"/>
      <c r="P21" s="115"/>
      <c r="Q21" s="115"/>
    </row>
    <row r="22" spans="1:54" s="116" customFormat="1" ht="13" x14ac:dyDescent="0.25">
      <c r="A22" s="271" t="s">
        <v>1501</v>
      </c>
      <c r="B22" s="790" t="s">
        <v>452</v>
      </c>
      <c r="C22" s="790"/>
      <c r="D22" s="790"/>
      <c r="E22" s="790"/>
      <c r="F22" s="790"/>
      <c r="G22" s="790"/>
      <c r="H22" s="844"/>
      <c r="I22" s="114"/>
      <c r="J22" s="114"/>
      <c r="K22" s="115"/>
      <c r="L22" s="115"/>
      <c r="M22" s="115"/>
      <c r="N22" s="115"/>
      <c r="O22" s="115"/>
      <c r="P22" s="115"/>
      <c r="Q22" s="115"/>
    </row>
    <row r="23" spans="1:54" s="116" customFormat="1" ht="13" x14ac:dyDescent="0.25">
      <c r="A23" s="271"/>
      <c r="B23" s="862"/>
      <c r="C23" s="780"/>
      <c r="D23" s="780"/>
      <c r="E23" s="780"/>
      <c r="F23" s="780"/>
      <c r="G23" s="780"/>
      <c r="H23" s="781"/>
      <c r="I23" s="114"/>
      <c r="J23" s="114"/>
      <c r="K23" s="115"/>
      <c r="L23" s="115"/>
      <c r="M23" s="115"/>
      <c r="N23" s="115"/>
      <c r="O23" s="115"/>
      <c r="P23" s="115"/>
      <c r="Q23" s="115"/>
    </row>
    <row r="24" spans="1:54" s="116" customFormat="1" ht="13.5" thickBot="1" x14ac:dyDescent="0.3">
      <c r="A24" s="117"/>
      <c r="B24" s="782"/>
      <c r="C24" s="783"/>
      <c r="D24" s="783"/>
      <c r="E24" s="783"/>
      <c r="F24" s="783"/>
      <c r="G24" s="783"/>
      <c r="H24" s="784"/>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4" t="s">
        <v>581</v>
      </c>
      <c r="B30" s="713" t="s">
        <v>582</v>
      </c>
      <c r="C30" s="713" t="s">
        <v>11</v>
      </c>
      <c r="D30" s="713" t="s">
        <v>12</v>
      </c>
      <c r="E30" s="713" t="s">
        <v>13</v>
      </c>
      <c r="F30" s="713" t="s">
        <v>14</v>
      </c>
      <c r="G30" s="713" t="s">
        <v>15</v>
      </c>
      <c r="H30" s="713" t="s">
        <v>16</v>
      </c>
      <c r="I30" s="713" t="s">
        <v>17</v>
      </c>
      <c r="J30" s="713" t="s">
        <v>18</v>
      </c>
      <c r="K30" s="713" t="s">
        <v>19</v>
      </c>
      <c r="L30" s="713" t="s">
        <v>20</v>
      </c>
      <c r="M30" s="142"/>
      <c r="N30" s="142"/>
      <c r="O30" s="142"/>
      <c r="P30" s="142"/>
      <c r="Q30" s="142"/>
      <c r="R30" s="142"/>
      <c r="S30" s="142"/>
      <c r="T30" s="142"/>
      <c r="U30" s="142"/>
      <c r="V30" s="142"/>
      <c r="W30" s="142"/>
      <c r="X30" s="713" t="s">
        <v>22</v>
      </c>
      <c r="Y30" s="713" t="s">
        <v>23</v>
      </c>
      <c r="Z30" s="713" t="s">
        <v>24</v>
      </c>
      <c r="AA30" s="805" t="s">
        <v>335</v>
      </c>
    </row>
    <row r="31" spans="1:54" s="143" customFormat="1" ht="13" thickBot="1" x14ac:dyDescent="0.3">
      <c r="A31" s="775"/>
      <c r="B31" s="776"/>
      <c r="C31" s="776"/>
      <c r="D31" s="776"/>
      <c r="E31" s="776"/>
      <c r="F31" s="776"/>
      <c r="G31" s="777"/>
      <c r="H31" s="776"/>
      <c r="I31" s="776"/>
      <c r="J31" s="776"/>
      <c r="K31" s="776"/>
      <c r="L31" s="776"/>
      <c r="M31" s="144"/>
      <c r="N31" s="144"/>
      <c r="O31" s="144"/>
      <c r="P31" s="144"/>
      <c r="Q31" s="144"/>
      <c r="R31" s="144"/>
      <c r="S31" s="144"/>
      <c r="T31" s="144"/>
      <c r="U31" s="144"/>
      <c r="V31" s="144"/>
      <c r="W31" s="144"/>
      <c r="X31" s="776"/>
      <c r="Y31" s="776"/>
      <c r="Z31" s="776"/>
      <c r="AA31" s="806"/>
    </row>
    <row r="32" spans="1:54" s="153" customFormat="1" x14ac:dyDescent="0.25">
      <c r="A32" s="145" t="s">
        <v>1434</v>
      </c>
      <c r="B32" s="146"/>
      <c r="C32" s="587" t="s">
        <v>1251</v>
      </c>
      <c r="D32" s="587" t="s">
        <v>439</v>
      </c>
      <c r="E32" s="587"/>
      <c r="F32" s="564" t="s">
        <v>51</v>
      </c>
      <c r="G32" s="150" t="s">
        <v>47</v>
      </c>
      <c r="H32" s="564" t="s">
        <v>1203</v>
      </c>
      <c r="I32" s="565">
        <v>1785</v>
      </c>
      <c r="J32" s="566">
        <v>1981</v>
      </c>
      <c r="K32" s="566">
        <v>1981</v>
      </c>
      <c r="L32" s="565">
        <v>2510</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146"/>
      <c r="C33" s="587" t="s">
        <v>1475</v>
      </c>
      <c r="D33" s="587" t="s">
        <v>439</v>
      </c>
      <c r="E33" s="587"/>
      <c r="F33" s="564" t="s">
        <v>51</v>
      </c>
      <c r="G33" s="150" t="s">
        <v>47</v>
      </c>
      <c r="H33" s="564" t="s">
        <v>1203</v>
      </c>
      <c r="I33" s="565">
        <v>1470</v>
      </c>
      <c r="J33" s="566">
        <v>1631</v>
      </c>
      <c r="K33" s="566">
        <v>1631</v>
      </c>
      <c r="L33" s="565">
        <v>2065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146"/>
      <c r="C34" s="587" t="s">
        <v>1476</v>
      </c>
      <c r="D34" s="587" t="s">
        <v>439</v>
      </c>
      <c r="E34" s="587"/>
      <c r="F34" s="564" t="s">
        <v>51</v>
      </c>
      <c r="G34" s="150" t="s">
        <v>47</v>
      </c>
      <c r="H34" s="564" t="s">
        <v>1203</v>
      </c>
      <c r="I34" s="565">
        <v>1740</v>
      </c>
      <c r="J34" s="566">
        <v>1931</v>
      </c>
      <c r="K34" s="566">
        <v>1931</v>
      </c>
      <c r="L34" s="565">
        <v>2445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87" t="s">
        <v>1483</v>
      </c>
      <c r="D35" s="587" t="s">
        <v>439</v>
      </c>
      <c r="E35" s="587"/>
      <c r="F35" s="564" t="s">
        <v>51</v>
      </c>
      <c r="G35" s="150" t="s">
        <v>47</v>
      </c>
      <c r="H35" s="564" t="s">
        <v>1203</v>
      </c>
      <c r="I35" s="565">
        <v>2280</v>
      </c>
      <c r="J35" s="566">
        <v>2531</v>
      </c>
      <c r="K35" s="566">
        <v>2531</v>
      </c>
      <c r="L35" s="565">
        <v>3205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87" t="s">
        <v>1477</v>
      </c>
      <c r="D36" s="587" t="s">
        <v>439</v>
      </c>
      <c r="E36" s="587"/>
      <c r="F36" s="564" t="s">
        <v>51</v>
      </c>
      <c r="G36" s="150" t="s">
        <v>47</v>
      </c>
      <c r="H36" s="564" t="s">
        <v>1203</v>
      </c>
      <c r="I36" s="565">
        <v>1470</v>
      </c>
      <c r="J36" s="566">
        <v>1631</v>
      </c>
      <c r="K36" s="566">
        <v>1631</v>
      </c>
      <c r="L36" s="565">
        <v>2065</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87" t="s">
        <v>1478</v>
      </c>
      <c r="D37" s="587" t="s">
        <v>439</v>
      </c>
      <c r="E37" s="587"/>
      <c r="F37" s="564" t="s">
        <v>51</v>
      </c>
      <c r="G37" s="150" t="s">
        <v>47</v>
      </c>
      <c r="H37" s="564" t="s">
        <v>1203</v>
      </c>
      <c r="I37" s="565">
        <v>1470</v>
      </c>
      <c r="J37" s="566">
        <v>1631</v>
      </c>
      <c r="K37" s="566">
        <v>1631</v>
      </c>
      <c r="L37" s="565">
        <v>2065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87" t="s">
        <v>1481</v>
      </c>
      <c r="D38" s="587" t="s">
        <v>439</v>
      </c>
      <c r="E38" s="587"/>
      <c r="F38" s="564" t="s">
        <v>51</v>
      </c>
      <c r="G38" s="150" t="s">
        <v>47</v>
      </c>
      <c r="H38" s="564" t="s">
        <v>1203</v>
      </c>
      <c r="I38" s="565">
        <v>1470</v>
      </c>
      <c r="J38" s="566">
        <v>1631</v>
      </c>
      <c r="K38" s="566">
        <v>1631</v>
      </c>
      <c r="L38" s="565">
        <v>2065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87" t="s">
        <v>1479</v>
      </c>
      <c r="D39" s="587" t="s">
        <v>439</v>
      </c>
      <c r="E39" s="587"/>
      <c r="F39" s="564" t="s">
        <v>51</v>
      </c>
      <c r="G39" s="150" t="s">
        <v>47</v>
      </c>
      <c r="H39" s="564" t="s">
        <v>1203</v>
      </c>
      <c r="I39" s="565">
        <v>1470</v>
      </c>
      <c r="J39" s="566">
        <v>1631</v>
      </c>
      <c r="K39" s="566">
        <v>1631</v>
      </c>
      <c r="L39" s="565">
        <v>2065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87" t="s">
        <v>1480</v>
      </c>
      <c r="D40" s="587" t="s">
        <v>439</v>
      </c>
      <c r="E40" s="587"/>
      <c r="F40" s="564" t="s">
        <v>51</v>
      </c>
      <c r="G40" s="150" t="s">
        <v>47</v>
      </c>
      <c r="H40" s="564" t="s">
        <v>1203</v>
      </c>
      <c r="I40" s="565">
        <v>1380</v>
      </c>
      <c r="J40" s="566">
        <v>1531</v>
      </c>
      <c r="K40" s="566">
        <v>1531</v>
      </c>
      <c r="L40" s="565">
        <v>1940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87" t="s">
        <v>1482</v>
      </c>
      <c r="D41" s="587" t="s">
        <v>439</v>
      </c>
      <c r="E41" s="587"/>
      <c r="F41" s="564" t="s">
        <v>51</v>
      </c>
      <c r="G41" s="150" t="s">
        <v>47</v>
      </c>
      <c r="H41" s="564" t="s">
        <v>1203</v>
      </c>
      <c r="I41" s="565">
        <v>1380</v>
      </c>
      <c r="J41" s="566">
        <v>1531</v>
      </c>
      <c r="K41" s="566">
        <v>1531</v>
      </c>
      <c r="L41" s="565">
        <v>1940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87" t="s">
        <v>1251</v>
      </c>
      <c r="D42" s="587" t="s">
        <v>1501</v>
      </c>
      <c r="E42" s="587" t="s">
        <v>1496</v>
      </c>
      <c r="F42" s="564" t="s">
        <v>53</v>
      </c>
      <c r="G42" s="150" t="s">
        <v>47</v>
      </c>
      <c r="H42" s="564" t="s">
        <v>1203</v>
      </c>
      <c r="I42" s="565">
        <v>3945</v>
      </c>
      <c r="J42" s="566">
        <v>4381</v>
      </c>
      <c r="K42" s="566">
        <v>4381</v>
      </c>
      <c r="L42" s="565">
        <v>5550</v>
      </c>
      <c r="M42" s="150"/>
      <c r="N42" s="150"/>
      <c r="O42" s="150"/>
      <c r="P42" s="150"/>
      <c r="Q42" s="150"/>
      <c r="R42" s="150"/>
      <c r="S42" s="150"/>
      <c r="T42" s="150"/>
      <c r="U42" s="150"/>
      <c r="V42" s="150"/>
      <c r="W42" s="150"/>
      <c r="X42" s="567"/>
      <c r="Y42" s="567"/>
      <c r="Z42" s="150" t="s">
        <v>1177</v>
      </c>
      <c r="AA42" s="79" t="s">
        <v>395</v>
      </c>
    </row>
    <row r="43" spans="1:27" s="153" customFormat="1" ht="13" thickBot="1" x14ac:dyDescent="0.3">
      <c r="A43" s="154" t="s">
        <v>1434</v>
      </c>
      <c r="B43" s="520"/>
      <c r="C43" s="588" t="s">
        <v>1480</v>
      </c>
      <c r="D43" s="588" t="s">
        <v>1501</v>
      </c>
      <c r="E43" s="588" t="s">
        <v>1496</v>
      </c>
      <c r="F43" s="264" t="s">
        <v>53</v>
      </c>
      <c r="G43" s="158" t="s">
        <v>47</v>
      </c>
      <c r="H43" s="264" t="s">
        <v>1203</v>
      </c>
      <c r="I43" s="589">
        <v>4305</v>
      </c>
      <c r="J43" s="556">
        <v>4781</v>
      </c>
      <c r="K43" s="556">
        <v>4781</v>
      </c>
      <c r="L43" s="589">
        <v>6055</v>
      </c>
      <c r="M43" s="158"/>
      <c r="N43" s="158"/>
      <c r="O43" s="158"/>
      <c r="P43" s="158"/>
      <c r="Q43" s="158"/>
      <c r="R43" s="158"/>
      <c r="S43" s="158"/>
      <c r="T43" s="158"/>
      <c r="U43" s="158"/>
      <c r="V43" s="158"/>
      <c r="W43" s="158"/>
      <c r="X43" s="563"/>
      <c r="Y43" s="563"/>
      <c r="Z43" s="158" t="s">
        <v>1177</v>
      </c>
      <c r="AA43" s="85" t="s">
        <v>395</v>
      </c>
    </row>
    <row r="44" spans="1:27" ht="13" x14ac:dyDescent="0.25">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5" thickBot="1" x14ac:dyDescent="0.3">
      <c r="A45" s="161"/>
      <c r="B45" s="161"/>
      <c r="C45" s="161"/>
      <c r="D45" s="161"/>
      <c r="E45" s="161"/>
      <c r="F45" s="161"/>
      <c r="G45" s="141"/>
      <c r="H45" s="141"/>
      <c r="I45" s="141"/>
      <c r="J45" s="141"/>
      <c r="K45" s="141"/>
      <c r="N45" s="141"/>
      <c r="O45" s="163"/>
      <c r="P45" s="163"/>
      <c r="Q45" s="163"/>
      <c r="R45" s="163"/>
      <c r="S45" s="163"/>
      <c r="T45" s="163"/>
      <c r="U45" s="163"/>
      <c r="V45" s="163"/>
      <c r="W45" s="116"/>
    </row>
    <row r="46" spans="1:27" ht="13.5" thickBot="1" x14ac:dyDescent="0.3">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5">
      <c r="A47" s="774" t="s">
        <v>581</v>
      </c>
      <c r="B47" s="713" t="s">
        <v>582</v>
      </c>
      <c r="C47" s="713" t="s">
        <v>11</v>
      </c>
      <c r="D47" s="713" t="s">
        <v>12</v>
      </c>
      <c r="E47" s="713" t="s">
        <v>13</v>
      </c>
      <c r="F47" s="713" t="s">
        <v>14</v>
      </c>
      <c r="G47" s="713" t="s">
        <v>15</v>
      </c>
      <c r="H47" s="713" t="s">
        <v>16</v>
      </c>
      <c r="I47" s="713" t="s">
        <v>26</v>
      </c>
      <c r="J47" s="713" t="s">
        <v>27</v>
      </c>
      <c r="K47" s="812" t="s">
        <v>281</v>
      </c>
      <c r="L47" s="516" t="s">
        <v>62</v>
      </c>
      <c r="M47" s="510" t="s">
        <v>63</v>
      </c>
      <c r="N47" s="522" t="s">
        <v>64</v>
      </c>
      <c r="O47" s="142"/>
      <c r="P47" s="142"/>
      <c r="Q47" s="142"/>
      <c r="R47" s="142"/>
      <c r="S47" s="142"/>
      <c r="T47" s="142"/>
      <c r="U47" s="142"/>
      <c r="V47" s="142"/>
      <c r="W47" s="142"/>
      <c r="X47" s="713" t="s">
        <v>22</v>
      </c>
      <c r="Y47" s="713" t="s">
        <v>23</v>
      </c>
      <c r="Z47" s="713" t="s">
        <v>24</v>
      </c>
      <c r="AA47" s="805" t="s">
        <v>335</v>
      </c>
    </row>
    <row r="48" spans="1:27" ht="32.15" customHeight="1" thickBot="1" x14ac:dyDescent="0.3">
      <c r="A48" s="775"/>
      <c r="B48" s="776"/>
      <c r="C48" s="776"/>
      <c r="D48" s="776"/>
      <c r="E48" s="776"/>
      <c r="F48" s="776"/>
      <c r="G48" s="777"/>
      <c r="H48" s="776"/>
      <c r="I48" s="776"/>
      <c r="J48" s="776"/>
      <c r="K48" s="813"/>
      <c r="L48" s="517" t="s">
        <v>65</v>
      </c>
      <c r="M48" s="518" t="s">
        <v>66</v>
      </c>
      <c r="N48" s="523" t="s">
        <v>67</v>
      </c>
      <c r="O48" s="165"/>
      <c r="P48" s="144"/>
      <c r="Q48" s="144"/>
      <c r="R48" s="144"/>
      <c r="S48" s="144"/>
      <c r="T48" s="144"/>
      <c r="U48" s="144"/>
      <c r="V48" s="144"/>
      <c r="W48" s="144"/>
      <c r="X48" s="776"/>
      <c r="Y48" s="776"/>
      <c r="Z48" s="776"/>
      <c r="AA48" s="806"/>
    </row>
    <row r="49" spans="1:29" s="153" customFormat="1" x14ac:dyDescent="0.25">
      <c r="A49" s="557"/>
      <c r="B49" s="262"/>
      <c r="C49" s="262"/>
      <c r="D49" s="262"/>
      <c r="E49" s="262"/>
      <c r="F49" s="262"/>
      <c r="G49" s="173"/>
      <c r="H49" s="262"/>
      <c r="I49" s="272"/>
      <c r="J49" s="272"/>
      <c r="K49" s="558"/>
      <c r="L49" s="172"/>
      <c r="M49" s="173"/>
      <c r="N49" s="225"/>
      <c r="O49" s="172"/>
      <c r="P49" s="173"/>
      <c r="Q49" s="173"/>
      <c r="R49" s="173"/>
      <c r="S49" s="173"/>
      <c r="T49" s="173"/>
      <c r="U49" s="173"/>
      <c r="V49" s="173"/>
      <c r="W49" s="173"/>
      <c r="X49" s="547"/>
      <c r="Y49" s="547"/>
      <c r="Z49" s="173"/>
      <c r="AA49" s="225"/>
    </row>
    <row r="50" spans="1:29" s="153" customFormat="1" x14ac:dyDescent="0.25">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5">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 thickBot="1" x14ac:dyDescent="0.3">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5">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 thickBot="1" x14ac:dyDescent="0.3">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5" thickBot="1" x14ac:dyDescent="0.3">
      <c r="A55" s="742" t="s">
        <v>293</v>
      </c>
      <c r="B55" s="832"/>
      <c r="C55" s="832"/>
      <c r="D55" s="833"/>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5">
      <c r="A56" s="774" t="s">
        <v>581</v>
      </c>
      <c r="B56" s="713" t="s">
        <v>582</v>
      </c>
      <c r="C56" s="713" t="s">
        <v>11</v>
      </c>
      <c r="D56" s="713" t="s">
        <v>12</v>
      </c>
      <c r="E56" s="713" t="s">
        <v>13</v>
      </c>
      <c r="F56" s="713" t="s">
        <v>14</v>
      </c>
      <c r="G56" s="713" t="s">
        <v>15</v>
      </c>
      <c r="H56" s="713" t="s">
        <v>16</v>
      </c>
      <c r="I56" s="713">
        <v>20</v>
      </c>
      <c r="J56" s="713">
        <v>40</v>
      </c>
      <c r="K56" s="713" t="s">
        <v>19</v>
      </c>
      <c r="L56" s="805" t="s">
        <v>20</v>
      </c>
      <c r="M56" s="800" t="s">
        <v>28</v>
      </c>
      <c r="N56" s="187" t="s">
        <v>68</v>
      </c>
      <c r="O56" s="510" t="s">
        <v>63</v>
      </c>
      <c r="P56" s="522" t="s">
        <v>64</v>
      </c>
      <c r="Q56" s="142" t="s">
        <v>143</v>
      </c>
      <c r="R56" s="142" t="s">
        <v>70</v>
      </c>
      <c r="S56" s="142"/>
      <c r="T56" s="142"/>
      <c r="U56" s="142"/>
      <c r="V56" s="142"/>
      <c r="W56" s="142"/>
      <c r="X56" s="142"/>
      <c r="Y56" s="142"/>
      <c r="Z56" s="713" t="s">
        <v>22</v>
      </c>
      <c r="AA56" s="713" t="s">
        <v>23</v>
      </c>
      <c r="AB56" s="713" t="s">
        <v>24</v>
      </c>
      <c r="AC56" s="805" t="s">
        <v>335</v>
      </c>
    </row>
    <row r="57" spans="1:29" ht="38" thickBot="1" x14ac:dyDescent="0.3">
      <c r="A57" s="775"/>
      <c r="B57" s="776"/>
      <c r="C57" s="776"/>
      <c r="D57" s="776"/>
      <c r="E57" s="776"/>
      <c r="F57" s="776"/>
      <c r="G57" s="777"/>
      <c r="H57" s="776"/>
      <c r="I57" s="776"/>
      <c r="J57" s="776"/>
      <c r="K57" s="776"/>
      <c r="L57" s="806"/>
      <c r="M57" s="801"/>
      <c r="N57" s="188" t="s">
        <v>69</v>
      </c>
      <c r="O57" s="518" t="s">
        <v>66</v>
      </c>
      <c r="P57" s="523" t="s">
        <v>67</v>
      </c>
      <c r="Q57" s="165" t="s">
        <v>83</v>
      </c>
      <c r="R57" s="144" t="s">
        <v>83</v>
      </c>
      <c r="S57" s="144"/>
      <c r="T57" s="144"/>
      <c r="U57" s="144"/>
      <c r="V57" s="144"/>
      <c r="W57" s="144"/>
      <c r="X57" s="144"/>
      <c r="Y57" s="144"/>
      <c r="Z57" s="777"/>
      <c r="AA57" s="777"/>
      <c r="AB57" s="777"/>
      <c r="AC57" s="806"/>
    </row>
    <row r="58" spans="1:29" s="153" customFormat="1" x14ac:dyDescent="0.25">
      <c r="A58" s="557"/>
      <c r="B58" s="262"/>
      <c r="C58" s="262"/>
      <c r="D58" s="262"/>
      <c r="E58" s="262"/>
      <c r="F58" s="262"/>
      <c r="G58" s="173"/>
      <c r="H58" s="262"/>
      <c r="I58" s="272"/>
      <c r="J58" s="272"/>
      <c r="K58" s="272"/>
      <c r="L58" s="558"/>
      <c r="M58" s="559"/>
      <c r="N58" s="172"/>
      <c r="O58" s="173"/>
      <c r="P58" s="225"/>
      <c r="Q58" s="172"/>
      <c r="R58" s="173"/>
      <c r="S58" s="173"/>
      <c r="T58" s="173"/>
      <c r="U58" s="173"/>
      <c r="V58" s="173"/>
      <c r="W58" s="173"/>
      <c r="X58" s="173"/>
      <c r="Y58" s="173"/>
      <c r="Z58" s="547"/>
      <c r="AA58" s="547"/>
      <c r="AB58" s="173"/>
      <c r="AC58" s="225"/>
    </row>
    <row r="59" spans="1:29" s="153" customFormat="1" x14ac:dyDescent="0.25">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5">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 thickBot="1" x14ac:dyDescent="0.3">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5">
      <c r="A62" s="161"/>
      <c r="B62" s="161"/>
      <c r="C62" s="161"/>
      <c r="D62" s="161"/>
      <c r="E62" s="161"/>
      <c r="F62" s="161"/>
      <c r="G62" s="141"/>
      <c r="H62" s="141"/>
      <c r="I62" s="141"/>
      <c r="J62" s="141"/>
      <c r="K62" s="141"/>
      <c r="M62" s="141"/>
      <c r="V62" s="141"/>
      <c r="W62" s="141"/>
    </row>
    <row r="63" spans="1:29" x14ac:dyDescent="0.25">
      <c r="A63" s="161"/>
      <c r="B63" s="161"/>
      <c r="C63" s="161"/>
      <c r="D63" s="161"/>
      <c r="E63" s="161"/>
      <c r="F63" s="141"/>
      <c r="G63" s="141"/>
      <c r="H63" s="141"/>
      <c r="I63" s="141"/>
      <c r="J63" s="141"/>
      <c r="K63" s="162"/>
      <c r="L63" s="141"/>
      <c r="M63" s="141"/>
      <c r="N63" s="141"/>
      <c r="S63" s="141"/>
      <c r="T63" s="141"/>
      <c r="U63" s="141"/>
    </row>
    <row r="64" spans="1:29" ht="13" thickBot="1" x14ac:dyDescent="0.3">
      <c r="A64" s="161"/>
      <c r="B64" s="161"/>
      <c r="C64" s="161"/>
      <c r="D64" s="161"/>
      <c r="E64" s="141"/>
      <c r="F64" s="141"/>
      <c r="G64" s="141"/>
      <c r="H64" s="141"/>
      <c r="I64" s="141"/>
      <c r="J64" s="162"/>
      <c r="K64" s="162"/>
      <c r="L64" s="162"/>
      <c r="M64" s="162"/>
      <c r="R64" s="162"/>
    </row>
    <row r="65" spans="1:24" ht="13" thickBot="1" x14ac:dyDescent="0.3">
      <c r="A65" s="742" t="s">
        <v>29</v>
      </c>
      <c r="B65" s="832"/>
      <c r="C65" s="833"/>
      <c r="D65" s="161"/>
      <c r="E65" s="161"/>
      <c r="F65" s="141"/>
      <c r="G65" s="141"/>
      <c r="H65" s="141"/>
      <c r="I65" s="141"/>
      <c r="J65" s="141"/>
      <c r="K65" s="162"/>
      <c r="L65" s="162"/>
      <c r="M65" s="162"/>
      <c r="N65" s="162"/>
      <c r="S65" s="162"/>
      <c r="T65" s="162"/>
      <c r="U65" s="162"/>
    </row>
    <row r="66" spans="1:24" ht="13" thickBot="1" x14ac:dyDescent="0.3">
      <c r="A66" s="733" t="s">
        <v>579</v>
      </c>
      <c r="B66" s="734"/>
      <c r="C66" s="735"/>
      <c r="D66" s="161"/>
      <c r="E66" s="161"/>
      <c r="F66" s="161"/>
      <c r="G66" s="141"/>
      <c r="H66" s="141"/>
      <c r="I66" s="141"/>
      <c r="J66" s="141"/>
      <c r="K66" s="141"/>
      <c r="L66" s="162"/>
      <c r="N66" s="162"/>
      <c r="O66" s="162"/>
      <c r="V66" s="162"/>
    </row>
    <row r="67" spans="1:24" x14ac:dyDescent="0.25">
      <c r="A67" s="192" t="s">
        <v>30</v>
      </c>
      <c r="B67" s="193"/>
      <c r="C67" s="194" t="s">
        <v>151</v>
      </c>
      <c r="D67" s="195"/>
      <c r="E67" s="195"/>
      <c r="F67" s="196"/>
      <c r="G67" s="196"/>
      <c r="H67" s="195"/>
      <c r="I67" s="196"/>
      <c r="J67" s="195"/>
      <c r="K67" s="197"/>
      <c r="L67" s="198"/>
      <c r="N67" s="162"/>
      <c r="O67" s="162"/>
      <c r="P67" s="162"/>
    </row>
    <row r="68" spans="1:24" x14ac:dyDescent="0.25">
      <c r="A68" s="127" t="s">
        <v>580</v>
      </c>
      <c r="B68" s="199"/>
      <c r="C68" s="199"/>
      <c r="D68" s="200"/>
      <c r="E68" s="200"/>
      <c r="F68" s="201"/>
      <c r="G68" s="201"/>
      <c r="H68" s="200"/>
      <c r="I68" s="201"/>
      <c r="J68" s="200"/>
      <c r="K68" s="202"/>
      <c r="L68" s="203"/>
      <c r="N68" s="162"/>
      <c r="O68" s="162"/>
      <c r="P68" s="162"/>
    </row>
    <row r="69" spans="1:24" x14ac:dyDescent="0.25">
      <c r="A69" s="127" t="s">
        <v>167</v>
      </c>
      <c r="B69" s="199"/>
      <c r="C69" s="199"/>
      <c r="D69" s="200"/>
      <c r="E69" s="200"/>
      <c r="F69" s="201"/>
      <c r="G69" s="201"/>
      <c r="H69" s="200"/>
      <c r="I69" s="201"/>
      <c r="J69" s="200"/>
      <c r="K69" s="202"/>
      <c r="L69" s="203"/>
      <c r="N69" s="162"/>
      <c r="O69" s="162"/>
      <c r="P69" s="162"/>
    </row>
    <row r="70" spans="1:24" x14ac:dyDescent="0.25">
      <c r="A70" s="127" t="s">
        <v>904</v>
      </c>
      <c r="B70" s="199"/>
      <c r="C70" s="199"/>
      <c r="D70" s="200"/>
      <c r="E70" s="200"/>
      <c r="F70" s="201"/>
      <c r="G70" s="201"/>
      <c r="H70" s="200"/>
      <c r="I70" s="201"/>
      <c r="J70" s="200"/>
      <c r="K70" s="202"/>
      <c r="L70" s="203"/>
      <c r="N70" s="162"/>
      <c r="O70" s="162"/>
      <c r="P70" s="162"/>
    </row>
    <row r="71" spans="1:24" ht="13" thickBot="1" x14ac:dyDescent="0.3">
      <c r="A71" s="526" t="s">
        <v>905</v>
      </c>
      <c r="B71" s="204"/>
      <c r="C71" s="204"/>
      <c r="D71" s="205"/>
      <c r="E71" s="205"/>
      <c r="F71" s="206"/>
      <c r="G71" s="206"/>
      <c r="H71" s="205"/>
      <c r="I71" s="206"/>
      <c r="J71" s="205"/>
      <c r="K71" s="207"/>
      <c r="L71" s="208"/>
      <c r="N71" s="162"/>
      <c r="O71" s="162"/>
      <c r="P71" s="162"/>
    </row>
    <row r="72" spans="1:24" ht="13" thickBot="1" x14ac:dyDescent="0.3">
      <c r="A72" s="209"/>
      <c r="B72" s="96"/>
      <c r="C72" s="162"/>
      <c r="D72" s="161"/>
      <c r="E72" s="161"/>
      <c r="F72" s="161"/>
      <c r="G72" s="161"/>
      <c r="H72" s="141"/>
      <c r="I72" s="141"/>
      <c r="J72" s="141"/>
      <c r="K72" s="141"/>
      <c r="L72" s="141"/>
      <c r="M72" s="162"/>
      <c r="O72" s="162"/>
      <c r="P72" s="162"/>
      <c r="Q72" s="141"/>
    </row>
    <row r="73" spans="1:24" s="143" customFormat="1" ht="25.5" thickBot="1" x14ac:dyDescent="0.3">
      <c r="A73" s="210" t="s">
        <v>31</v>
      </c>
      <c r="B73" s="842" t="s">
        <v>582</v>
      </c>
      <c r="C73" s="842"/>
      <c r="D73" s="843"/>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153" customFormat="1" x14ac:dyDescent="0.25">
      <c r="A74" s="172"/>
      <c r="B74" s="708"/>
      <c r="C74" s="708"/>
      <c r="D74" s="708"/>
      <c r="E74" s="173"/>
      <c r="F74" s="173"/>
      <c r="G74" s="173"/>
      <c r="H74" s="173"/>
      <c r="I74" s="173"/>
      <c r="J74" s="272"/>
      <c r="K74" s="272"/>
      <c r="L74" s="272"/>
      <c r="M74" s="273"/>
      <c r="N74" s="224"/>
      <c r="O74" s="173"/>
      <c r="P74" s="225"/>
      <c r="Q74" s="163"/>
      <c r="R74" s="163"/>
      <c r="S74" s="163"/>
      <c r="T74" s="163"/>
      <c r="U74" s="163"/>
      <c r="V74" s="186"/>
      <c r="W74" s="186"/>
      <c r="X74" s="186"/>
    </row>
    <row r="75" spans="1:24" s="153" customFormat="1" x14ac:dyDescent="0.25">
      <c r="A75" s="80"/>
      <c r="B75" s="703"/>
      <c r="C75" s="703"/>
      <c r="D75" s="703"/>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5">
      <c r="A76" s="80"/>
      <c r="B76" s="703"/>
      <c r="C76" s="703"/>
      <c r="D76" s="703"/>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 thickBot="1" x14ac:dyDescent="0.3">
      <c r="A77" s="83"/>
      <c r="B77" s="834"/>
      <c r="C77" s="834"/>
      <c r="D77" s="834"/>
      <c r="E77" s="158"/>
      <c r="F77" s="158"/>
      <c r="G77" s="158"/>
      <c r="H77" s="158"/>
      <c r="I77" s="158"/>
      <c r="J77" s="215"/>
      <c r="K77" s="157"/>
      <c r="L77" s="157"/>
      <c r="M77" s="216"/>
      <c r="N77" s="520"/>
      <c r="O77" s="156"/>
      <c r="P77" s="160"/>
      <c r="Q77" s="163"/>
      <c r="R77" s="163"/>
      <c r="S77" s="163"/>
      <c r="T77" s="163"/>
      <c r="U77" s="163"/>
      <c r="V77" s="186"/>
      <c r="W77" s="186"/>
      <c r="X77" s="186"/>
    </row>
    <row r="78" spans="1:24" x14ac:dyDescent="0.25">
      <c r="A78" s="162"/>
      <c r="B78" s="162"/>
      <c r="E78" s="162"/>
      <c r="J78" s="162"/>
      <c r="K78" s="162"/>
      <c r="L78" s="162"/>
      <c r="M78" s="162"/>
      <c r="O78" s="141"/>
      <c r="P78" s="141"/>
      <c r="Q78" s="141"/>
      <c r="R78" s="141"/>
      <c r="S78" s="141"/>
      <c r="T78" s="141"/>
      <c r="U78" s="141"/>
      <c r="V78" s="162"/>
      <c r="W78" s="162"/>
      <c r="X78" s="162"/>
    </row>
    <row r="79" spans="1:24" ht="13" thickBot="1" x14ac:dyDescent="0.3">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 thickBot="1" x14ac:dyDescent="0.3">
      <c r="A80" s="742" t="s">
        <v>34</v>
      </c>
      <c r="B80" s="832"/>
      <c r="C80" s="833"/>
      <c r="D80" s="217"/>
      <c r="E80" s="161"/>
      <c r="F80" s="161"/>
      <c r="G80" s="161"/>
      <c r="H80" s="161"/>
      <c r="I80" s="141"/>
      <c r="J80" s="141"/>
      <c r="K80" s="141"/>
      <c r="L80" s="141"/>
      <c r="M80" s="141"/>
      <c r="N80" s="162"/>
      <c r="O80" s="162"/>
      <c r="P80" s="162"/>
      <c r="Q80" s="162"/>
      <c r="R80" s="162"/>
      <c r="S80" s="162"/>
      <c r="T80" s="162"/>
      <c r="U80" s="162"/>
      <c r="V80" s="162"/>
      <c r="W80" s="141"/>
    </row>
    <row r="81" spans="1:23" ht="13" thickBot="1" x14ac:dyDescent="0.3">
      <c r="A81" s="733" t="s">
        <v>579</v>
      </c>
      <c r="B81" s="734"/>
      <c r="C81" s="735"/>
      <c r="D81" s="93"/>
      <c r="E81" s="93"/>
      <c r="F81" s="93"/>
      <c r="G81" s="93"/>
      <c r="H81" s="94"/>
      <c r="I81" s="94"/>
      <c r="J81" s="93"/>
      <c r="K81" s="94"/>
      <c r="L81" s="93"/>
      <c r="M81" s="141"/>
      <c r="N81" s="162"/>
      <c r="O81" s="162"/>
      <c r="P81" s="162"/>
      <c r="Q81" s="162"/>
      <c r="R81" s="162"/>
      <c r="S81" s="162"/>
      <c r="T81" s="162"/>
      <c r="U81" s="162"/>
      <c r="V81" s="162"/>
      <c r="W81" s="141"/>
    </row>
    <row r="82" spans="1:23" x14ac:dyDescent="0.25">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5">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5">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5">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 thickBot="1" x14ac:dyDescent="0.3">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 thickBot="1" x14ac:dyDescent="0.3">
      <c r="A87" s="221"/>
      <c r="E87" s="93"/>
      <c r="F87" s="93"/>
      <c r="G87" s="93"/>
      <c r="H87" s="94"/>
      <c r="I87" s="96"/>
      <c r="J87" s="93"/>
      <c r="K87" s="94"/>
      <c r="L87" s="93"/>
      <c r="M87" s="141"/>
      <c r="N87" s="162"/>
      <c r="O87" s="162"/>
      <c r="P87" s="162"/>
      <c r="Q87" s="162"/>
      <c r="R87" s="141"/>
      <c r="V87" s="222"/>
      <c r="W87" s="222"/>
    </row>
    <row r="88" spans="1:23" s="143" customFormat="1" ht="25.5" thickBot="1" x14ac:dyDescent="0.3">
      <c r="A88" s="210" t="s">
        <v>31</v>
      </c>
      <c r="B88" s="842" t="s">
        <v>13</v>
      </c>
      <c r="C88" s="842"/>
      <c r="D88" s="843"/>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153" customFormat="1" x14ac:dyDescent="0.25">
      <c r="A89" s="172"/>
      <c r="B89" s="708"/>
      <c r="C89" s="708"/>
      <c r="D89" s="708"/>
      <c r="E89" s="173"/>
      <c r="F89" s="173"/>
      <c r="G89" s="173"/>
      <c r="H89" s="173"/>
      <c r="I89" s="173"/>
      <c r="J89" s="272"/>
      <c r="K89" s="272"/>
      <c r="L89" s="272"/>
      <c r="M89" s="272"/>
      <c r="N89" s="224"/>
      <c r="O89" s="173"/>
      <c r="P89" s="225"/>
      <c r="Q89" s="186"/>
      <c r="R89" s="186"/>
      <c r="S89" s="186"/>
      <c r="T89" s="186"/>
      <c r="U89" s="186"/>
      <c r="V89" s="186"/>
      <c r="W89" s="163"/>
    </row>
    <row r="90" spans="1:23" s="153" customFormat="1" x14ac:dyDescent="0.25">
      <c r="A90" s="80"/>
      <c r="B90" s="703"/>
      <c r="C90" s="703"/>
      <c r="D90" s="703"/>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5">
      <c r="A91" s="80"/>
      <c r="B91" s="703"/>
      <c r="C91" s="703"/>
      <c r="D91" s="703"/>
      <c r="E91" s="182"/>
      <c r="F91" s="182"/>
      <c r="G91" s="182"/>
      <c r="H91" s="182"/>
      <c r="I91" s="182"/>
      <c r="J91" s="178"/>
      <c r="K91" s="178"/>
      <c r="L91" s="178"/>
      <c r="M91" s="178"/>
      <c r="N91" s="519"/>
      <c r="O91" s="182"/>
      <c r="P91" s="82"/>
      <c r="Q91" s="186"/>
      <c r="R91" s="186"/>
      <c r="S91" s="186"/>
      <c r="T91" s="186"/>
      <c r="U91" s="186"/>
      <c r="V91" s="186"/>
      <c r="W91" s="163"/>
    </row>
    <row r="92" spans="1:23" s="153" customFormat="1" ht="13" thickBot="1" x14ac:dyDescent="0.3">
      <c r="A92" s="83"/>
      <c r="B92" s="834"/>
      <c r="C92" s="834"/>
      <c r="D92" s="834"/>
      <c r="E92" s="158"/>
      <c r="F92" s="158"/>
      <c r="G92" s="158"/>
      <c r="H92" s="158"/>
      <c r="I92" s="158"/>
      <c r="J92" s="157"/>
      <c r="K92" s="157"/>
      <c r="L92" s="157"/>
      <c r="M92" s="157"/>
      <c r="N92" s="520"/>
      <c r="O92" s="156"/>
      <c r="P92" s="160"/>
      <c r="Q92" s="186"/>
      <c r="R92" s="186"/>
      <c r="S92" s="186"/>
      <c r="T92" s="186"/>
      <c r="U92" s="186"/>
      <c r="V92" s="186"/>
      <c r="W92" s="163"/>
    </row>
    <row r="93" spans="1:23" ht="13" thickBot="1" x14ac:dyDescent="0.3">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 thickBot="1" x14ac:dyDescent="0.3">
      <c r="A94" s="742" t="s">
        <v>36</v>
      </c>
      <c r="B94" s="743"/>
      <c r="C94" s="743"/>
      <c r="D94" s="743"/>
      <c r="E94" s="743"/>
      <c r="F94" s="743"/>
      <c r="G94" s="743"/>
      <c r="H94" s="743"/>
      <c r="I94" s="744"/>
      <c r="K94" s="141"/>
      <c r="L94" s="162"/>
      <c r="M94" s="162"/>
      <c r="N94" s="162"/>
      <c r="O94" s="162"/>
      <c r="P94" s="162"/>
      <c r="Q94" s="162"/>
      <c r="R94" s="162"/>
      <c r="S94" s="141"/>
      <c r="T94" s="141"/>
      <c r="U94" s="141"/>
    </row>
    <row r="95" spans="1:23" ht="13" thickBot="1" x14ac:dyDescent="0.3">
      <c r="A95" s="795" t="s">
        <v>37</v>
      </c>
      <c r="B95" s="796"/>
      <c r="C95" s="796"/>
      <c r="D95" s="796"/>
      <c r="E95" s="796"/>
      <c r="F95" s="796"/>
      <c r="G95" s="796"/>
      <c r="H95" s="796"/>
      <c r="I95" s="797"/>
      <c r="J95" s="94"/>
      <c r="K95" s="141"/>
      <c r="L95" s="162"/>
      <c r="M95" s="162"/>
      <c r="N95" s="162"/>
      <c r="O95" s="162"/>
      <c r="P95" s="162"/>
      <c r="Q95" s="162"/>
      <c r="R95" s="162"/>
      <c r="S95" s="141"/>
      <c r="T95" s="141"/>
      <c r="U95" s="141"/>
    </row>
    <row r="96" spans="1:23" s="525" customFormat="1" ht="15.75" customHeight="1" thickBot="1" x14ac:dyDescent="0.3">
      <c r="A96" s="226" t="s">
        <v>282</v>
      </c>
      <c r="B96" s="792" t="s">
        <v>1024</v>
      </c>
      <c r="C96" s="793"/>
      <c r="D96" s="793"/>
      <c r="E96" s="793"/>
      <c r="F96" s="793"/>
      <c r="G96" s="793"/>
      <c r="H96" s="793"/>
      <c r="I96" s="794"/>
      <c r="J96" s="227"/>
      <c r="K96" s="228"/>
      <c r="L96" s="20"/>
      <c r="M96" s="20"/>
      <c r="N96" s="20"/>
      <c r="O96" s="20"/>
      <c r="P96" s="20"/>
      <c r="Q96" s="20"/>
      <c r="R96" s="20"/>
      <c r="S96" s="228"/>
      <c r="T96" s="228"/>
      <c r="U96" s="228"/>
    </row>
    <row r="97" spans="1:18" ht="13" thickBot="1" x14ac:dyDescent="0.3">
      <c r="A97" s="221"/>
      <c r="J97" s="162"/>
      <c r="K97" s="141"/>
      <c r="L97" s="162"/>
      <c r="M97" s="162"/>
      <c r="N97" s="162"/>
      <c r="O97" s="162"/>
      <c r="P97" s="162"/>
      <c r="Q97" s="141"/>
    </row>
    <row r="98" spans="1:18" ht="16.5" customHeight="1" thickBot="1" x14ac:dyDescent="0.3">
      <c r="A98" s="840" t="s">
        <v>206</v>
      </c>
      <c r="B98" s="841"/>
      <c r="C98" s="841"/>
      <c r="D98" s="841"/>
      <c r="E98" s="841"/>
      <c r="F98" s="841"/>
      <c r="G98" s="841"/>
      <c r="H98" s="788" t="s">
        <v>218</v>
      </c>
      <c r="I98" s="710" t="s">
        <v>581</v>
      </c>
      <c r="J98" s="710" t="s">
        <v>207</v>
      </c>
      <c r="K98" s="710" t="s">
        <v>23</v>
      </c>
      <c r="L98" s="710" t="s">
        <v>288</v>
      </c>
      <c r="M98" s="730" t="s">
        <v>82</v>
      </c>
      <c r="N98" s="162"/>
      <c r="O98" s="141"/>
      <c r="Q98" s="222"/>
      <c r="R98" s="222"/>
    </row>
    <row r="99" spans="1:18" s="95" customFormat="1" ht="13" thickBot="1" x14ac:dyDescent="0.3">
      <c r="A99" s="705" t="s">
        <v>2815</v>
      </c>
      <c r="B99" s="706"/>
      <c r="C99" s="706"/>
      <c r="D99" s="706"/>
      <c r="E99" s="706"/>
      <c r="F99" s="706"/>
      <c r="G99" s="707"/>
      <c r="H99" s="789"/>
      <c r="I99" s="807"/>
      <c r="J99" s="807"/>
      <c r="K99" s="807"/>
      <c r="L99" s="807"/>
      <c r="M99" s="835"/>
      <c r="N99" s="229"/>
      <c r="O99" s="229"/>
      <c r="P99" s="229"/>
      <c r="Q99" s="229"/>
      <c r="R99" s="229"/>
    </row>
    <row r="100" spans="1:18" s="95" customFormat="1" ht="15.75" customHeight="1" thickBot="1" x14ac:dyDescent="0.3">
      <c r="A100" s="837" t="s">
        <v>336</v>
      </c>
      <c r="B100" s="838"/>
      <c r="C100" s="838"/>
      <c r="D100" s="838"/>
      <c r="E100" s="838"/>
      <c r="F100" s="838"/>
      <c r="G100" s="839"/>
      <c r="H100" s="789"/>
      <c r="I100" s="807"/>
      <c r="J100" s="807"/>
      <c r="K100" s="807"/>
      <c r="L100" s="807"/>
      <c r="M100" s="835"/>
      <c r="N100" s="229"/>
      <c r="O100" s="229"/>
      <c r="P100" s="229"/>
      <c r="Q100" s="229"/>
      <c r="R100" s="229"/>
    </row>
    <row r="101" spans="1:18" s="153" customFormat="1" ht="15.75" customHeight="1" x14ac:dyDescent="0.25">
      <c r="A101" s="230" t="s">
        <v>99</v>
      </c>
      <c r="B101" s="708" t="str">
        <f>IF($A101="","",VLOOKUP($A101,Listes!$A$4:$C$200,2,FALSE))</f>
        <v>Alameda Corridor Surcharge import</v>
      </c>
      <c r="C101" s="708"/>
      <c r="D101" s="708"/>
      <c r="E101" s="709" t="s">
        <v>52</v>
      </c>
      <c r="F101" s="709"/>
      <c r="G101" s="709"/>
      <c r="H101" s="508"/>
      <c r="I101" s="547"/>
      <c r="J101" s="547"/>
      <c r="K101" s="547"/>
      <c r="L101" s="547"/>
      <c r="M101" s="548"/>
      <c r="N101" s="186"/>
      <c r="O101" s="186"/>
      <c r="P101" s="186"/>
      <c r="Q101" s="186"/>
      <c r="R101" s="163"/>
    </row>
    <row r="102" spans="1:18" s="153" customFormat="1" ht="15.75" customHeight="1" x14ac:dyDescent="0.25">
      <c r="A102" s="231" t="s">
        <v>224</v>
      </c>
      <c r="B102" s="703" t="str">
        <f>IF($A102="","",VLOOKUP($A102,Listes!$A$4:$C$200,2,FALSE))</f>
        <v>Bunker Adjustment Factor</v>
      </c>
      <c r="C102" s="703"/>
      <c r="D102" s="703"/>
      <c r="E102" s="704" t="s">
        <v>50</v>
      </c>
      <c r="F102" s="704"/>
      <c r="G102" s="704"/>
      <c r="H102" s="506"/>
      <c r="I102" s="549"/>
      <c r="J102" s="549"/>
      <c r="K102" s="549"/>
      <c r="L102" s="549"/>
      <c r="M102" s="550"/>
      <c r="N102" s="186"/>
      <c r="O102" s="186"/>
      <c r="P102" s="186"/>
      <c r="Q102" s="186"/>
      <c r="R102" s="163"/>
    </row>
    <row r="103" spans="1:18" s="153" customFormat="1" ht="15.75" customHeight="1" x14ac:dyDescent="0.25">
      <c r="A103" s="231" t="s">
        <v>1004</v>
      </c>
      <c r="B103" s="703" t="str">
        <f>IF($A103="","",VLOOKUP($A103,Listes!$A$4:$C$200,2,FALSE))</f>
        <v>Chassis Administration Fee On-Carriage</v>
      </c>
      <c r="C103" s="703"/>
      <c r="D103" s="703"/>
      <c r="E103" s="704" t="s">
        <v>50</v>
      </c>
      <c r="F103" s="704"/>
      <c r="G103" s="704"/>
      <c r="H103" s="506"/>
      <c r="I103" s="549"/>
      <c r="J103" s="549"/>
      <c r="K103" s="549"/>
      <c r="L103" s="549"/>
      <c r="M103" s="550"/>
      <c r="N103" s="186"/>
      <c r="O103" s="186"/>
      <c r="P103" s="186"/>
      <c r="Q103" s="186"/>
      <c r="R103" s="163"/>
    </row>
    <row r="104" spans="1:18" s="153" customFormat="1" ht="15.75" customHeight="1" x14ac:dyDescent="0.25">
      <c r="A104" s="231" t="s">
        <v>514</v>
      </c>
      <c r="B104" s="703" t="str">
        <f>IF($A104="","",VLOOKUP($A104,Listes!$A$4:$C$200,2,FALSE))</f>
        <v>Chassis Provision Charge</v>
      </c>
      <c r="C104" s="703"/>
      <c r="D104" s="703"/>
      <c r="E104" s="704" t="s">
        <v>50</v>
      </c>
      <c r="F104" s="704"/>
      <c r="G104" s="704"/>
      <c r="H104" s="506"/>
      <c r="I104" s="549"/>
      <c r="J104" s="549"/>
      <c r="K104" s="549"/>
      <c r="L104" s="549"/>
      <c r="M104" s="550"/>
      <c r="N104" s="186"/>
      <c r="O104" s="186"/>
      <c r="P104" s="186"/>
      <c r="Q104" s="186"/>
      <c r="R104" s="163"/>
    </row>
    <row r="105" spans="1:18" s="153" customFormat="1" ht="15.75" customHeight="1" x14ac:dyDescent="0.25">
      <c r="A105" s="231" t="s">
        <v>251</v>
      </c>
      <c r="B105" s="703" t="str">
        <f>IF($A105="","",VLOOKUP($A105,Listes!$A$4:$C$200,2,FALSE))</f>
        <v>Carrier Security Charge</v>
      </c>
      <c r="C105" s="703"/>
      <c r="D105" s="703"/>
      <c r="E105" s="704" t="s">
        <v>50</v>
      </c>
      <c r="F105" s="704"/>
      <c r="G105" s="704"/>
      <c r="H105" s="506"/>
      <c r="I105" s="549"/>
      <c r="J105" s="549"/>
      <c r="K105" s="549"/>
      <c r="L105" s="549"/>
      <c r="M105" s="550"/>
      <c r="N105" s="186"/>
      <c r="O105" s="186"/>
      <c r="P105" s="186"/>
      <c r="Q105" s="186"/>
      <c r="R105" s="163"/>
    </row>
    <row r="106" spans="1:18" s="153" customFormat="1" ht="15.75" customHeight="1" x14ac:dyDescent="0.25">
      <c r="A106" s="231" t="s">
        <v>1048</v>
      </c>
      <c r="B106" s="703" t="str">
        <f>IF($A106="","",VLOOKUP($A106,Listes!$A$4:$C$200,2,FALSE))</f>
        <v>Container Maintenance Charge Destination</v>
      </c>
      <c r="C106" s="703"/>
      <c r="D106" s="703"/>
      <c r="E106" s="704" t="s">
        <v>52</v>
      </c>
      <c r="F106" s="704"/>
      <c r="G106" s="704"/>
      <c r="H106" s="506"/>
      <c r="I106" s="549"/>
      <c r="J106" s="549"/>
      <c r="K106" s="549"/>
      <c r="L106" s="549"/>
      <c r="M106" s="550"/>
      <c r="N106" s="186"/>
      <c r="O106" s="186"/>
      <c r="P106" s="186"/>
      <c r="Q106" s="186"/>
      <c r="R106" s="163"/>
    </row>
    <row r="107" spans="1:18" s="153" customFormat="1" ht="15.75" customHeight="1" x14ac:dyDescent="0.25">
      <c r="A107" s="231" t="s">
        <v>222</v>
      </c>
      <c r="B107" s="703" t="str">
        <f>IF($A107="","",VLOOKUP($A107,Listes!$A$4:$C$200,2,FALSE))</f>
        <v>Destination THC / Destination Receiving Charge</v>
      </c>
      <c r="C107" s="703"/>
      <c r="D107" s="703"/>
      <c r="E107" s="704" t="s">
        <v>52</v>
      </c>
      <c r="F107" s="704"/>
      <c r="G107" s="704"/>
      <c r="H107" s="506"/>
      <c r="I107" s="549"/>
      <c r="J107" s="549"/>
      <c r="K107" s="549"/>
      <c r="L107" s="549"/>
      <c r="M107" s="550"/>
      <c r="N107" s="186"/>
      <c r="O107" s="186"/>
      <c r="P107" s="186"/>
      <c r="Q107" s="186"/>
      <c r="R107" s="163"/>
    </row>
    <row r="108" spans="1:18" s="153" customFormat="1" ht="15.75" customHeight="1" x14ac:dyDescent="0.25">
      <c r="A108" s="231" t="s">
        <v>813</v>
      </c>
      <c r="B108" s="703" t="str">
        <f>IF($A108="","",VLOOKUP($A108,Listes!$A$4:$C$200,2,FALSE))</f>
        <v>Export Documentation Fees - Carrier</v>
      </c>
      <c r="C108" s="703"/>
      <c r="D108" s="703"/>
      <c r="E108" s="704" t="s">
        <v>50</v>
      </c>
      <c r="F108" s="704"/>
      <c r="G108" s="704"/>
      <c r="H108" s="506"/>
      <c r="I108" s="549"/>
      <c r="J108" s="549"/>
      <c r="K108" s="549"/>
      <c r="L108" s="549"/>
      <c r="M108" s="550"/>
      <c r="N108" s="186"/>
      <c r="O108" s="186"/>
      <c r="P108" s="186"/>
      <c r="Q108" s="186"/>
      <c r="R108" s="163"/>
    </row>
    <row r="109" spans="1:18" s="153" customFormat="1" ht="15.75" customHeight="1" x14ac:dyDescent="0.25">
      <c r="A109" s="231" t="s">
        <v>796</v>
      </c>
      <c r="B109" s="703" t="str">
        <f>IF($A109="","",VLOOKUP($A109,Listes!$A$4:$C$200,2,FALSE))</f>
        <v>Export Declaration Surcharge</v>
      </c>
      <c r="C109" s="703"/>
      <c r="D109" s="703"/>
      <c r="E109" s="704" t="s">
        <v>50</v>
      </c>
      <c r="F109" s="704"/>
      <c r="G109" s="704"/>
      <c r="H109" s="506"/>
      <c r="I109" s="549"/>
      <c r="J109" s="549"/>
      <c r="K109" s="549"/>
      <c r="L109" s="549"/>
      <c r="M109" s="550"/>
      <c r="N109" s="186"/>
      <c r="O109" s="186"/>
      <c r="P109" s="186"/>
      <c r="Q109" s="186"/>
      <c r="R109" s="163"/>
    </row>
    <row r="110" spans="1:18" s="153" customFormat="1" ht="15.75" customHeight="1" x14ac:dyDescent="0.25">
      <c r="A110" s="231" t="s">
        <v>1098</v>
      </c>
      <c r="B110" s="703" t="str">
        <f>IF($A110="","",VLOOKUP($A110,Listes!$A$4:$C$200,2,FALSE))</f>
        <v>Export Seal Fee</v>
      </c>
      <c r="C110" s="703"/>
      <c r="D110" s="703"/>
      <c r="E110" s="704" t="s">
        <v>50</v>
      </c>
      <c r="F110" s="704"/>
      <c r="G110" s="704"/>
      <c r="H110" s="506"/>
      <c r="I110" s="549"/>
      <c r="J110" s="549"/>
      <c r="K110" s="549"/>
      <c r="L110" s="549"/>
      <c r="M110" s="550"/>
      <c r="N110" s="186"/>
      <c r="O110" s="186"/>
      <c r="P110" s="186"/>
      <c r="Q110" s="186"/>
      <c r="R110" s="163"/>
    </row>
    <row r="111" spans="1:18" s="153" customFormat="1" ht="15.75" customHeight="1" x14ac:dyDescent="0.25">
      <c r="A111" s="231" t="s">
        <v>1013</v>
      </c>
      <c r="B111" s="703" t="str">
        <f>IF($A111="","",VLOOKUP($A111,Listes!$A$4:$C$200,2,FALSE))</f>
        <v>Extra Risk Surcharge (Origin)</v>
      </c>
      <c r="C111" s="703"/>
      <c r="D111" s="703"/>
      <c r="E111" s="704" t="s">
        <v>52</v>
      </c>
      <c r="F111" s="704"/>
      <c r="G111" s="704"/>
      <c r="H111" s="506"/>
      <c r="I111" s="549"/>
      <c r="J111" s="549"/>
      <c r="K111" s="549"/>
      <c r="L111" s="549"/>
      <c r="M111" s="550"/>
      <c r="N111" s="186"/>
      <c r="O111" s="186"/>
      <c r="P111" s="186"/>
      <c r="Q111" s="186"/>
      <c r="R111" s="163"/>
    </row>
    <row r="112" spans="1:18" s="153" customFormat="1" ht="15.75" customHeight="1" x14ac:dyDescent="0.25">
      <c r="A112" s="231" t="s">
        <v>81</v>
      </c>
      <c r="B112" s="703" t="str">
        <f>IF($A112="","",VLOOKUP($A112,Listes!$A$4:$C$200,2,FALSE))</f>
        <v>General Rate Increase</v>
      </c>
      <c r="C112" s="703"/>
      <c r="D112" s="703"/>
      <c r="E112" s="704" t="s">
        <v>52</v>
      </c>
      <c r="F112" s="704"/>
      <c r="G112" s="704"/>
      <c r="H112" s="506"/>
      <c r="I112" s="549"/>
      <c r="J112" s="549"/>
      <c r="K112" s="549"/>
      <c r="L112" s="549"/>
      <c r="M112" s="550"/>
      <c r="N112" s="186"/>
      <c r="O112" s="186"/>
      <c r="P112" s="186"/>
      <c r="Q112" s="186"/>
      <c r="R112" s="163"/>
    </row>
    <row r="113" spans="1:18" s="153" customFormat="1" ht="15.75" customHeight="1" x14ac:dyDescent="0.25">
      <c r="A113" s="231" t="s">
        <v>248</v>
      </c>
      <c r="B113" s="703" t="str">
        <f>IF($A113="","",VLOOKUP($A113,Listes!$A$4:$C$200,2,FALSE))</f>
        <v>Hazardous Fees (Ocean)</v>
      </c>
      <c r="C113" s="703"/>
      <c r="D113" s="703"/>
      <c r="E113" s="704" t="s">
        <v>50</v>
      </c>
      <c r="F113" s="704"/>
      <c r="G113" s="704"/>
      <c r="H113" s="506"/>
      <c r="I113" s="549"/>
      <c r="J113" s="549"/>
      <c r="K113" s="549"/>
      <c r="L113" s="549"/>
      <c r="M113" s="550"/>
      <c r="N113" s="186"/>
      <c r="O113" s="186"/>
      <c r="P113" s="186"/>
      <c r="Q113" s="186"/>
      <c r="R113" s="163"/>
    </row>
    <row r="114" spans="1:18" s="153" customFormat="1" ht="15.75" customHeight="1" x14ac:dyDescent="0.25">
      <c r="A114" s="231" t="s">
        <v>829</v>
      </c>
      <c r="B114" s="703" t="str">
        <f>IF($A114="","",VLOOKUP($A114,Listes!$A$4:$C$200,2,FALSE))</f>
        <v>Oncarriage Additional Intermodal Door Delivery Surcharge</v>
      </c>
      <c r="C114" s="703"/>
      <c r="D114" s="703"/>
      <c r="E114" s="704" t="s">
        <v>52</v>
      </c>
      <c r="F114" s="704"/>
      <c r="G114" s="704"/>
      <c r="H114" s="506"/>
      <c r="I114" s="549"/>
      <c r="J114" s="549"/>
      <c r="K114" s="549"/>
      <c r="L114" s="549"/>
      <c r="M114" s="550"/>
      <c r="N114" s="186"/>
      <c r="O114" s="186"/>
      <c r="P114" s="186"/>
      <c r="Q114" s="186"/>
      <c r="R114" s="163"/>
    </row>
    <row r="115" spans="1:18" s="153" customFormat="1" ht="15.75" customHeight="1" x14ac:dyDescent="0.25">
      <c r="A115" s="231" t="s">
        <v>91</v>
      </c>
      <c r="B115" s="703" t="str">
        <f>IF($A115="","",VLOOKUP($A115,Listes!$A$4:$C$200,2,FALSE))</f>
        <v>Oncarriage Inland Fuel Charge</v>
      </c>
      <c r="C115" s="703"/>
      <c r="D115" s="703"/>
      <c r="E115" s="704" t="s">
        <v>52</v>
      </c>
      <c r="F115" s="704"/>
      <c r="G115" s="704"/>
      <c r="H115" s="506"/>
      <c r="I115" s="549"/>
      <c r="J115" s="549"/>
      <c r="K115" s="549"/>
      <c r="L115" s="549"/>
      <c r="M115" s="550"/>
      <c r="N115" s="186"/>
      <c r="O115" s="186"/>
      <c r="P115" s="186"/>
      <c r="Q115" s="186"/>
      <c r="R115" s="163"/>
    </row>
    <row r="116" spans="1:18" s="153" customFormat="1" x14ac:dyDescent="0.25">
      <c r="A116" s="231" t="s">
        <v>965</v>
      </c>
      <c r="B116" s="703" t="str">
        <f>IF($A116="","",VLOOKUP($A116,Listes!$A$4:$C$200,2,FALSE))</f>
        <v>On-Carriage Emergency Inland Fuel Surcharge</v>
      </c>
      <c r="C116" s="703"/>
      <c r="D116" s="703"/>
      <c r="E116" s="704" t="s">
        <v>52</v>
      </c>
      <c r="F116" s="704"/>
      <c r="G116" s="704"/>
      <c r="H116" s="506"/>
      <c r="I116" s="549"/>
      <c r="J116" s="549"/>
      <c r="K116" s="549"/>
      <c r="L116" s="549"/>
      <c r="M116" s="550"/>
      <c r="N116" s="186"/>
      <c r="O116" s="186"/>
      <c r="P116" s="186"/>
      <c r="Q116" s="186"/>
      <c r="R116" s="163"/>
    </row>
    <row r="117" spans="1:18" s="153" customFormat="1" ht="25" x14ac:dyDescent="0.25">
      <c r="A117" s="231" t="s">
        <v>989</v>
      </c>
      <c r="B117" s="703" t="str">
        <f>IF($A117="","",VLOOKUP($A117,Listes!$A$4:$C$200,2,FALSE))</f>
        <v>On-Carriage Emergency Intermodal Surcharge</v>
      </c>
      <c r="C117" s="703"/>
      <c r="D117" s="703"/>
      <c r="E117" s="704" t="s">
        <v>52</v>
      </c>
      <c r="F117" s="704"/>
      <c r="G117" s="704"/>
      <c r="H117" s="506"/>
      <c r="I117" s="549"/>
      <c r="J117" s="549"/>
      <c r="K117" s="549"/>
      <c r="L117" s="549"/>
      <c r="M117" s="550"/>
      <c r="N117" s="186"/>
      <c r="O117" s="186"/>
      <c r="P117" s="186"/>
      <c r="Q117" s="186"/>
      <c r="R117" s="163"/>
    </row>
    <row r="118" spans="1:18" s="153" customFormat="1" ht="15.75" customHeight="1" x14ac:dyDescent="0.25">
      <c r="A118" s="231" t="s">
        <v>464</v>
      </c>
      <c r="B118" s="703" t="str">
        <f>IF($A118="","",VLOOKUP($A118,Listes!$A$4:$C$200,2,FALSE))</f>
        <v>Inland Hazardous Charge Oncarriage</v>
      </c>
      <c r="C118" s="703"/>
      <c r="D118" s="703"/>
      <c r="E118" s="704" t="s">
        <v>50</v>
      </c>
      <c r="F118" s="704"/>
      <c r="G118" s="704"/>
      <c r="H118" s="506"/>
      <c r="I118" s="549"/>
      <c r="J118" s="549"/>
      <c r="K118" s="549"/>
      <c r="L118" s="549"/>
      <c r="M118" s="550"/>
      <c r="N118" s="186"/>
      <c r="O118" s="186"/>
      <c r="P118" s="186"/>
      <c r="Q118" s="186"/>
      <c r="R118" s="163"/>
    </row>
    <row r="119" spans="1:18" s="153" customFormat="1" x14ac:dyDescent="0.25">
      <c r="A119" s="231" t="s">
        <v>88</v>
      </c>
      <c r="B119" s="703" t="str">
        <f>IF($A119="","",VLOOKUP($A119,Listes!$A$4:$C$200,2,FALSE))</f>
        <v>Origin THC / Origin Receiving Charge</v>
      </c>
      <c r="C119" s="703"/>
      <c r="D119" s="703"/>
      <c r="E119" s="704" t="s">
        <v>50</v>
      </c>
      <c r="F119" s="704"/>
      <c r="G119" s="704"/>
      <c r="H119" s="506"/>
      <c r="I119" s="549"/>
      <c r="J119" s="549"/>
      <c r="K119" s="549"/>
      <c r="L119" s="549"/>
      <c r="M119" s="550"/>
      <c r="N119" s="186"/>
      <c r="O119" s="186"/>
      <c r="P119" s="186"/>
      <c r="Q119" s="186"/>
      <c r="R119" s="163"/>
    </row>
    <row r="120" spans="1:18" s="153" customFormat="1" ht="15.75" customHeight="1" x14ac:dyDescent="0.25">
      <c r="A120" s="231" t="s">
        <v>771</v>
      </c>
      <c r="B120" s="703" t="str">
        <f>IF($A120="","",VLOOKUP($A120,Listes!$A$4:$C$200,2,FALSE))</f>
        <v>Port Congestion Surcharge Origin</v>
      </c>
      <c r="C120" s="703"/>
      <c r="D120" s="703"/>
      <c r="E120" s="704" t="s">
        <v>52</v>
      </c>
      <c r="F120" s="704"/>
      <c r="G120" s="704"/>
      <c r="H120" s="506"/>
      <c r="I120" s="549"/>
      <c r="J120" s="549"/>
      <c r="K120" s="549"/>
      <c r="L120" s="549"/>
      <c r="M120" s="550"/>
      <c r="N120" s="186"/>
      <c r="O120" s="186"/>
      <c r="P120" s="186"/>
      <c r="Q120" s="186"/>
      <c r="R120" s="163"/>
    </row>
    <row r="121" spans="1:18" s="153" customFormat="1" ht="15.75" customHeight="1" x14ac:dyDescent="0.25">
      <c r="A121" s="231" t="s">
        <v>467</v>
      </c>
      <c r="B121" s="703" t="str">
        <f>IF($A121="","",VLOOKUP($A121,Listes!$A$4:$C$200,2,FALSE))</f>
        <v>Inland Hazardous Charge Precarriage</v>
      </c>
      <c r="C121" s="703"/>
      <c r="D121" s="703"/>
      <c r="E121" s="704" t="s">
        <v>50</v>
      </c>
      <c r="F121" s="704"/>
      <c r="G121" s="704"/>
      <c r="H121" s="506"/>
      <c r="I121" s="549"/>
      <c r="J121" s="549"/>
      <c r="K121" s="549"/>
      <c r="L121" s="549"/>
      <c r="M121" s="550"/>
      <c r="N121" s="186"/>
      <c r="O121" s="186"/>
      <c r="P121" s="186"/>
      <c r="Q121" s="186"/>
      <c r="R121" s="163"/>
    </row>
    <row r="122" spans="1:18" s="153" customFormat="1" ht="15.75" customHeight="1" x14ac:dyDescent="0.25">
      <c r="A122" s="231" t="s">
        <v>86</v>
      </c>
      <c r="B122" s="703" t="str">
        <f>IF($A122="","",VLOOKUP($A122,Listes!$A$4:$C$200,2,FALSE))</f>
        <v>Peak Season</v>
      </c>
      <c r="C122" s="703"/>
      <c r="D122" s="703"/>
      <c r="E122" s="704" t="s">
        <v>52</v>
      </c>
      <c r="F122" s="704"/>
      <c r="G122" s="704"/>
      <c r="H122" s="506" t="s">
        <v>2039</v>
      </c>
      <c r="I122" s="549"/>
      <c r="J122" s="549"/>
      <c r="K122" s="549"/>
      <c r="L122" s="549"/>
      <c r="M122" s="550"/>
      <c r="N122" s="186"/>
      <c r="O122" s="186"/>
      <c r="P122" s="186"/>
      <c r="Q122" s="186"/>
      <c r="R122" s="163"/>
    </row>
    <row r="123" spans="1:18" s="153" customFormat="1" ht="15.75" customHeight="1" x14ac:dyDescent="0.25">
      <c r="A123" s="231" t="s">
        <v>798</v>
      </c>
      <c r="B123" s="703" t="str">
        <f>IF($A123="","",VLOOKUP($A123,Listes!$A$4:$C$200,2,FALSE))</f>
        <v>Peak Season Surcharge 2</v>
      </c>
      <c r="C123" s="703"/>
      <c r="D123" s="703"/>
      <c r="E123" s="704" t="s">
        <v>52</v>
      </c>
      <c r="F123" s="704"/>
      <c r="G123" s="704"/>
      <c r="H123" s="506"/>
      <c r="I123" s="549"/>
      <c r="J123" s="549"/>
      <c r="K123" s="549"/>
      <c r="L123" s="549"/>
      <c r="M123" s="550"/>
      <c r="N123" s="186"/>
      <c r="O123" s="186"/>
      <c r="P123" s="186"/>
      <c r="Q123" s="186"/>
      <c r="R123" s="163"/>
    </row>
    <row r="124" spans="1:18" s="153" customFormat="1" ht="15.75" customHeight="1" x14ac:dyDescent="0.25">
      <c r="A124" s="231" t="s">
        <v>945</v>
      </c>
      <c r="B124" s="703" t="str">
        <f>IF($A124="","",VLOOKUP($A124,Listes!$A$4:$C$200,2,FALSE))</f>
        <v>Peak Season Surcharge 3</v>
      </c>
      <c r="C124" s="703"/>
      <c r="D124" s="703"/>
      <c r="E124" s="704" t="s">
        <v>52</v>
      </c>
      <c r="F124" s="704"/>
      <c r="G124" s="704"/>
      <c r="H124" s="506"/>
      <c r="I124" s="549"/>
      <c r="J124" s="549"/>
      <c r="K124" s="549"/>
      <c r="L124" s="549"/>
      <c r="M124" s="550"/>
      <c r="N124" s="186"/>
      <c r="O124" s="186"/>
      <c r="P124" s="186"/>
      <c r="Q124" s="186"/>
      <c r="R124" s="163"/>
    </row>
    <row r="125" spans="1:18" s="153" customFormat="1" ht="15.75" customHeight="1" x14ac:dyDescent="0.25">
      <c r="A125" s="231" t="s">
        <v>684</v>
      </c>
      <c r="B125" s="703" t="str">
        <f>IF($A125="","",VLOOKUP($A125,Listes!$A$4:$C$200,2,FALSE))</f>
        <v>Rate Restoration Initiative</v>
      </c>
      <c r="C125" s="703"/>
      <c r="D125" s="703"/>
      <c r="E125" s="704" t="s">
        <v>52</v>
      </c>
      <c r="F125" s="704"/>
      <c r="G125" s="704"/>
      <c r="H125" s="506"/>
      <c r="I125" s="549"/>
      <c r="J125" s="549"/>
      <c r="K125" s="549"/>
      <c r="L125" s="549"/>
      <c r="M125" s="550"/>
      <c r="N125" s="186"/>
      <c r="O125" s="186"/>
      <c r="P125" s="186"/>
      <c r="Q125" s="186"/>
      <c r="R125" s="163"/>
    </row>
    <row r="126" spans="1:18" s="153" customFormat="1" ht="15.75" customHeight="1" x14ac:dyDescent="0.25">
      <c r="A126" s="231" t="s">
        <v>746</v>
      </c>
      <c r="B126" s="703" t="str">
        <f>IF($A126="","",VLOOKUP($A126,Listes!$A$4:$C$200,2,FALSE))</f>
        <v>Rate Restoration Initiative 2</v>
      </c>
      <c r="C126" s="703"/>
      <c r="D126" s="703"/>
      <c r="E126" s="704" t="s">
        <v>52</v>
      </c>
      <c r="F126" s="704"/>
      <c r="G126" s="704"/>
      <c r="H126" s="506"/>
      <c r="I126" s="549"/>
      <c r="J126" s="549"/>
      <c r="K126" s="549"/>
      <c r="L126" s="549"/>
      <c r="M126" s="550"/>
      <c r="N126" s="186"/>
      <c r="O126" s="186"/>
      <c r="P126" s="186"/>
      <c r="Q126" s="186"/>
      <c r="R126" s="163"/>
    </row>
    <row r="127" spans="1:18" s="153" customFormat="1" ht="15.75" customHeight="1" x14ac:dyDescent="0.25">
      <c r="A127" s="231" t="s">
        <v>748</v>
      </c>
      <c r="B127" s="703" t="str">
        <f>IF($A127="","",VLOOKUP($A127,Listes!$A$4:$C$200,2,FALSE))</f>
        <v>Rate Restoration Initiative 3</v>
      </c>
      <c r="C127" s="703"/>
      <c r="D127" s="703"/>
      <c r="E127" s="704" t="s">
        <v>52</v>
      </c>
      <c r="F127" s="704"/>
      <c r="G127" s="704"/>
      <c r="H127" s="506"/>
      <c r="I127" s="549"/>
      <c r="J127" s="549"/>
      <c r="K127" s="549"/>
      <c r="L127" s="549"/>
      <c r="M127" s="550"/>
      <c r="N127" s="186"/>
      <c r="O127" s="186"/>
      <c r="P127" s="186"/>
      <c r="Q127" s="186"/>
      <c r="R127" s="163"/>
    </row>
    <row r="128" spans="1:18" s="153" customFormat="1" ht="15.75" customHeight="1" x14ac:dyDescent="0.25">
      <c r="A128" s="231" t="s">
        <v>800</v>
      </c>
      <c r="B128" s="703" t="str">
        <f>IF($A128="","",VLOOKUP($A128,Listes!$A$4:$C$200,2,FALSE))</f>
        <v>Rate Restoration Initiative 4</v>
      </c>
      <c r="C128" s="703"/>
      <c r="D128" s="703"/>
      <c r="E128" s="704" t="s">
        <v>52</v>
      </c>
      <c r="F128" s="704"/>
      <c r="G128" s="704"/>
      <c r="H128" s="506"/>
      <c r="I128" s="549"/>
      <c r="J128" s="549"/>
      <c r="K128" s="549"/>
      <c r="L128" s="549"/>
      <c r="M128" s="550"/>
      <c r="N128" s="186"/>
      <c r="O128" s="186"/>
      <c r="P128" s="186"/>
      <c r="Q128" s="186"/>
      <c r="R128" s="163"/>
    </row>
    <row r="129" spans="1:23" s="153" customFormat="1" ht="15.75" customHeight="1" x14ac:dyDescent="0.25">
      <c r="A129" s="231" t="s">
        <v>803</v>
      </c>
      <c r="B129" s="703" t="str">
        <f>IF($A129="","",VLOOKUP($A129,Listes!$A$4:$C$200,2,FALSE))</f>
        <v>Rate Restoration Initiative 5</v>
      </c>
      <c r="C129" s="703"/>
      <c r="D129" s="703"/>
      <c r="E129" s="704" t="s">
        <v>52</v>
      </c>
      <c r="F129" s="704"/>
      <c r="G129" s="704"/>
      <c r="H129" s="506"/>
      <c r="I129" s="549"/>
      <c r="J129" s="549"/>
      <c r="K129" s="549"/>
      <c r="L129" s="549"/>
      <c r="M129" s="550"/>
      <c r="N129" s="186"/>
      <c r="O129" s="186"/>
      <c r="P129" s="186"/>
      <c r="Q129" s="186"/>
      <c r="R129" s="163"/>
    </row>
    <row r="130" spans="1:23" s="153" customFormat="1" ht="15.75" customHeight="1" x14ac:dyDescent="0.25">
      <c r="A130" s="231" t="s">
        <v>818</v>
      </c>
      <c r="B130" s="703" t="str">
        <f>IF($A130="","",VLOOKUP($A130,Listes!$A$4:$C$200,2,FALSE))</f>
        <v>Rate Restoration Initiative 6</v>
      </c>
      <c r="C130" s="703"/>
      <c r="D130" s="703"/>
      <c r="E130" s="704" t="s">
        <v>52</v>
      </c>
      <c r="F130" s="704"/>
      <c r="G130" s="704"/>
      <c r="H130" s="506"/>
      <c r="I130" s="549"/>
      <c r="J130" s="549"/>
      <c r="K130" s="549"/>
      <c r="L130" s="549"/>
      <c r="M130" s="550"/>
      <c r="N130" s="186"/>
      <c r="O130" s="186"/>
      <c r="P130" s="186"/>
      <c r="Q130" s="186"/>
      <c r="R130" s="163"/>
    </row>
    <row r="131" spans="1:23" s="153" customFormat="1" ht="15.75" customHeight="1" x14ac:dyDescent="0.25">
      <c r="A131" s="231" t="s">
        <v>266</v>
      </c>
      <c r="B131" s="703" t="str">
        <f>IF($A131="","",VLOOKUP($A131,Listes!$A$4:$C$200,2,FALSE))</f>
        <v>Destination Terminal Security Charge</v>
      </c>
      <c r="C131" s="703"/>
      <c r="D131" s="703"/>
      <c r="E131" s="704" t="s">
        <v>52</v>
      </c>
      <c r="F131" s="704"/>
      <c r="G131" s="704"/>
      <c r="H131" s="506"/>
      <c r="I131" s="549"/>
      <c r="J131" s="549"/>
      <c r="K131" s="549"/>
      <c r="L131" s="549"/>
      <c r="M131" s="550"/>
      <c r="N131" s="186"/>
      <c r="O131" s="186"/>
      <c r="P131" s="186"/>
      <c r="Q131" s="186"/>
      <c r="R131" s="163"/>
    </row>
    <row r="132" spans="1:23" s="153" customFormat="1" ht="25" x14ac:dyDescent="0.25">
      <c r="A132" s="231" t="s">
        <v>350</v>
      </c>
      <c r="B132" s="703" t="str">
        <f>IF($A132="","",VLOOKUP($A132,Listes!$A$4:$C$200,2,FALSE))</f>
        <v>Tri-Axle / Super Chassis Oncarriage Surcharge</v>
      </c>
      <c r="C132" s="703"/>
      <c r="D132" s="703"/>
      <c r="E132" s="704" t="s">
        <v>50</v>
      </c>
      <c r="F132" s="704"/>
      <c r="G132" s="704"/>
      <c r="H132" s="506"/>
      <c r="I132" s="549"/>
      <c r="J132" s="549"/>
      <c r="K132" s="549"/>
      <c r="L132" s="549"/>
      <c r="M132" s="550"/>
      <c r="N132" s="186"/>
      <c r="O132" s="186"/>
      <c r="P132" s="186"/>
      <c r="Q132" s="186"/>
      <c r="R132" s="163"/>
    </row>
    <row r="133" spans="1:23" s="153" customFormat="1" ht="15.75" customHeight="1" thickBot="1" x14ac:dyDescent="0.3">
      <c r="A133" s="269" t="s">
        <v>775</v>
      </c>
      <c r="B133" s="834" t="str">
        <f>IF($A133="","",VLOOKUP($A133,Listes!$A$4:$C$200,2,FALSE))</f>
        <v>Wharfage (Origin)</v>
      </c>
      <c r="C133" s="834"/>
      <c r="D133" s="834"/>
      <c r="E133" s="848" t="s">
        <v>52</v>
      </c>
      <c r="F133" s="848"/>
      <c r="G133" s="848"/>
      <c r="H133" s="529"/>
      <c r="I133" s="563"/>
      <c r="J133" s="563"/>
      <c r="K133" s="563"/>
      <c r="L133" s="563"/>
      <c r="M133" s="570"/>
      <c r="N133" s="186"/>
      <c r="O133" s="186"/>
      <c r="P133" s="186"/>
      <c r="Q133" s="186"/>
      <c r="R133" s="163"/>
    </row>
    <row r="134" spans="1:23" ht="13" thickBot="1" x14ac:dyDescent="0.3">
      <c r="A134" s="771" t="s">
        <v>208</v>
      </c>
      <c r="B134" s="772"/>
      <c r="C134" s="772"/>
      <c r="D134" s="772"/>
      <c r="E134" s="772"/>
      <c r="F134" s="772"/>
      <c r="G134" s="772"/>
      <c r="H134" s="772"/>
      <c r="I134" s="773"/>
      <c r="K134" s="141"/>
      <c r="L134" s="162"/>
      <c r="M134" s="162"/>
      <c r="N134" s="162"/>
      <c r="O134" s="162"/>
      <c r="P134" s="162"/>
      <c r="Q134" s="141"/>
    </row>
    <row r="135" spans="1:23" ht="13" thickBot="1" x14ac:dyDescent="0.3">
      <c r="A135" s="765" t="s">
        <v>554</v>
      </c>
      <c r="B135" s="752"/>
      <c r="C135" s="752"/>
      <c r="D135" s="752"/>
      <c r="E135" s="752"/>
      <c r="F135" s="752"/>
      <c r="G135" s="752"/>
      <c r="H135" s="752"/>
      <c r="I135" s="753"/>
      <c r="K135" s="162"/>
      <c r="L135" s="162"/>
      <c r="M135" s="162"/>
      <c r="N135" s="162"/>
      <c r="O135" s="141"/>
    </row>
    <row r="136" spans="1:23" ht="13" thickBot="1" x14ac:dyDescent="0.3">
      <c r="A136" s="96"/>
      <c r="B136" s="96"/>
      <c r="C136" s="232"/>
      <c r="D136" s="93"/>
      <c r="E136" s="94"/>
      <c r="F136" s="94"/>
      <c r="G136" s="94"/>
      <c r="H136" s="94"/>
      <c r="I136" s="94"/>
      <c r="J136" s="93"/>
      <c r="L136" s="141"/>
      <c r="M136" s="162"/>
      <c r="N136" s="162"/>
      <c r="O136" s="162"/>
      <c r="P136" s="162"/>
      <c r="Q136" s="162"/>
      <c r="R136" s="141"/>
    </row>
    <row r="137" spans="1:23" ht="15.65" customHeight="1" x14ac:dyDescent="0.25">
      <c r="A137" s="762" t="s">
        <v>488</v>
      </c>
      <c r="B137" s="763"/>
      <c r="C137" s="763"/>
      <c r="D137" s="763"/>
      <c r="E137" s="713" t="s">
        <v>276</v>
      </c>
      <c r="F137" s="713">
        <v>20</v>
      </c>
      <c r="G137" s="713">
        <v>40</v>
      </c>
      <c r="H137" s="713" t="s">
        <v>19</v>
      </c>
      <c r="I137" s="713" t="s">
        <v>20</v>
      </c>
      <c r="J137" s="738" t="s">
        <v>283</v>
      </c>
      <c r="K137" s="738" t="s">
        <v>33</v>
      </c>
      <c r="L137" s="736" t="s">
        <v>209</v>
      </c>
      <c r="M137" s="93"/>
      <c r="N137" s="162"/>
      <c r="O137" s="162"/>
      <c r="P137" s="162"/>
      <c r="Q137" s="162"/>
      <c r="R137" s="162"/>
      <c r="S137" s="162"/>
      <c r="T137" s="162"/>
      <c r="U137" s="162"/>
    </row>
    <row r="138" spans="1:23" x14ac:dyDescent="0.25">
      <c r="A138" s="410" t="s">
        <v>210</v>
      </c>
      <c r="B138" s="530" t="s">
        <v>11</v>
      </c>
      <c r="C138" s="530" t="s">
        <v>12</v>
      </c>
      <c r="D138" s="530" t="s">
        <v>211</v>
      </c>
      <c r="E138" s="714"/>
      <c r="F138" s="714"/>
      <c r="G138" s="714"/>
      <c r="H138" s="714"/>
      <c r="I138" s="714"/>
      <c r="J138" s="714"/>
      <c r="K138" s="714"/>
      <c r="L138" s="737"/>
      <c r="M138" s="93"/>
      <c r="N138" s="162"/>
      <c r="O138" s="162"/>
      <c r="P138" s="162"/>
      <c r="Q138" s="162"/>
      <c r="R138" s="162"/>
      <c r="S138" s="162"/>
      <c r="T138" s="162"/>
      <c r="U138" s="162"/>
    </row>
    <row r="139" spans="1:23" s="153" customFormat="1" x14ac:dyDescent="0.25">
      <c r="A139" s="233"/>
      <c r="B139" s="505"/>
      <c r="C139" s="505"/>
      <c r="D139" s="505"/>
      <c r="E139" s="505"/>
      <c r="F139" s="213"/>
      <c r="G139" s="213"/>
      <c r="H139" s="213"/>
      <c r="I139" s="213"/>
      <c r="J139" s="505"/>
      <c r="K139" s="519"/>
      <c r="L139" s="19"/>
      <c r="M139" s="234"/>
      <c r="N139" s="186"/>
      <c r="O139" s="186"/>
      <c r="P139" s="186"/>
      <c r="Q139" s="186"/>
      <c r="R139" s="186"/>
      <c r="S139" s="186"/>
      <c r="T139" s="186"/>
      <c r="U139" s="186"/>
    </row>
    <row r="140" spans="1:23" s="153" customFormat="1" x14ac:dyDescent="0.25">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5">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 thickBot="1" x14ac:dyDescent="0.3">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5">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5" customHeight="1" x14ac:dyDescent="0.25">
      <c r="A144" s="741" t="s">
        <v>553</v>
      </c>
      <c r="B144" s="741"/>
      <c r="C144" s="741"/>
      <c r="D144" s="741"/>
      <c r="E144" s="741" t="s">
        <v>276</v>
      </c>
      <c r="F144" s="741">
        <v>20</v>
      </c>
      <c r="G144" s="741">
        <v>40</v>
      </c>
      <c r="H144" s="741" t="s">
        <v>19</v>
      </c>
      <c r="I144" s="741" t="s">
        <v>20</v>
      </c>
      <c r="J144" s="756" t="s">
        <v>283</v>
      </c>
      <c r="K144" s="756" t="s">
        <v>33</v>
      </c>
      <c r="L144" s="741" t="s">
        <v>209</v>
      </c>
      <c r="M144" s="741" t="s">
        <v>23</v>
      </c>
      <c r="O144" s="141"/>
      <c r="P144" s="162"/>
      <c r="Q144" s="162"/>
      <c r="R144" s="162"/>
      <c r="S144" s="162"/>
      <c r="T144" s="162"/>
      <c r="U144" s="162"/>
      <c r="V144" s="162"/>
      <c r="W144" s="162"/>
    </row>
    <row r="145" spans="1:23" x14ac:dyDescent="0.25">
      <c r="A145" s="513" t="s">
        <v>210</v>
      </c>
      <c r="B145" s="513" t="s">
        <v>11</v>
      </c>
      <c r="C145" s="513" t="s">
        <v>12</v>
      </c>
      <c r="D145" s="513" t="s">
        <v>211</v>
      </c>
      <c r="E145" s="741"/>
      <c r="F145" s="741"/>
      <c r="G145" s="741"/>
      <c r="H145" s="741"/>
      <c r="I145" s="741"/>
      <c r="J145" s="741"/>
      <c r="K145" s="741"/>
      <c r="L145" s="741"/>
      <c r="M145" s="741"/>
      <c r="O145" s="141"/>
      <c r="P145" s="162"/>
      <c r="Q145" s="162"/>
      <c r="R145" s="162"/>
      <c r="S145" s="162"/>
      <c r="T145" s="162"/>
      <c r="U145" s="162"/>
      <c r="V145" s="162"/>
      <c r="W145" s="162"/>
    </row>
    <row r="146" spans="1:23" s="153" customFormat="1" x14ac:dyDescent="0.25">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5">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5">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5">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5">
      <c r="F150" s="94"/>
      <c r="G150" s="18"/>
      <c r="H150" s="143"/>
      <c r="I150" s="143"/>
      <c r="J150" s="162"/>
      <c r="K150" s="141"/>
      <c r="L150" s="162"/>
      <c r="M150" s="162"/>
      <c r="N150" s="162"/>
      <c r="O150" s="162"/>
      <c r="P150" s="162"/>
      <c r="Q150" s="162"/>
    </row>
    <row r="151" spans="1:23" ht="13" thickBot="1" x14ac:dyDescent="0.3">
      <c r="A151" s="221"/>
      <c r="B151" s="238"/>
      <c r="C151" s="239"/>
      <c r="D151" s="239"/>
      <c r="J151" s="94"/>
      <c r="K151" s="141"/>
      <c r="L151" s="162"/>
      <c r="M151" s="162"/>
      <c r="N151" s="162"/>
      <c r="O151" s="162"/>
      <c r="P151" s="162"/>
      <c r="Q151" s="162"/>
      <c r="R151" s="162"/>
      <c r="S151" s="141"/>
      <c r="T151" s="141"/>
      <c r="U151" s="141"/>
    </row>
    <row r="152" spans="1:23" ht="13" thickBot="1" x14ac:dyDescent="0.3">
      <c r="A152" s="742" t="s">
        <v>212</v>
      </c>
      <c r="B152" s="743"/>
      <c r="C152" s="743"/>
      <c r="D152" s="743"/>
      <c r="E152" s="744"/>
      <c r="J152" s="94"/>
      <c r="K152" s="141"/>
      <c r="L152" s="162"/>
      <c r="M152" s="162"/>
      <c r="N152" s="162"/>
      <c r="O152" s="162"/>
      <c r="P152" s="162"/>
      <c r="Q152" s="162"/>
      <c r="R152" s="162"/>
      <c r="S152" s="141"/>
      <c r="T152" s="141"/>
      <c r="U152" s="141"/>
    </row>
    <row r="153" spans="1:23" ht="13" thickBot="1" x14ac:dyDescent="0.3">
      <c r="A153" s="232"/>
      <c r="F153" s="94"/>
      <c r="G153" s="18"/>
      <c r="H153" s="93"/>
      <c r="I153" s="94"/>
      <c r="J153" s="94"/>
      <c r="K153" s="141"/>
      <c r="L153" s="162"/>
      <c r="M153" s="162"/>
      <c r="N153" s="162"/>
      <c r="O153" s="162"/>
      <c r="P153" s="162"/>
      <c r="Q153" s="162"/>
      <c r="R153" s="162"/>
      <c r="S153" s="141"/>
      <c r="T153" s="141"/>
      <c r="U153" s="141"/>
    </row>
    <row r="154" spans="1:23" ht="13" thickBot="1" x14ac:dyDescent="0.3">
      <c r="A154" s="760" t="s">
        <v>213</v>
      </c>
      <c r="B154" s="769"/>
      <c r="C154" s="769"/>
      <c r="D154" s="769"/>
      <c r="E154" s="769"/>
      <c r="F154" s="770"/>
      <c r="G154" s="18"/>
      <c r="H154" s="93"/>
      <c r="I154" s="94"/>
      <c r="J154" s="94"/>
      <c r="K154" s="141"/>
      <c r="L154" s="162"/>
      <c r="M154" s="162"/>
      <c r="N154" s="162"/>
      <c r="O154" s="162"/>
      <c r="P154" s="162"/>
      <c r="Q154" s="162"/>
      <c r="R154" s="162"/>
      <c r="S154" s="141"/>
      <c r="T154" s="141"/>
      <c r="U154" s="141"/>
    </row>
    <row r="155" spans="1:23" ht="16.5" customHeight="1" x14ac:dyDescent="0.25">
      <c r="A155" s="748" t="s">
        <v>214</v>
      </c>
      <c r="B155" s="749"/>
      <c r="C155" s="749"/>
      <c r="D155" s="749"/>
      <c r="E155" s="749"/>
      <c r="F155" s="750"/>
      <c r="G155" s="18"/>
      <c r="H155" s="240"/>
      <c r="I155" s="94"/>
      <c r="J155" s="94"/>
      <c r="K155" s="141"/>
      <c r="L155" s="162"/>
      <c r="M155" s="162"/>
      <c r="N155" s="162"/>
      <c r="O155" s="162"/>
      <c r="P155" s="162"/>
      <c r="Q155" s="162"/>
      <c r="R155" s="162"/>
      <c r="S155" s="141"/>
      <c r="T155" s="141"/>
      <c r="U155" s="141"/>
    </row>
    <row r="156" spans="1:23" ht="13" thickBot="1" x14ac:dyDescent="0.3">
      <c r="A156" s="751" t="s">
        <v>215</v>
      </c>
      <c r="B156" s="752"/>
      <c r="C156" s="752"/>
      <c r="D156" s="752"/>
      <c r="E156" s="752"/>
      <c r="F156" s="753"/>
    </row>
    <row r="157" spans="1:23" x14ac:dyDescent="0.25">
      <c r="A157" s="241" t="s">
        <v>216</v>
      </c>
      <c r="B157" s="100" t="s">
        <v>217</v>
      </c>
      <c r="C157" s="521" t="s">
        <v>218</v>
      </c>
      <c r="D157" s="242" t="s">
        <v>219</v>
      </c>
      <c r="E157" s="162"/>
      <c r="H157" s="18"/>
      <c r="I157" s="18"/>
    </row>
    <row r="158" spans="1:23" s="153" customFormat="1" x14ac:dyDescent="0.25">
      <c r="A158" s="243"/>
      <c r="B158" s="244" t="s">
        <v>329</v>
      </c>
      <c r="C158" s="494" t="s">
        <v>61</v>
      </c>
      <c r="D158" s="408">
        <v>0.9</v>
      </c>
      <c r="E158" s="186"/>
      <c r="F158" s="186"/>
      <c r="G158" s="186"/>
    </row>
    <row r="159" spans="1:23" s="153" customFormat="1" x14ac:dyDescent="0.25">
      <c r="A159" s="243"/>
      <c r="B159" s="244" t="s">
        <v>329</v>
      </c>
      <c r="C159" s="494" t="s">
        <v>400</v>
      </c>
      <c r="D159" s="408">
        <v>1</v>
      </c>
      <c r="E159" s="186"/>
      <c r="F159" s="186"/>
      <c r="G159" s="186"/>
    </row>
    <row r="160" spans="1:23" s="153" customFormat="1" ht="13" thickBot="1" x14ac:dyDescent="0.3">
      <c r="A160" s="246"/>
      <c r="B160" s="247" t="s">
        <v>329</v>
      </c>
      <c r="C160" s="248" t="s">
        <v>401</v>
      </c>
      <c r="D160" s="409">
        <v>1.266</v>
      </c>
      <c r="E160" s="186"/>
      <c r="F160" s="186"/>
      <c r="G160" s="186"/>
    </row>
    <row r="161" spans="1:21" ht="13" thickBot="1" x14ac:dyDescent="0.3"/>
    <row r="162" spans="1:21" ht="13" thickBot="1" x14ac:dyDescent="0.3">
      <c r="A162" s="742" t="s">
        <v>220</v>
      </c>
      <c r="B162" s="743"/>
      <c r="C162" s="743"/>
      <c r="D162" s="743"/>
      <c r="E162" s="743"/>
      <c r="F162" s="743"/>
      <c r="G162" s="743"/>
      <c r="H162" s="743"/>
      <c r="I162" s="744"/>
      <c r="K162" s="141"/>
      <c r="L162" s="162"/>
      <c r="M162" s="162"/>
      <c r="N162" s="162"/>
      <c r="O162" s="162"/>
      <c r="P162" s="162"/>
      <c r="Q162" s="162"/>
      <c r="R162" s="162"/>
      <c r="S162" s="141"/>
      <c r="T162" s="141"/>
      <c r="U162" s="141"/>
    </row>
    <row r="163" spans="1:21" ht="13.5" thickBot="1" x14ac:dyDescent="0.3">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525" customFormat="1" x14ac:dyDescent="0.25">
      <c r="A164" s="253" t="s">
        <v>450</v>
      </c>
      <c r="B164" s="766" t="s">
        <v>1468</v>
      </c>
      <c r="C164" s="767"/>
      <c r="D164" s="767"/>
      <c r="E164" s="767"/>
      <c r="F164" s="767"/>
      <c r="G164" s="767"/>
      <c r="H164" s="767"/>
      <c r="I164" s="768"/>
      <c r="J164" s="227"/>
      <c r="K164" s="228"/>
      <c r="L164" s="20"/>
      <c r="M164" s="20"/>
      <c r="N164" s="20"/>
      <c r="O164" s="20"/>
      <c r="P164" s="20"/>
      <c r="Q164" s="20"/>
      <c r="R164" s="20"/>
      <c r="S164" s="228"/>
      <c r="T164" s="228"/>
      <c r="U164" s="228"/>
    </row>
    <row r="165" spans="1:21" s="153" customFormat="1" x14ac:dyDescent="0.25">
      <c r="A165" s="254"/>
      <c r="B165" s="745"/>
      <c r="C165" s="746"/>
      <c r="D165" s="746"/>
      <c r="E165" s="746"/>
      <c r="F165" s="746"/>
      <c r="G165" s="746"/>
      <c r="H165" s="746"/>
      <c r="I165" s="747"/>
    </row>
    <row r="166" spans="1:21" s="153" customFormat="1" x14ac:dyDescent="0.25">
      <c r="A166" s="254"/>
      <c r="B166" s="745"/>
      <c r="C166" s="746"/>
      <c r="D166" s="746"/>
      <c r="E166" s="746"/>
      <c r="F166" s="746"/>
      <c r="G166" s="746"/>
      <c r="H166" s="746"/>
      <c r="I166" s="747"/>
    </row>
    <row r="167" spans="1:21" s="153" customFormat="1" x14ac:dyDescent="0.25">
      <c r="A167" s="254"/>
      <c r="B167" s="745"/>
      <c r="C167" s="746"/>
      <c r="D167" s="746"/>
      <c r="E167" s="746"/>
      <c r="F167" s="746"/>
      <c r="G167" s="746"/>
      <c r="H167" s="746"/>
      <c r="I167" s="747"/>
    </row>
    <row r="168" spans="1:21" s="153" customFormat="1" x14ac:dyDescent="0.25">
      <c r="A168" s="254"/>
      <c r="B168" s="745"/>
      <c r="C168" s="746"/>
      <c r="D168" s="746"/>
      <c r="E168" s="746"/>
      <c r="F168" s="746"/>
      <c r="G168" s="746"/>
      <c r="H168" s="746"/>
      <c r="I168" s="747"/>
    </row>
    <row r="169" spans="1:21" s="153" customFormat="1" x14ac:dyDescent="0.25">
      <c r="A169" s="254"/>
      <c r="B169" s="745"/>
      <c r="C169" s="746"/>
      <c r="D169" s="746"/>
      <c r="E169" s="746"/>
      <c r="F169" s="746"/>
      <c r="G169" s="746"/>
      <c r="H169" s="746"/>
      <c r="I169" s="747"/>
    </row>
    <row r="170" spans="1:21" s="153" customFormat="1" x14ac:dyDescent="0.25">
      <c r="A170" s="254"/>
      <c r="B170" s="745"/>
      <c r="C170" s="746"/>
      <c r="D170" s="746"/>
      <c r="E170" s="746"/>
      <c r="F170" s="746"/>
      <c r="G170" s="746"/>
      <c r="H170" s="746"/>
      <c r="I170" s="747"/>
    </row>
    <row r="171" spans="1:21" s="153" customFormat="1" x14ac:dyDescent="0.25">
      <c r="A171" s="254"/>
      <c r="B171" s="745"/>
      <c r="C171" s="746"/>
      <c r="D171" s="746"/>
      <c r="E171" s="746"/>
      <c r="F171" s="746"/>
      <c r="G171" s="746"/>
      <c r="H171" s="746"/>
      <c r="I171" s="747"/>
    </row>
    <row r="172" spans="1:21" s="153" customFormat="1" x14ac:dyDescent="0.25">
      <c r="A172" s="254"/>
      <c r="B172" s="745"/>
      <c r="C172" s="746"/>
      <c r="D172" s="746"/>
      <c r="E172" s="746"/>
      <c r="F172" s="746"/>
      <c r="G172" s="746"/>
      <c r="H172" s="746"/>
      <c r="I172" s="747"/>
    </row>
    <row r="173" spans="1:21" s="153" customFormat="1" x14ac:dyDescent="0.25">
      <c r="A173" s="254"/>
      <c r="B173" s="745"/>
      <c r="C173" s="746"/>
      <c r="D173" s="746"/>
      <c r="E173" s="746"/>
      <c r="F173" s="746"/>
      <c r="G173" s="746"/>
      <c r="H173" s="746"/>
      <c r="I173" s="747"/>
    </row>
    <row r="174" spans="1:21" s="153" customFormat="1" x14ac:dyDescent="0.25">
      <c r="A174" s="254"/>
      <c r="B174" s="745"/>
      <c r="C174" s="746"/>
      <c r="D174" s="746"/>
      <c r="E174" s="746"/>
      <c r="F174" s="746"/>
      <c r="G174" s="746"/>
      <c r="H174" s="746"/>
      <c r="I174" s="747"/>
    </row>
    <row r="175" spans="1:21" s="153" customFormat="1" x14ac:dyDescent="0.25">
      <c r="A175" s="254"/>
      <c r="B175" s="745"/>
      <c r="C175" s="746"/>
      <c r="D175" s="746"/>
      <c r="E175" s="746"/>
      <c r="F175" s="746"/>
      <c r="G175" s="746"/>
      <c r="H175" s="746"/>
      <c r="I175" s="747"/>
    </row>
    <row r="176" spans="1:21" s="153" customFormat="1" x14ac:dyDescent="0.25">
      <c r="A176" s="254"/>
      <c r="B176" s="745"/>
      <c r="C176" s="746"/>
      <c r="D176" s="746"/>
      <c r="E176" s="746"/>
      <c r="F176" s="746"/>
      <c r="G176" s="746"/>
      <c r="H176" s="746"/>
      <c r="I176" s="747"/>
    </row>
    <row r="177" spans="1:14" s="153" customFormat="1" x14ac:dyDescent="0.25">
      <c r="A177" s="254"/>
      <c r="B177" s="745"/>
      <c r="C177" s="746"/>
      <c r="D177" s="746"/>
      <c r="E177" s="746"/>
      <c r="F177" s="746"/>
      <c r="G177" s="746"/>
      <c r="H177" s="746"/>
      <c r="I177" s="747"/>
    </row>
    <row r="178" spans="1:14" s="153" customFormat="1" ht="13" thickBot="1" x14ac:dyDescent="0.3">
      <c r="A178" s="255"/>
      <c r="B178" s="757"/>
      <c r="C178" s="758"/>
      <c r="D178" s="758"/>
      <c r="E178" s="758"/>
      <c r="F178" s="758"/>
      <c r="G178" s="758"/>
      <c r="H178" s="758"/>
      <c r="I178" s="759"/>
    </row>
    <row r="180" spans="1:14" s="153" customFormat="1" x14ac:dyDescent="0.25">
      <c r="F180" s="186"/>
      <c r="G180" s="186"/>
      <c r="H180" s="186"/>
      <c r="I180" s="186"/>
    </row>
    <row r="181" spans="1:14" s="153" customFormat="1" ht="13" thickBot="1" x14ac:dyDescent="0.3">
      <c r="F181" s="186"/>
      <c r="G181" s="186"/>
      <c r="H181" s="186"/>
      <c r="I181" s="186"/>
    </row>
    <row r="182" spans="1:14" s="153" customFormat="1" ht="13" thickBot="1" x14ac:dyDescent="0.3">
      <c r="A182" s="760" t="s">
        <v>3</v>
      </c>
      <c r="B182" s="761"/>
      <c r="F182" s="186"/>
      <c r="G182" s="186"/>
      <c r="H182" s="186"/>
      <c r="I182" s="186"/>
    </row>
    <row r="183" spans="1:14" s="257" customFormat="1" ht="13" thickBot="1" x14ac:dyDescent="0.3">
      <c r="A183" s="256"/>
      <c r="B183" s="256"/>
      <c r="F183" s="258"/>
      <c r="G183" s="258"/>
      <c r="H183" s="258"/>
      <c r="I183" s="258"/>
    </row>
    <row r="184" spans="1:14" s="153" customFormat="1" ht="15.75" customHeight="1" thickBot="1" x14ac:dyDescent="0.3">
      <c r="A184" s="733" t="s">
        <v>2</v>
      </c>
      <c r="B184" s="734"/>
      <c r="C184" s="734"/>
      <c r="D184" s="734"/>
      <c r="E184" s="734"/>
      <c r="F184" s="734"/>
      <c r="G184" s="735"/>
      <c r="H184" s="186"/>
      <c r="I184" s="186"/>
    </row>
    <row r="185" spans="1:14" s="257" customFormat="1" ht="15.75" customHeight="1" thickBot="1" x14ac:dyDescent="0.3">
      <c r="A185" s="256"/>
      <c r="B185" s="256"/>
      <c r="C185" s="256"/>
      <c r="D185" s="256"/>
      <c r="E185" s="256"/>
      <c r="F185" s="256"/>
      <c r="G185" s="256"/>
      <c r="H185" s="258"/>
      <c r="I185" s="258"/>
    </row>
    <row r="186" spans="1:14" s="153" customFormat="1" ht="15.75" customHeight="1" thickBot="1" x14ac:dyDescent="0.3">
      <c r="A186" s="715" t="s">
        <v>1</v>
      </c>
      <c r="B186" s="716"/>
      <c r="C186" s="716"/>
      <c r="D186" s="716"/>
      <c r="E186" s="717"/>
      <c r="F186" s="259"/>
      <c r="G186" s="259"/>
      <c r="H186" s="186"/>
      <c r="I186" s="186"/>
    </row>
    <row r="187" spans="1:14" s="153" customFormat="1" x14ac:dyDescent="0.25">
      <c r="A187" s="718" t="s">
        <v>581</v>
      </c>
      <c r="B187" s="720" t="s">
        <v>2816</v>
      </c>
      <c r="C187" s="710" t="s">
        <v>0</v>
      </c>
      <c r="D187" s="710" t="s">
        <v>564</v>
      </c>
      <c r="E187" s="720" t="s">
        <v>2817</v>
      </c>
      <c r="F187" s="710" t="s">
        <v>416</v>
      </c>
      <c r="G187" s="710" t="s">
        <v>403</v>
      </c>
      <c r="H187" s="710" t="s">
        <v>582</v>
      </c>
      <c r="I187" s="710" t="s">
        <v>11</v>
      </c>
      <c r="J187" s="710" t="s">
        <v>12</v>
      </c>
      <c r="K187" s="710" t="s">
        <v>13</v>
      </c>
      <c r="L187" s="710" t="s">
        <v>428</v>
      </c>
      <c r="M187" s="710" t="s">
        <v>565</v>
      </c>
      <c r="N187" s="730"/>
    </row>
    <row r="188" spans="1:14" s="153" customFormat="1" ht="32.25" customHeight="1" thickBot="1" x14ac:dyDescent="0.3">
      <c r="A188" s="719"/>
      <c r="B188" s="721"/>
      <c r="C188" s="711"/>
      <c r="D188" s="711"/>
      <c r="E188" s="721"/>
      <c r="F188" s="711"/>
      <c r="G188" s="711"/>
      <c r="H188" s="711"/>
      <c r="I188" s="711"/>
      <c r="J188" s="711"/>
      <c r="K188" s="711"/>
      <c r="L188" s="711"/>
      <c r="M188" s="711"/>
      <c r="N188" s="731"/>
    </row>
    <row r="189" spans="1:14" s="153" customFormat="1" x14ac:dyDescent="0.25">
      <c r="A189" s="172" t="s">
        <v>4</v>
      </c>
      <c r="B189" s="173" t="s">
        <v>308</v>
      </c>
      <c r="C189" s="507" t="s">
        <v>6</v>
      </c>
      <c r="D189" s="173">
        <v>10</v>
      </c>
      <c r="E189" s="173" t="s">
        <v>406</v>
      </c>
      <c r="F189" s="173" t="s">
        <v>409</v>
      </c>
      <c r="G189" s="173"/>
      <c r="H189" s="173"/>
      <c r="I189" s="173"/>
      <c r="J189" s="173"/>
      <c r="K189" s="173"/>
      <c r="L189" s="546" t="s">
        <v>1221</v>
      </c>
      <c r="M189" s="754"/>
      <c r="N189" s="755"/>
    </row>
    <row r="190" spans="1:14" s="153" customFormat="1" x14ac:dyDescent="0.25">
      <c r="A190" s="80"/>
      <c r="B190" s="182"/>
      <c r="C190" s="505"/>
      <c r="D190" s="182"/>
      <c r="E190" s="182"/>
      <c r="F190" s="182"/>
      <c r="G190" s="182"/>
      <c r="H190" s="182"/>
      <c r="I190" s="182"/>
      <c r="J190" s="182"/>
      <c r="K190" s="182"/>
      <c r="L190" s="260"/>
      <c r="M190" s="739"/>
      <c r="N190" s="740"/>
    </row>
    <row r="191" spans="1:14" s="153" customFormat="1" x14ac:dyDescent="0.25">
      <c r="A191" s="80"/>
      <c r="B191" s="182"/>
      <c r="C191" s="505"/>
      <c r="D191" s="182"/>
      <c r="E191" s="182"/>
      <c r="F191" s="182"/>
      <c r="G191" s="182"/>
      <c r="H191" s="182"/>
      <c r="I191" s="182"/>
      <c r="J191" s="182"/>
      <c r="K191" s="182"/>
      <c r="L191" s="260"/>
      <c r="M191" s="739"/>
      <c r="N191" s="740"/>
    </row>
    <row r="192" spans="1:14" s="153" customFormat="1" x14ac:dyDescent="0.25">
      <c r="A192" s="80"/>
      <c r="B192" s="182"/>
      <c r="C192" s="505"/>
      <c r="D192" s="182"/>
      <c r="E192" s="182"/>
      <c r="F192" s="182"/>
      <c r="G192" s="182"/>
      <c r="H192" s="182"/>
      <c r="I192" s="182"/>
      <c r="J192" s="182"/>
      <c r="K192" s="182"/>
      <c r="L192" s="260"/>
      <c r="M192" s="739"/>
      <c r="N192" s="740"/>
    </row>
    <row r="193" spans="1:23" s="153" customFormat="1" x14ac:dyDescent="0.25">
      <c r="A193" s="80"/>
      <c r="B193" s="182"/>
      <c r="C193" s="505"/>
      <c r="D193" s="182"/>
      <c r="E193" s="182"/>
      <c r="F193" s="182"/>
      <c r="G193" s="182"/>
      <c r="H193" s="182"/>
      <c r="I193" s="182"/>
      <c r="J193" s="182"/>
      <c r="K193" s="182"/>
      <c r="L193" s="260"/>
      <c r="M193" s="739"/>
      <c r="N193" s="740"/>
    </row>
    <row r="194" spans="1:23" s="153" customFormat="1" ht="13" thickBot="1" x14ac:dyDescent="0.3">
      <c r="A194" s="83"/>
      <c r="B194" s="158"/>
      <c r="C194" s="527"/>
      <c r="D194" s="158"/>
      <c r="E194" s="158"/>
      <c r="F194" s="158"/>
      <c r="G194" s="158"/>
      <c r="H194" s="158"/>
      <c r="I194" s="158"/>
      <c r="J194" s="158"/>
      <c r="K194" s="158"/>
      <c r="L194" s="261"/>
      <c r="M194" s="724"/>
      <c r="N194" s="725"/>
    </row>
    <row r="195" spans="1:23" s="153" customFormat="1" x14ac:dyDescent="0.25">
      <c r="F195" s="186"/>
      <c r="G195" s="186"/>
      <c r="H195" s="186"/>
      <c r="I195" s="186"/>
    </row>
    <row r="196" spans="1:23" s="153" customFormat="1" ht="13" thickBot="1" x14ac:dyDescent="0.3">
      <c r="F196" s="186"/>
      <c r="G196" s="186"/>
      <c r="H196" s="186"/>
      <c r="I196" s="186"/>
    </row>
    <row r="197" spans="1:23" s="153" customFormat="1" ht="13" thickBot="1" x14ac:dyDescent="0.3">
      <c r="A197" s="733" t="s">
        <v>736</v>
      </c>
      <c r="B197" s="734"/>
      <c r="C197" s="734"/>
      <c r="D197" s="734"/>
      <c r="E197" s="734"/>
      <c r="F197" s="734"/>
      <c r="G197" s="735"/>
      <c r="H197" s="186"/>
      <c r="I197" s="186"/>
    </row>
    <row r="198" spans="1:23" s="153" customFormat="1" ht="13" thickBot="1" x14ac:dyDescent="0.3">
      <c r="F198" s="186"/>
      <c r="G198" s="186"/>
      <c r="H198" s="186"/>
      <c r="I198" s="186"/>
    </row>
    <row r="199" spans="1:23" s="153" customFormat="1" ht="13" thickBot="1" x14ac:dyDescent="0.3">
      <c r="A199" s="715" t="s">
        <v>1</v>
      </c>
      <c r="B199" s="716"/>
      <c r="C199" s="716"/>
      <c r="D199" s="716"/>
      <c r="E199" s="716"/>
      <c r="F199" s="716"/>
      <c r="G199" s="716"/>
      <c r="H199" s="717"/>
      <c r="I199" s="186"/>
    </row>
    <row r="200" spans="1:23" s="153" customFormat="1" ht="16.5" customHeight="1" thickBot="1" x14ac:dyDescent="0.3">
      <c r="A200" s="718" t="s">
        <v>581</v>
      </c>
      <c r="B200" s="720" t="s">
        <v>2816</v>
      </c>
      <c r="C200" s="710" t="s">
        <v>0</v>
      </c>
      <c r="D200" s="710" t="s">
        <v>564</v>
      </c>
      <c r="E200" s="720" t="s">
        <v>2817</v>
      </c>
      <c r="F200" s="710" t="s">
        <v>41</v>
      </c>
      <c r="G200" s="732" t="s">
        <v>735</v>
      </c>
      <c r="H200" s="732"/>
      <c r="I200" s="732"/>
      <c r="J200" s="732"/>
      <c r="K200" s="732"/>
      <c r="L200" s="732"/>
      <c r="M200" s="732"/>
      <c r="N200" s="732"/>
      <c r="O200" s="710" t="s">
        <v>416</v>
      </c>
      <c r="P200" s="710" t="s">
        <v>403</v>
      </c>
      <c r="Q200" s="710" t="s">
        <v>582</v>
      </c>
      <c r="R200" s="710" t="s">
        <v>11</v>
      </c>
      <c r="S200" s="710" t="s">
        <v>12</v>
      </c>
      <c r="T200" s="710" t="s">
        <v>13</v>
      </c>
      <c r="U200" s="710" t="s">
        <v>428</v>
      </c>
      <c r="V200" s="710" t="s">
        <v>565</v>
      </c>
      <c r="W200" s="730"/>
    </row>
    <row r="201" spans="1:23" s="153" customFormat="1" ht="13" thickBot="1" x14ac:dyDescent="0.3">
      <c r="A201" s="719"/>
      <c r="B201" s="721"/>
      <c r="C201" s="711"/>
      <c r="D201" s="711"/>
      <c r="E201" s="721"/>
      <c r="F201" s="711"/>
      <c r="G201" s="528" t="s">
        <v>412</v>
      </c>
      <c r="H201" s="528" t="s">
        <v>42</v>
      </c>
      <c r="I201" s="528" t="s">
        <v>413</v>
      </c>
      <c r="J201" s="528" t="s">
        <v>43</v>
      </c>
      <c r="K201" s="528" t="s">
        <v>414</v>
      </c>
      <c r="L201" s="528" t="s">
        <v>44</v>
      </c>
      <c r="M201" s="528" t="s">
        <v>415</v>
      </c>
      <c r="N201" s="528" t="s">
        <v>45</v>
      </c>
      <c r="O201" s="711"/>
      <c r="P201" s="711"/>
      <c r="Q201" s="711"/>
      <c r="R201" s="711"/>
      <c r="S201" s="711"/>
      <c r="T201" s="711"/>
      <c r="U201" s="711"/>
      <c r="V201" s="711"/>
      <c r="W201" s="731"/>
    </row>
    <row r="202" spans="1:23" s="153" customFormat="1" x14ac:dyDescent="0.25">
      <c r="A202" s="172"/>
      <c r="B202" s="173"/>
      <c r="C202" s="507"/>
      <c r="D202" s="173"/>
      <c r="E202" s="173"/>
      <c r="F202" s="262"/>
      <c r="G202" s="173"/>
      <c r="H202" s="173"/>
      <c r="I202" s="173"/>
      <c r="J202" s="173"/>
      <c r="K202" s="173"/>
      <c r="L202" s="173"/>
      <c r="M202" s="173"/>
      <c r="N202" s="173"/>
      <c r="O202" s="173"/>
      <c r="P202" s="173"/>
      <c r="Q202" s="173"/>
      <c r="R202" s="173"/>
      <c r="S202" s="173"/>
      <c r="T202" s="173"/>
      <c r="U202" s="546"/>
      <c r="V202" s="726"/>
      <c r="W202" s="727"/>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8"/>
      <c r="W203" s="729"/>
    </row>
    <row r="204" spans="1:23" s="153" customFormat="1" x14ac:dyDescent="0.25">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728"/>
      <c r="W204" s="729"/>
    </row>
    <row r="205" spans="1:23" s="153" customFormat="1" x14ac:dyDescent="0.25">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728"/>
      <c r="W205" s="729"/>
    </row>
    <row r="206" spans="1:23" s="153" customFormat="1" x14ac:dyDescent="0.25">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728"/>
      <c r="W206" s="729"/>
    </row>
    <row r="207" spans="1:23" s="153" customFormat="1" ht="13" thickBot="1" x14ac:dyDescent="0.3">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722"/>
      <c r="W207" s="723"/>
    </row>
    <row r="208" spans="1:23" s="153" customFormat="1" x14ac:dyDescent="0.25">
      <c r="F208" s="186"/>
      <c r="G208" s="186"/>
      <c r="H208" s="186"/>
      <c r="I208" s="186"/>
    </row>
    <row r="209" spans="1:9" s="153" customFormat="1" x14ac:dyDescent="0.25">
      <c r="F209" s="186"/>
      <c r="G209" s="186"/>
      <c r="H209" s="186"/>
      <c r="I209" s="186"/>
    </row>
    <row r="210" spans="1:9" s="153" customFormat="1" ht="13" thickBot="1" x14ac:dyDescent="0.3">
      <c r="F210" s="186"/>
      <c r="G210" s="186"/>
      <c r="H210" s="186"/>
      <c r="I210" s="186"/>
    </row>
    <row r="211" spans="1:9" ht="13" thickBot="1" x14ac:dyDescent="0.3">
      <c r="A211" s="97" t="s">
        <v>432</v>
      </c>
      <c r="B211" s="265" t="s">
        <v>433</v>
      </c>
    </row>
    <row r="212" spans="1:9" x14ac:dyDescent="0.25">
      <c r="A212" s="100" t="s">
        <v>434</v>
      </c>
      <c r="B212" s="225" t="s">
        <v>50</v>
      </c>
    </row>
    <row r="213" spans="1:9" x14ac:dyDescent="0.25">
      <c r="A213" s="266" t="s">
        <v>64</v>
      </c>
      <c r="B213" s="82" t="s">
        <v>50</v>
      </c>
    </row>
    <row r="214" spans="1:9" x14ac:dyDescent="0.25">
      <c r="A214" s="266" t="s">
        <v>245</v>
      </c>
      <c r="B214" s="82" t="s">
        <v>50</v>
      </c>
    </row>
    <row r="215" spans="1:9" x14ac:dyDescent="0.25">
      <c r="A215" s="266" t="s">
        <v>246</v>
      </c>
      <c r="B215" s="82" t="s">
        <v>50</v>
      </c>
    </row>
    <row r="216" spans="1:9" x14ac:dyDescent="0.25">
      <c r="A216" s="266" t="s">
        <v>247</v>
      </c>
      <c r="B216" s="82" t="s">
        <v>52</v>
      </c>
    </row>
    <row r="217" spans="1:9" x14ac:dyDescent="0.25">
      <c r="A217" s="266" t="s">
        <v>269</v>
      </c>
      <c r="B217" s="82" t="s">
        <v>52</v>
      </c>
      <c r="F217" s="18"/>
      <c r="G217" s="18"/>
      <c r="H217" s="18"/>
      <c r="I217" s="18"/>
    </row>
    <row r="218" spans="1:9" x14ac:dyDescent="0.25">
      <c r="A218" s="267" t="s">
        <v>267</v>
      </c>
      <c r="B218" s="82" t="s">
        <v>52</v>
      </c>
      <c r="F218" s="18"/>
      <c r="G218" s="18"/>
      <c r="H218" s="18"/>
      <c r="I218" s="18"/>
    </row>
    <row r="219" spans="1:9" x14ac:dyDescent="0.25">
      <c r="A219" s="267" t="s">
        <v>435</v>
      </c>
      <c r="B219" s="82" t="s">
        <v>52</v>
      </c>
      <c r="F219" s="18"/>
      <c r="G219" s="18"/>
      <c r="H219" s="18"/>
      <c r="I219" s="18"/>
    </row>
    <row r="220" spans="1:9" ht="13" thickBot="1" x14ac:dyDescent="0.3">
      <c r="A220" s="268" t="s">
        <v>438</v>
      </c>
      <c r="B220" s="85"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 ref="G187:G188"/>
    <mergeCell ref="J187:J188"/>
    <mergeCell ref="K187:K188"/>
    <mergeCell ref="L187:L188"/>
    <mergeCell ref="F187:F188"/>
    <mergeCell ref="H187:H188"/>
    <mergeCell ref="M193:N193"/>
    <mergeCell ref="M192:N192"/>
    <mergeCell ref="M187:N188"/>
    <mergeCell ref="M191:N191"/>
    <mergeCell ref="M190:N190"/>
    <mergeCell ref="M189:N189"/>
    <mergeCell ref="B200:B201"/>
    <mergeCell ref="C200:C201"/>
    <mergeCell ref="D200:D201"/>
    <mergeCell ref="E200:E201"/>
    <mergeCell ref="A197:G197"/>
    <mergeCell ref="A199:H199"/>
    <mergeCell ref="F200:F201"/>
    <mergeCell ref="A200:A201"/>
    <mergeCell ref="G200:N200"/>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53125" defaultRowHeight="12.5" x14ac:dyDescent="0.25"/>
  <cols>
    <col min="1" max="1" width="25.453125" style="1003" customWidth="1"/>
    <col min="2" max="2" width="18.54296875" style="1003" customWidth="1"/>
    <col min="3" max="3" width="18.453125" style="1003" customWidth="1"/>
    <col min="4" max="4" width="17.453125" style="1003" customWidth="1"/>
    <col min="5" max="5" width="19.453125" style="1003" customWidth="1"/>
    <col min="6" max="6" width="12.453125" style="1084" customWidth="1"/>
    <col min="7" max="8" width="17.453125" style="1084" customWidth="1"/>
    <col min="9" max="9" width="17.54296875" style="1084" customWidth="1"/>
    <col min="10" max="10" width="23.453125" style="1003" bestFit="1" customWidth="1"/>
    <col min="11" max="11" width="18.453125" style="1003" bestFit="1" customWidth="1"/>
    <col min="12" max="12" width="18.54296875" style="1003" customWidth="1"/>
    <col min="13" max="13" width="17.453125" style="1003" customWidth="1"/>
    <col min="14" max="14" width="17.54296875" style="1003" customWidth="1"/>
    <col min="15" max="16" width="16.54296875" style="1003" customWidth="1"/>
    <col min="17" max="17" width="17.54296875" style="1003" customWidth="1"/>
    <col min="18" max="18" width="15.54296875" style="1003" customWidth="1"/>
    <col min="19" max="21" width="16.54296875" style="1003" customWidth="1"/>
    <col min="22" max="22" width="17.54296875" style="1003" customWidth="1"/>
    <col min="23" max="23" width="18" style="1003" customWidth="1"/>
    <col min="24" max="24" width="12.54296875" style="1003" customWidth="1"/>
    <col min="25" max="25" width="16.54296875" style="1003" customWidth="1"/>
    <col min="26" max="26" width="9.54296875" style="1003" customWidth="1"/>
    <col min="27" max="27" width="14.453125" style="1003" customWidth="1"/>
    <col min="28" max="28" width="9.54296875" style="1003" customWidth="1"/>
    <col min="29" max="29" width="14.453125" style="1003" customWidth="1"/>
    <col min="30" max="16384" width="9.453125" style="1003"/>
  </cols>
  <sheetData>
    <row r="1" spans="1:54" x14ac:dyDescent="0.25">
      <c r="A1" s="998" t="s">
        <v>476</v>
      </c>
      <c r="B1" s="999"/>
      <c r="C1" s="1000" t="str">
        <f>Cover!B1</f>
        <v>23-3283</v>
      </c>
      <c r="D1" s="1001"/>
      <c r="E1" s="1001"/>
      <c r="F1" s="1002"/>
      <c r="G1" s="1003"/>
      <c r="H1" s="1003"/>
      <c r="I1" s="1003"/>
    </row>
    <row r="2" spans="1:54" x14ac:dyDescent="0.25">
      <c r="A2" s="1004" t="s">
        <v>1034</v>
      </c>
      <c r="B2" s="1005"/>
      <c r="C2" s="1006"/>
      <c r="D2" s="1007"/>
      <c r="E2" s="1007"/>
      <c r="F2" s="1008"/>
      <c r="G2" s="1003"/>
      <c r="H2" s="1003"/>
      <c r="I2" s="1003"/>
    </row>
    <row r="3" spans="1:54" x14ac:dyDescent="0.25">
      <c r="A3" s="1004" t="s">
        <v>487</v>
      </c>
      <c r="B3" s="1005"/>
      <c r="C3" s="1009">
        <f>Cover!B2</f>
        <v>24</v>
      </c>
      <c r="D3" s="1010"/>
      <c r="E3" s="1010"/>
      <c r="F3" s="1011"/>
      <c r="G3" s="1003"/>
      <c r="H3" s="1003"/>
      <c r="I3" s="1003"/>
    </row>
    <row r="4" spans="1:54" x14ac:dyDescent="0.25">
      <c r="A4" s="1004" t="s">
        <v>1029</v>
      </c>
      <c r="B4" s="1005"/>
      <c r="C4" s="1012" t="str">
        <f>Cover!B7</f>
        <v>FASHION ACCESSORIES SHIPPERS ASSOCIATION, INC DBA GEMINI SHIPPERS ASSOCIATION</v>
      </c>
      <c r="D4" s="1013"/>
      <c r="E4" s="1013"/>
      <c r="F4" s="1014"/>
      <c r="G4" s="1003"/>
      <c r="H4" s="1003"/>
      <c r="I4" s="1003"/>
    </row>
    <row r="5" spans="1:54" x14ac:dyDescent="0.25">
      <c r="A5" s="1004" t="s">
        <v>493</v>
      </c>
      <c r="B5" s="1005"/>
      <c r="C5" s="1006" t="s">
        <v>506</v>
      </c>
      <c r="D5" s="1007"/>
      <c r="E5" s="1007"/>
      <c r="F5" s="1008"/>
      <c r="G5" s="1003"/>
      <c r="H5" s="1003"/>
      <c r="I5" s="1003"/>
    </row>
    <row r="6" spans="1:54" ht="15.75" customHeight="1" x14ac:dyDescent="0.25">
      <c r="A6" s="1004" t="s">
        <v>477</v>
      </c>
      <c r="B6" s="1005"/>
      <c r="C6" s="1006" t="s">
        <v>552</v>
      </c>
      <c r="D6" s="1007"/>
      <c r="E6" s="1007"/>
      <c r="F6" s="1008"/>
      <c r="G6" s="1003"/>
      <c r="H6" s="1003"/>
      <c r="I6" s="1003"/>
    </row>
    <row r="7" spans="1:54" ht="15.75" customHeight="1" x14ac:dyDescent="0.25">
      <c r="A7" s="1004" t="s">
        <v>567</v>
      </c>
      <c r="B7" s="1005"/>
      <c r="C7" s="1006" t="s">
        <v>550</v>
      </c>
      <c r="D7" s="1007"/>
      <c r="E7" s="1007"/>
      <c r="F7" s="1008"/>
      <c r="G7" s="1003"/>
      <c r="H7" s="1003"/>
      <c r="I7" s="1003"/>
    </row>
    <row r="8" spans="1:54" ht="2.25" customHeight="1" thickBot="1" x14ac:dyDescent="0.3">
      <c r="A8" s="1015"/>
      <c r="B8" s="1016"/>
      <c r="C8" s="1017"/>
      <c r="D8" s="1018"/>
      <c r="E8" s="1018"/>
      <c r="F8" s="1019"/>
      <c r="G8" s="1003"/>
      <c r="H8" s="1003"/>
      <c r="I8" s="1003"/>
    </row>
    <row r="9" spans="1:54" x14ac:dyDescent="0.25">
      <c r="A9" s="418">
        <v>40</v>
      </c>
      <c r="B9" s="418" t="s">
        <v>2826</v>
      </c>
      <c r="D9" s="1020"/>
      <c r="E9" s="1020"/>
      <c r="F9" s="1021"/>
      <c r="G9" s="1003"/>
      <c r="H9" s="1003"/>
      <c r="I9" s="1003"/>
    </row>
    <row r="10" spans="1:54" ht="13" thickBot="1" x14ac:dyDescent="0.3">
      <c r="A10" s="419"/>
      <c r="D10" s="1020"/>
      <c r="E10" s="1020"/>
      <c r="F10" s="1021"/>
      <c r="G10" s="1022"/>
      <c r="H10" s="1020"/>
      <c r="I10" s="1020"/>
      <c r="J10" s="1020"/>
    </row>
    <row r="11" spans="1:54" ht="13" thickBot="1" x14ac:dyDescent="0.3">
      <c r="A11" s="420" t="s">
        <v>568</v>
      </c>
      <c r="B11" s="1023"/>
      <c r="D11" s="1020"/>
      <c r="E11" s="1020"/>
      <c r="F11" s="1021"/>
      <c r="G11" s="1022"/>
      <c r="H11" s="1020"/>
      <c r="I11" s="1020"/>
      <c r="J11" s="1020"/>
    </row>
    <row r="12" spans="1:54" s="1027" customFormat="1" ht="13" thickBot="1" x14ac:dyDescent="0.3">
      <c r="A12" s="1024" t="s">
        <v>570</v>
      </c>
      <c r="B12" s="1025"/>
      <c r="C12" s="1025"/>
      <c r="D12" s="1025"/>
      <c r="E12" s="1025"/>
      <c r="F12" s="1025"/>
      <c r="G12" s="1025"/>
      <c r="H12" s="1025"/>
      <c r="I12" s="1025"/>
      <c r="J12" s="1026"/>
    </row>
    <row r="13" spans="1:54" ht="17.25" customHeight="1" x14ac:dyDescent="0.25">
      <c r="A13" s="1028" t="s">
        <v>571</v>
      </c>
      <c r="B13" s="1029" t="s">
        <v>572</v>
      </c>
      <c r="C13" s="1029"/>
      <c r="D13" s="1029"/>
      <c r="E13" s="1029"/>
      <c r="F13" s="1029"/>
      <c r="G13" s="1029"/>
      <c r="H13" s="1029"/>
      <c r="I13" s="1029"/>
      <c r="J13" s="1030" t="s">
        <v>576</v>
      </c>
      <c r="K13" s="1031"/>
      <c r="L13" s="1032" t="s">
        <v>577</v>
      </c>
      <c r="M13" s="1033"/>
      <c r="N13" s="418" t="s">
        <v>4</v>
      </c>
    </row>
    <row r="14" spans="1:54" s="1039" customFormat="1" ht="13" x14ac:dyDescent="0.25">
      <c r="A14" s="571" t="s">
        <v>1434</v>
      </c>
      <c r="B14" s="790" t="s">
        <v>470</v>
      </c>
      <c r="C14" s="790"/>
      <c r="D14" s="790"/>
      <c r="E14" s="790"/>
      <c r="F14" s="790"/>
      <c r="G14" s="790"/>
      <c r="H14" s="790"/>
      <c r="I14" s="790"/>
      <c r="J14" s="1036"/>
      <c r="K14" s="1037"/>
      <c r="L14" s="1036"/>
      <c r="M14" s="886"/>
      <c r="N14" s="421" t="str">
        <f>IF($A14&gt;0,$A14,"")</f>
        <v xml:space="preserve">Bullet A </v>
      </c>
    </row>
    <row r="15" spans="1:54" s="423" customFormat="1" ht="13" x14ac:dyDescent="0.25">
      <c r="A15" s="422"/>
      <c r="B15" s="1040"/>
      <c r="C15" s="1040"/>
      <c r="D15" s="1040"/>
      <c r="E15" s="1040"/>
      <c r="F15" s="1040"/>
      <c r="G15" s="1040"/>
      <c r="H15" s="1040"/>
      <c r="I15" s="1040"/>
      <c r="J15" s="694"/>
      <c r="K15" s="1037"/>
      <c r="L15" s="694"/>
      <c r="M15" s="1038"/>
      <c r="N15" s="421" t="str">
        <f>IF($A15&gt;0,$A15,"")</f>
        <v/>
      </c>
      <c r="BB15" s="1039"/>
    </row>
    <row r="16" spans="1:54" s="423" customFormat="1" ht="13" x14ac:dyDescent="0.25">
      <c r="A16" s="422"/>
      <c r="B16" s="1040"/>
      <c r="C16" s="1040"/>
      <c r="D16" s="1040"/>
      <c r="E16" s="1040"/>
      <c r="F16" s="1040"/>
      <c r="G16" s="1040"/>
      <c r="H16" s="1040"/>
      <c r="I16" s="1040"/>
      <c r="J16" s="694"/>
      <c r="K16" s="1037"/>
      <c r="L16" s="694"/>
      <c r="M16" s="1038"/>
      <c r="N16" s="421" t="str">
        <f>IF($A16&gt;0,$A16,"")</f>
        <v/>
      </c>
      <c r="BB16" s="1039"/>
    </row>
    <row r="17" spans="1:54" s="423" customFormat="1" ht="13.5" thickBot="1" x14ac:dyDescent="0.3">
      <c r="A17" s="424"/>
      <c r="B17" s="1041"/>
      <c r="C17" s="1041"/>
      <c r="D17" s="1041"/>
      <c r="E17" s="1041"/>
      <c r="F17" s="1041"/>
      <c r="G17" s="1041"/>
      <c r="H17" s="1041"/>
      <c r="I17" s="1041"/>
      <c r="J17" s="695"/>
      <c r="K17" s="1042"/>
      <c r="L17" s="693"/>
      <c r="M17" s="1043"/>
      <c r="N17" s="421" t="str">
        <f>IF($A17&gt;0,$A17,"")</f>
        <v/>
      </c>
      <c r="BB17" s="1039"/>
    </row>
    <row r="18" spans="1:54" s="431" customFormat="1" ht="13.5" thickBot="1" x14ac:dyDescent="0.3">
      <c r="A18" s="425"/>
      <c r="B18" s="1003"/>
      <c r="C18" s="426"/>
      <c r="D18" s="427"/>
      <c r="E18" s="427"/>
      <c r="F18" s="428"/>
      <c r="G18" s="428"/>
      <c r="H18" s="429"/>
      <c r="I18" s="430"/>
      <c r="J18" s="430"/>
      <c r="K18" s="426"/>
      <c r="L18" s="426"/>
      <c r="M18" s="426"/>
      <c r="N18" s="421" t="str">
        <f>IF($A18&gt;0,$A18,"")</f>
        <v/>
      </c>
      <c r="O18" s="426"/>
      <c r="P18" s="426"/>
      <c r="Q18" s="426"/>
      <c r="BB18" s="1039"/>
    </row>
    <row r="19" spans="1:54" s="431" customFormat="1" ht="13.5" thickBot="1" x14ac:dyDescent="0.3">
      <c r="A19" s="420" t="s">
        <v>402</v>
      </c>
      <c r="B19" s="1044"/>
      <c r="I19" s="430"/>
      <c r="J19" s="430"/>
      <c r="K19" s="426"/>
      <c r="L19" s="426"/>
      <c r="M19" s="426"/>
      <c r="N19" s="426"/>
      <c r="O19" s="426"/>
      <c r="P19" s="426"/>
      <c r="Q19" s="426"/>
    </row>
    <row r="20" spans="1:54" s="431" customFormat="1" ht="13" x14ac:dyDescent="0.25">
      <c r="A20" s="1045" t="s">
        <v>402</v>
      </c>
      <c r="B20" s="1046" t="s">
        <v>572</v>
      </c>
      <c r="C20" s="1046"/>
      <c r="D20" s="1046"/>
      <c r="E20" s="1046"/>
      <c r="F20" s="1046"/>
      <c r="G20" s="1046"/>
      <c r="H20" s="1047"/>
      <c r="I20" s="430"/>
      <c r="J20" s="430"/>
      <c r="K20" s="426"/>
      <c r="L20" s="426"/>
      <c r="M20" s="426"/>
      <c r="N20" s="426"/>
      <c r="O20" s="426"/>
      <c r="P20" s="426"/>
      <c r="Q20" s="426"/>
    </row>
    <row r="21" spans="1:54" s="434" customFormat="1" ht="15.75" customHeight="1" x14ac:dyDescent="0.25">
      <c r="A21" s="1034" t="s">
        <v>440</v>
      </c>
      <c r="B21" s="1035" t="s">
        <v>513</v>
      </c>
      <c r="C21" s="1035"/>
      <c r="D21" s="1035"/>
      <c r="E21" s="1035"/>
      <c r="F21" s="1035"/>
      <c r="G21" s="1035"/>
      <c r="H21" s="1048"/>
      <c r="I21" s="545"/>
      <c r="J21" s="432"/>
      <c r="K21" s="433"/>
      <c r="L21" s="433"/>
      <c r="M21" s="433"/>
      <c r="N21" s="433"/>
      <c r="O21" s="433"/>
      <c r="P21" s="433"/>
      <c r="Q21" s="433"/>
    </row>
    <row r="22" spans="1:54" s="434" customFormat="1" ht="13" x14ac:dyDescent="0.25">
      <c r="A22" s="1049"/>
      <c r="B22" s="1035"/>
      <c r="C22" s="1035"/>
      <c r="D22" s="1035"/>
      <c r="E22" s="1035"/>
      <c r="F22" s="1035"/>
      <c r="G22" s="1035"/>
      <c r="H22" s="1048"/>
      <c r="I22" s="432"/>
      <c r="J22" s="432"/>
      <c r="K22" s="433"/>
      <c r="L22" s="433"/>
      <c r="M22" s="433"/>
      <c r="N22" s="433"/>
      <c r="O22" s="433"/>
      <c r="P22" s="433"/>
      <c r="Q22" s="433"/>
    </row>
    <row r="23" spans="1:54" s="434" customFormat="1" ht="13" x14ac:dyDescent="0.25">
      <c r="A23" s="1049"/>
      <c r="B23" s="1050"/>
      <c r="C23" s="1037"/>
      <c r="D23" s="1037"/>
      <c r="E23" s="1037"/>
      <c r="F23" s="1037"/>
      <c r="G23" s="1037"/>
      <c r="H23" s="1051"/>
      <c r="I23" s="432"/>
      <c r="J23" s="432"/>
      <c r="K23" s="433"/>
      <c r="L23" s="433"/>
      <c r="M23" s="433"/>
      <c r="N23" s="433"/>
      <c r="O23" s="433"/>
      <c r="P23" s="433"/>
      <c r="Q23" s="433"/>
    </row>
    <row r="24" spans="1:54" s="434" customFormat="1" ht="13.5" thickBot="1" x14ac:dyDescent="0.3">
      <c r="A24" s="1052"/>
      <c r="B24" s="1053"/>
      <c r="C24" s="1042"/>
      <c r="D24" s="1042"/>
      <c r="E24" s="1042"/>
      <c r="F24" s="1042"/>
      <c r="G24" s="1042"/>
      <c r="H24" s="1054"/>
      <c r="I24" s="432"/>
      <c r="J24" s="432"/>
      <c r="K24" s="433"/>
      <c r="L24" s="433"/>
      <c r="M24" s="433"/>
      <c r="N24" s="433"/>
      <c r="O24" s="433"/>
      <c r="P24" s="433"/>
      <c r="Q24" s="433"/>
    </row>
    <row r="25" spans="1:54" s="431" customFormat="1" ht="13.5" thickBot="1" x14ac:dyDescent="0.3">
      <c r="A25" s="1003"/>
      <c r="B25" s="1055"/>
      <c r="C25" s="1055"/>
      <c r="D25" s="1055"/>
      <c r="E25" s="1055"/>
      <c r="F25" s="1055"/>
      <c r="G25" s="1055"/>
      <c r="H25" s="1055"/>
      <c r="I25" s="430"/>
      <c r="J25" s="430"/>
      <c r="K25" s="426"/>
      <c r="L25" s="426"/>
      <c r="M25" s="426"/>
      <c r="N25" s="426"/>
      <c r="O25" s="426"/>
      <c r="P25" s="426"/>
      <c r="Q25" s="426"/>
      <c r="R25" s="426"/>
      <c r="S25" s="426"/>
      <c r="T25" s="426"/>
      <c r="U25" s="426"/>
    </row>
    <row r="26" spans="1:54" s="431" customFormat="1" ht="13.5" thickBot="1" x14ac:dyDescent="0.3">
      <c r="A26" s="420" t="s">
        <v>578</v>
      </c>
      <c r="B26" s="1023"/>
      <c r="I26" s="430"/>
      <c r="J26" s="430"/>
      <c r="K26" s="426"/>
      <c r="L26" s="426"/>
      <c r="M26" s="426"/>
      <c r="N26" s="426"/>
      <c r="O26" s="426"/>
      <c r="P26" s="426"/>
      <c r="Q26" s="426"/>
      <c r="R26" s="426"/>
      <c r="S26" s="426"/>
      <c r="T26" s="426"/>
      <c r="U26" s="426"/>
    </row>
    <row r="27" spans="1:54" s="431" customFormat="1" ht="13" x14ac:dyDescent="0.25">
      <c r="A27" s="1056" t="s">
        <v>2814</v>
      </c>
      <c r="B27" s="105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1058" t="s">
        <v>580</v>
      </c>
      <c r="B28" s="1059"/>
      <c r="C28" s="441"/>
      <c r="D28" s="442"/>
      <c r="E28" s="442"/>
      <c r="F28" s="443"/>
      <c r="G28" s="443"/>
      <c r="H28" s="443"/>
      <c r="I28" s="444"/>
      <c r="J28" s="445"/>
      <c r="K28" s="446"/>
      <c r="L28" s="426"/>
      <c r="M28" s="426"/>
      <c r="N28" s="426"/>
      <c r="O28" s="426"/>
      <c r="P28" s="426"/>
      <c r="Q28" s="426"/>
      <c r="R28" s="426"/>
    </row>
    <row r="29" spans="1:54" s="431" customFormat="1" ht="13.5" thickBot="1" x14ac:dyDescent="0.3">
      <c r="A29" s="1060" t="s">
        <v>166</v>
      </c>
      <c r="B29" s="106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6" customFormat="1" ht="32.25" customHeight="1" x14ac:dyDescent="0.25">
      <c r="A30" s="1062" t="s">
        <v>581</v>
      </c>
      <c r="B30" s="1063" t="s">
        <v>582</v>
      </c>
      <c r="C30" s="1063" t="s">
        <v>11</v>
      </c>
      <c r="D30" s="1063" t="s">
        <v>12</v>
      </c>
      <c r="E30" s="1063" t="s">
        <v>13</v>
      </c>
      <c r="F30" s="1063" t="s">
        <v>14</v>
      </c>
      <c r="G30" s="1063" t="s">
        <v>15</v>
      </c>
      <c r="H30" s="1063" t="s">
        <v>16</v>
      </c>
      <c r="I30" s="1063" t="s">
        <v>17</v>
      </c>
      <c r="J30" s="1063" t="s">
        <v>18</v>
      </c>
      <c r="K30" s="1063" t="s">
        <v>19</v>
      </c>
      <c r="L30" s="1063" t="s">
        <v>20</v>
      </c>
      <c r="M30" s="1064"/>
      <c r="N30" s="1064"/>
      <c r="O30" s="1064"/>
      <c r="P30" s="1064"/>
      <c r="Q30" s="1064"/>
      <c r="R30" s="1064"/>
      <c r="S30" s="1064"/>
      <c r="T30" s="1064"/>
      <c r="U30" s="1064"/>
      <c r="V30" s="1064"/>
      <c r="W30" s="1064"/>
      <c r="X30" s="1063" t="s">
        <v>22</v>
      </c>
      <c r="Y30" s="1063" t="s">
        <v>23</v>
      </c>
      <c r="Z30" s="1063" t="s">
        <v>24</v>
      </c>
      <c r="AA30" s="1065" t="s">
        <v>335</v>
      </c>
    </row>
    <row r="31" spans="1:54" s="1066" customFormat="1" ht="13" thickBot="1" x14ac:dyDescent="0.3">
      <c r="A31" s="1272"/>
      <c r="B31" s="1273"/>
      <c r="C31" s="1273"/>
      <c r="D31" s="1273"/>
      <c r="E31" s="1273"/>
      <c r="F31" s="1273"/>
      <c r="G31" s="1274"/>
      <c r="H31" s="1273"/>
      <c r="I31" s="1273"/>
      <c r="J31" s="1273"/>
      <c r="K31" s="1273"/>
      <c r="L31" s="1273"/>
      <c r="M31" s="1266"/>
      <c r="N31" s="1266"/>
      <c r="O31" s="1266"/>
      <c r="P31" s="1266"/>
      <c r="Q31" s="1266"/>
      <c r="R31" s="1266"/>
      <c r="S31" s="1266"/>
      <c r="T31" s="1266"/>
      <c r="U31" s="1266"/>
      <c r="V31" s="1266"/>
      <c r="W31" s="1266"/>
      <c r="X31" s="1273"/>
      <c r="Y31" s="1273"/>
      <c r="Z31" s="1273"/>
      <c r="AA31" s="1275"/>
    </row>
    <row r="32" spans="1:54" s="1079" customFormat="1" x14ac:dyDescent="0.25">
      <c r="A32" s="1072" t="s">
        <v>1434</v>
      </c>
      <c r="B32" s="1074"/>
      <c r="C32" s="1074" t="s">
        <v>1463</v>
      </c>
      <c r="D32" s="1074" t="s">
        <v>2856</v>
      </c>
      <c r="E32" s="1074"/>
      <c r="F32" s="1074" t="s">
        <v>51</v>
      </c>
      <c r="G32" s="1075" t="s">
        <v>47</v>
      </c>
      <c r="H32" s="1074" t="s">
        <v>1176</v>
      </c>
      <c r="I32" s="1076">
        <v>325</v>
      </c>
      <c r="J32" s="1076">
        <v>375</v>
      </c>
      <c r="K32" s="1076">
        <v>375</v>
      </c>
      <c r="L32" s="1076"/>
      <c r="M32" s="1075"/>
      <c r="N32" s="1075"/>
      <c r="O32" s="1075"/>
      <c r="P32" s="1075"/>
      <c r="Q32" s="1075"/>
      <c r="R32" s="1075"/>
      <c r="S32" s="1075"/>
      <c r="T32" s="1075"/>
      <c r="U32" s="1075"/>
      <c r="V32" s="1075"/>
      <c r="W32" s="1075"/>
      <c r="X32" s="1077"/>
      <c r="Y32" s="1077"/>
      <c r="Z32" s="1075" t="s">
        <v>2835</v>
      </c>
      <c r="AA32" s="1078" t="s">
        <v>395</v>
      </c>
    </row>
    <row r="33" spans="1:29" s="1079" customFormat="1" x14ac:dyDescent="0.25">
      <c r="A33" s="1080"/>
      <c r="B33" s="454"/>
      <c r="C33" s="454"/>
      <c r="D33" s="454"/>
      <c r="E33" s="454"/>
      <c r="F33" s="454"/>
      <c r="G33" s="455"/>
      <c r="H33" s="454"/>
      <c r="I33" s="456"/>
      <c r="J33" s="456"/>
      <c r="K33" s="456"/>
      <c r="L33" s="456"/>
      <c r="M33" s="1081"/>
      <c r="N33" s="455"/>
      <c r="O33" s="455"/>
      <c r="P33" s="1081"/>
      <c r="Q33" s="1081"/>
      <c r="R33" s="1081"/>
      <c r="S33" s="455"/>
      <c r="T33" s="455"/>
      <c r="U33" s="455"/>
      <c r="V33" s="455"/>
      <c r="W33" s="455"/>
      <c r="X33" s="457"/>
      <c r="Y33" s="457"/>
      <c r="Z33" s="455"/>
      <c r="AA33" s="1276"/>
    </row>
    <row r="34" spans="1:29" s="1079" customFormat="1" x14ac:dyDescent="0.25">
      <c r="A34" s="1080"/>
      <c r="B34" s="454"/>
      <c r="C34" s="454"/>
      <c r="D34" s="454"/>
      <c r="E34" s="454"/>
      <c r="F34" s="454"/>
      <c r="G34" s="455"/>
      <c r="H34" s="454"/>
      <c r="I34" s="456"/>
      <c r="J34" s="456"/>
      <c r="K34" s="456"/>
      <c r="L34" s="456"/>
      <c r="M34" s="1081"/>
      <c r="N34" s="455"/>
      <c r="O34" s="455"/>
      <c r="P34" s="1081"/>
      <c r="Q34" s="1081"/>
      <c r="R34" s="1081"/>
      <c r="S34" s="455"/>
      <c r="T34" s="455"/>
      <c r="U34" s="455"/>
      <c r="V34" s="455"/>
      <c r="W34" s="455"/>
      <c r="X34" s="457"/>
      <c r="Y34" s="457"/>
      <c r="Z34" s="455"/>
      <c r="AA34" s="1276"/>
    </row>
    <row r="35" spans="1:29" s="1079" customFormat="1" ht="13" thickBot="1" x14ac:dyDescent="0.3">
      <c r="A35" s="1082"/>
      <c r="B35" s="459"/>
      <c r="C35" s="459"/>
      <c r="D35" s="459"/>
      <c r="E35" s="459"/>
      <c r="F35" s="459"/>
      <c r="G35" s="460"/>
      <c r="H35" s="459"/>
      <c r="I35" s="461"/>
      <c r="J35" s="461"/>
      <c r="K35" s="461"/>
      <c r="L35" s="461"/>
      <c r="M35" s="460"/>
      <c r="N35" s="460"/>
      <c r="O35" s="460"/>
      <c r="P35" s="1083"/>
      <c r="Q35" s="1083"/>
      <c r="R35" s="1083"/>
      <c r="S35" s="460"/>
      <c r="T35" s="460"/>
      <c r="U35" s="460"/>
      <c r="V35" s="460"/>
      <c r="W35" s="460"/>
      <c r="X35" s="462"/>
      <c r="Y35" s="462"/>
      <c r="Z35" s="460"/>
      <c r="AA35" s="1277"/>
    </row>
    <row r="36" spans="1:29" ht="13" x14ac:dyDescent="0.25">
      <c r="A36" s="464"/>
      <c r="B36" s="464"/>
      <c r="C36" s="464"/>
      <c r="D36" s="464"/>
      <c r="E36" s="464"/>
      <c r="F36" s="464"/>
      <c r="G36" s="453"/>
      <c r="H36" s="453"/>
      <c r="I36" s="453"/>
      <c r="J36" s="453"/>
      <c r="K36" s="453"/>
      <c r="L36" s="453"/>
      <c r="M36" s="1084"/>
      <c r="N36" s="453"/>
      <c r="O36" s="465"/>
      <c r="P36" s="465"/>
      <c r="Q36" s="465"/>
      <c r="R36" s="465"/>
      <c r="S36" s="465"/>
      <c r="T36" s="465"/>
      <c r="U36" s="465"/>
      <c r="V36" s="465"/>
      <c r="W36" s="433"/>
    </row>
    <row r="37" spans="1:29" ht="13.5"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3">
      <c r="A38" s="466" t="s">
        <v>25</v>
      </c>
      <c r="B38" s="464"/>
      <c r="C38" s="464"/>
      <c r="D38" s="464"/>
      <c r="E38" s="464"/>
      <c r="F38" s="464"/>
      <c r="G38" s="453"/>
      <c r="H38" s="453"/>
      <c r="I38" s="453"/>
      <c r="J38" s="453"/>
      <c r="K38" s="453"/>
      <c r="M38" s="453"/>
      <c r="N38" s="453"/>
      <c r="O38" s="465"/>
      <c r="P38" s="1079"/>
      <c r="Q38" s="1079"/>
      <c r="R38" s="1079"/>
      <c r="S38" s="433"/>
      <c r="T38" s="433"/>
      <c r="U38" s="433"/>
      <c r="V38" s="433"/>
      <c r="W38" s="465"/>
    </row>
    <row r="39" spans="1:29" ht="15.75" customHeight="1" x14ac:dyDescent="0.25">
      <c r="A39" s="1062" t="s">
        <v>581</v>
      </c>
      <c r="B39" s="1063" t="s">
        <v>582</v>
      </c>
      <c r="C39" s="1063" t="s">
        <v>11</v>
      </c>
      <c r="D39" s="1063" t="s">
        <v>12</v>
      </c>
      <c r="E39" s="1063" t="s">
        <v>13</v>
      </c>
      <c r="F39" s="1063" t="s">
        <v>14</v>
      </c>
      <c r="G39" s="1063" t="s">
        <v>15</v>
      </c>
      <c r="H39" s="1063" t="s">
        <v>16</v>
      </c>
      <c r="I39" s="1063" t="s">
        <v>26</v>
      </c>
      <c r="J39" s="1063" t="s">
        <v>27</v>
      </c>
      <c r="K39" s="1085" t="s">
        <v>281</v>
      </c>
      <c r="L39" s="1086" t="s">
        <v>62</v>
      </c>
      <c r="M39" s="1087" t="s">
        <v>63</v>
      </c>
      <c r="N39" s="1088" t="s">
        <v>64</v>
      </c>
      <c r="O39" s="1064"/>
      <c r="P39" s="1064"/>
      <c r="Q39" s="1064"/>
      <c r="R39" s="1064"/>
      <c r="S39" s="1064"/>
      <c r="T39" s="1064"/>
      <c r="U39" s="1064"/>
      <c r="V39" s="1064"/>
      <c r="W39" s="1064"/>
      <c r="X39" s="1063" t="s">
        <v>22</v>
      </c>
      <c r="Y39" s="1063" t="s">
        <v>23</v>
      </c>
      <c r="Z39" s="1063" t="s">
        <v>24</v>
      </c>
      <c r="AA39" s="1065" t="s">
        <v>335</v>
      </c>
    </row>
    <row r="40" spans="1:29" ht="32.15" customHeight="1" thickBot="1" x14ac:dyDescent="0.3">
      <c r="A40" s="1067"/>
      <c r="B40" s="1068"/>
      <c r="C40" s="1068"/>
      <c r="D40" s="1068"/>
      <c r="E40" s="1068"/>
      <c r="F40" s="1068"/>
      <c r="G40" s="1069"/>
      <c r="H40" s="1068"/>
      <c r="I40" s="1068"/>
      <c r="J40" s="1068"/>
      <c r="K40" s="1089"/>
      <c r="L40" s="1090" t="s">
        <v>65</v>
      </c>
      <c r="M40" s="1091" t="s">
        <v>66</v>
      </c>
      <c r="N40" s="1092" t="s">
        <v>67</v>
      </c>
      <c r="O40" s="1093"/>
      <c r="P40" s="1070"/>
      <c r="Q40" s="1070"/>
      <c r="R40" s="1070"/>
      <c r="S40" s="1070"/>
      <c r="T40" s="1070"/>
      <c r="U40" s="1070"/>
      <c r="V40" s="1070"/>
      <c r="W40" s="1070"/>
      <c r="X40" s="1068"/>
      <c r="Y40" s="1068"/>
      <c r="Z40" s="1068"/>
      <c r="AA40" s="1071"/>
    </row>
    <row r="41" spans="1:29" s="1079" customFormat="1" x14ac:dyDescent="0.25">
      <c r="A41" s="1072"/>
      <c r="B41" s="1074"/>
      <c r="C41" s="1074"/>
      <c r="D41" s="1074"/>
      <c r="E41" s="1074"/>
      <c r="F41" s="1074"/>
      <c r="G41" s="1075"/>
      <c r="H41" s="1074"/>
      <c r="I41" s="1076"/>
      <c r="J41" s="1076"/>
      <c r="K41" s="1094"/>
      <c r="L41" s="1095"/>
      <c r="M41" s="1075"/>
      <c r="N41" s="1078"/>
      <c r="O41" s="1095"/>
      <c r="P41" s="1075"/>
      <c r="Q41" s="1075"/>
      <c r="R41" s="1075"/>
      <c r="S41" s="1075"/>
      <c r="T41" s="1075"/>
      <c r="U41" s="1075"/>
      <c r="V41" s="1075"/>
      <c r="W41" s="1075"/>
      <c r="X41" s="1077"/>
      <c r="Y41" s="1077"/>
      <c r="Z41" s="1075"/>
      <c r="AA41" s="1078"/>
    </row>
    <row r="42" spans="1:29" s="1079" customFormat="1" x14ac:dyDescent="0.25">
      <c r="A42" s="1080"/>
      <c r="B42" s="454"/>
      <c r="C42" s="454"/>
      <c r="D42" s="454"/>
      <c r="E42" s="454"/>
      <c r="F42" s="454"/>
      <c r="G42" s="455"/>
      <c r="H42" s="454"/>
      <c r="I42" s="456"/>
      <c r="J42" s="456"/>
      <c r="K42" s="467"/>
      <c r="L42" s="468"/>
      <c r="M42" s="455"/>
      <c r="N42" s="458"/>
      <c r="O42" s="1096"/>
      <c r="P42" s="1081"/>
      <c r="Q42" s="1081"/>
      <c r="R42" s="1081"/>
      <c r="S42" s="455"/>
      <c r="T42" s="455"/>
      <c r="U42" s="455"/>
      <c r="V42" s="455"/>
      <c r="W42" s="455"/>
      <c r="X42" s="457"/>
      <c r="Y42" s="457"/>
      <c r="Z42" s="455"/>
      <c r="AA42" s="458"/>
    </row>
    <row r="43" spans="1:29" s="1079" customFormat="1" x14ac:dyDescent="0.25">
      <c r="A43" s="1080"/>
      <c r="B43" s="454"/>
      <c r="C43" s="454"/>
      <c r="D43" s="454"/>
      <c r="E43" s="454"/>
      <c r="F43" s="454"/>
      <c r="G43" s="455"/>
      <c r="H43" s="454"/>
      <c r="I43" s="456"/>
      <c r="J43" s="456"/>
      <c r="K43" s="467"/>
      <c r="L43" s="468"/>
      <c r="M43" s="455"/>
      <c r="N43" s="458"/>
      <c r="O43" s="1096"/>
      <c r="P43" s="1081"/>
      <c r="Q43" s="1081"/>
      <c r="R43" s="1081"/>
      <c r="S43" s="455"/>
      <c r="T43" s="455"/>
      <c r="U43" s="455"/>
      <c r="V43" s="455"/>
      <c r="W43" s="455"/>
      <c r="X43" s="457"/>
      <c r="Y43" s="457"/>
      <c r="Z43" s="455"/>
      <c r="AA43" s="458"/>
    </row>
    <row r="44" spans="1:29" s="1079" customFormat="1" ht="13" thickBot="1" x14ac:dyDescent="0.3">
      <c r="A44" s="1082"/>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7"/>
      <c r="P45" s="465"/>
      <c r="Q45" s="465"/>
      <c r="R45" s="465"/>
      <c r="S45" s="1079"/>
      <c r="T45" s="1079"/>
      <c r="U45" s="1079"/>
      <c r="V45" s="1079"/>
      <c r="W45" s="1079"/>
      <c r="X45" s="453"/>
    </row>
    <row r="46" spans="1:29" ht="13" thickBot="1" x14ac:dyDescent="0.3">
      <c r="A46" s="464"/>
      <c r="B46" s="464"/>
      <c r="C46" s="464"/>
      <c r="D46" s="464"/>
      <c r="E46" s="464"/>
      <c r="F46" s="464"/>
      <c r="G46" s="453"/>
      <c r="H46" s="453"/>
      <c r="I46" s="453"/>
      <c r="J46" s="453"/>
      <c r="K46" s="453"/>
      <c r="L46" s="453"/>
      <c r="M46" s="453"/>
      <c r="N46" s="453"/>
      <c r="O46" s="1097"/>
      <c r="P46" s="465"/>
      <c r="Q46" s="465"/>
      <c r="R46" s="465"/>
      <c r="S46" s="1079"/>
      <c r="T46" s="1079"/>
      <c r="U46" s="1079"/>
      <c r="V46" s="1079"/>
      <c r="W46" s="1079"/>
      <c r="X46" s="453"/>
    </row>
    <row r="47" spans="1:29" ht="13.5" thickBot="1" x14ac:dyDescent="0.3">
      <c r="A47" s="681" t="s">
        <v>293</v>
      </c>
      <c r="B47" s="691"/>
      <c r="C47" s="691"/>
      <c r="D47" s="692"/>
      <c r="E47" s="464"/>
      <c r="F47" s="464"/>
      <c r="G47" s="453"/>
      <c r="H47" s="453"/>
      <c r="I47" s="453"/>
      <c r="J47" s="453"/>
      <c r="K47" s="453"/>
      <c r="L47" s="453"/>
      <c r="M47" s="453"/>
      <c r="N47" s="453"/>
      <c r="O47" s="1079"/>
      <c r="P47" s="465"/>
      <c r="Q47" s="465"/>
      <c r="R47" s="465"/>
      <c r="S47" s="433"/>
      <c r="T47" s="433"/>
      <c r="U47" s="433"/>
      <c r="V47" s="433"/>
      <c r="W47" s="465"/>
      <c r="X47" s="453"/>
      <c r="Y47" s="453"/>
    </row>
    <row r="48" spans="1:29" ht="15.75" customHeight="1" x14ac:dyDescent="0.25">
      <c r="A48" s="1062" t="s">
        <v>581</v>
      </c>
      <c r="B48" s="1063" t="s">
        <v>582</v>
      </c>
      <c r="C48" s="1063" t="s">
        <v>11</v>
      </c>
      <c r="D48" s="1063" t="s">
        <v>12</v>
      </c>
      <c r="E48" s="1063" t="s">
        <v>13</v>
      </c>
      <c r="F48" s="1063" t="s">
        <v>14</v>
      </c>
      <c r="G48" s="1063" t="s">
        <v>15</v>
      </c>
      <c r="H48" s="1063" t="s">
        <v>16</v>
      </c>
      <c r="I48" s="1063">
        <v>20</v>
      </c>
      <c r="J48" s="1063">
        <v>40</v>
      </c>
      <c r="K48" s="1063" t="s">
        <v>19</v>
      </c>
      <c r="L48" s="1065" t="s">
        <v>20</v>
      </c>
      <c r="M48" s="1098" t="s">
        <v>28</v>
      </c>
      <c r="N48" s="1099" t="s">
        <v>68</v>
      </c>
      <c r="O48" s="1087" t="s">
        <v>63</v>
      </c>
      <c r="P48" s="1088" t="s">
        <v>64</v>
      </c>
      <c r="Q48" s="1064" t="s">
        <v>143</v>
      </c>
      <c r="R48" s="1064" t="s">
        <v>70</v>
      </c>
      <c r="S48" s="1064"/>
      <c r="T48" s="1064"/>
      <c r="U48" s="1064"/>
      <c r="V48" s="1064"/>
      <c r="W48" s="1064"/>
      <c r="X48" s="1064"/>
      <c r="Y48" s="1064"/>
      <c r="Z48" s="1063" t="s">
        <v>22</v>
      </c>
      <c r="AA48" s="1063" t="s">
        <v>23</v>
      </c>
      <c r="AB48" s="1063" t="s">
        <v>24</v>
      </c>
      <c r="AC48" s="1065" t="s">
        <v>335</v>
      </c>
    </row>
    <row r="49" spans="1:29" ht="38" thickBot="1" x14ac:dyDescent="0.3">
      <c r="A49" s="1067"/>
      <c r="B49" s="1068"/>
      <c r="C49" s="1068"/>
      <c r="D49" s="1068"/>
      <c r="E49" s="1068"/>
      <c r="F49" s="1068"/>
      <c r="G49" s="1069"/>
      <c r="H49" s="1068"/>
      <c r="I49" s="1068"/>
      <c r="J49" s="1068"/>
      <c r="K49" s="1068"/>
      <c r="L49" s="1071"/>
      <c r="M49" s="1100"/>
      <c r="N49" s="1101" t="s">
        <v>69</v>
      </c>
      <c r="O49" s="1091" t="s">
        <v>66</v>
      </c>
      <c r="P49" s="1092" t="s">
        <v>67</v>
      </c>
      <c r="Q49" s="1093" t="s">
        <v>83</v>
      </c>
      <c r="R49" s="1070" t="s">
        <v>83</v>
      </c>
      <c r="S49" s="1070"/>
      <c r="T49" s="1070"/>
      <c r="U49" s="1070"/>
      <c r="V49" s="1070"/>
      <c r="W49" s="1070"/>
      <c r="X49" s="1070"/>
      <c r="Y49" s="1070"/>
      <c r="Z49" s="1069"/>
      <c r="AA49" s="1069"/>
      <c r="AB49" s="1069"/>
      <c r="AC49" s="1071"/>
    </row>
    <row r="50" spans="1:29" s="1079" customFormat="1" x14ac:dyDescent="0.25">
      <c r="A50" s="1072"/>
      <c r="B50" s="1074"/>
      <c r="C50" s="1074"/>
      <c r="D50" s="1074"/>
      <c r="E50" s="1074"/>
      <c r="F50" s="1074"/>
      <c r="G50" s="1075"/>
      <c r="H50" s="1074"/>
      <c r="I50" s="1076"/>
      <c r="J50" s="1076"/>
      <c r="K50" s="1076"/>
      <c r="L50" s="1094"/>
      <c r="M50" s="1102"/>
      <c r="N50" s="1095"/>
      <c r="O50" s="1075"/>
      <c r="P50" s="1078"/>
      <c r="Q50" s="1095"/>
      <c r="R50" s="1075"/>
      <c r="S50" s="1075"/>
      <c r="T50" s="1075"/>
      <c r="U50" s="1075"/>
      <c r="V50" s="1075"/>
      <c r="W50" s="1075"/>
      <c r="X50" s="1075"/>
      <c r="Y50" s="1075"/>
      <c r="Z50" s="1077"/>
      <c r="AA50" s="1077"/>
      <c r="AB50" s="1075"/>
      <c r="AC50" s="1078"/>
    </row>
    <row r="51" spans="1:29" s="1079" customFormat="1" x14ac:dyDescent="0.25">
      <c r="A51" s="1080"/>
      <c r="B51" s="454"/>
      <c r="C51" s="454"/>
      <c r="D51" s="454"/>
      <c r="E51" s="454"/>
      <c r="F51" s="454"/>
      <c r="G51" s="455"/>
      <c r="H51" s="454"/>
      <c r="I51" s="456"/>
      <c r="J51" s="456"/>
      <c r="K51" s="456"/>
      <c r="L51" s="467"/>
      <c r="M51" s="471"/>
      <c r="N51" s="468"/>
      <c r="O51" s="455"/>
      <c r="P51" s="458"/>
      <c r="Q51" s="1096"/>
      <c r="R51" s="1081"/>
      <c r="S51" s="1081"/>
      <c r="T51" s="1081"/>
      <c r="U51" s="1081"/>
      <c r="V51" s="1081"/>
      <c r="W51" s="455"/>
      <c r="X51" s="455"/>
      <c r="Y51" s="455"/>
      <c r="Z51" s="457"/>
      <c r="AA51" s="457"/>
      <c r="AB51" s="455"/>
      <c r="AC51" s="458"/>
    </row>
    <row r="52" spans="1:29" s="1079" customFormat="1" x14ac:dyDescent="0.25">
      <c r="A52" s="1080"/>
      <c r="B52" s="454"/>
      <c r="C52" s="454"/>
      <c r="D52" s="454"/>
      <c r="E52" s="454"/>
      <c r="F52" s="454"/>
      <c r="G52" s="455"/>
      <c r="H52" s="454"/>
      <c r="I52" s="456"/>
      <c r="J52" s="456"/>
      <c r="K52" s="456"/>
      <c r="L52" s="467"/>
      <c r="M52" s="471"/>
      <c r="N52" s="468"/>
      <c r="O52" s="455"/>
      <c r="P52" s="458"/>
      <c r="Q52" s="1096"/>
      <c r="R52" s="1081"/>
      <c r="S52" s="1081"/>
      <c r="T52" s="1081"/>
      <c r="U52" s="1081"/>
      <c r="V52" s="1081"/>
      <c r="W52" s="455"/>
      <c r="X52" s="455"/>
      <c r="Y52" s="455"/>
      <c r="Z52" s="457"/>
      <c r="AA52" s="457"/>
      <c r="AB52" s="455"/>
      <c r="AC52" s="458"/>
    </row>
    <row r="53" spans="1:29" s="1079" customFormat="1" ht="13" thickBot="1" x14ac:dyDescent="0.3">
      <c r="A53" s="1082"/>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84"/>
      <c r="L55" s="453"/>
      <c r="M55" s="453"/>
      <c r="N55" s="453"/>
      <c r="S55" s="453"/>
      <c r="T55" s="453"/>
      <c r="U55" s="453"/>
    </row>
    <row r="56" spans="1:29" ht="13" thickBot="1" x14ac:dyDescent="0.3">
      <c r="A56" s="464"/>
      <c r="B56" s="464"/>
      <c r="C56" s="464"/>
      <c r="D56" s="464"/>
      <c r="E56" s="453"/>
      <c r="F56" s="453"/>
      <c r="G56" s="453"/>
      <c r="H56" s="453"/>
      <c r="I56" s="453"/>
      <c r="J56" s="1084"/>
      <c r="K56" s="1084"/>
      <c r="L56" s="1084"/>
      <c r="M56" s="1084"/>
      <c r="R56" s="1084"/>
    </row>
    <row r="57" spans="1:29" ht="13" thickBot="1" x14ac:dyDescent="0.3">
      <c r="A57" s="681" t="s">
        <v>29</v>
      </c>
      <c r="B57" s="691"/>
      <c r="C57" s="692"/>
      <c r="D57" s="464"/>
      <c r="E57" s="464"/>
      <c r="F57" s="453"/>
      <c r="G57" s="453"/>
      <c r="H57" s="453"/>
      <c r="I57" s="453"/>
      <c r="J57" s="453"/>
      <c r="K57" s="1084"/>
      <c r="L57" s="1084"/>
      <c r="M57" s="1084"/>
      <c r="N57" s="1084"/>
      <c r="S57" s="1084"/>
      <c r="T57" s="1084"/>
      <c r="U57" s="1084"/>
    </row>
    <row r="58" spans="1:29" ht="13" thickBot="1" x14ac:dyDescent="0.3">
      <c r="A58" s="1103" t="s">
        <v>579</v>
      </c>
      <c r="B58" s="1104"/>
      <c r="C58" s="1105"/>
      <c r="D58" s="464"/>
      <c r="E58" s="464"/>
      <c r="F58" s="464"/>
      <c r="G58" s="453"/>
      <c r="H58" s="453"/>
      <c r="I58" s="453"/>
      <c r="J58" s="453"/>
      <c r="K58" s="453"/>
      <c r="L58" s="1084"/>
      <c r="N58" s="1084"/>
      <c r="O58" s="1084"/>
      <c r="V58" s="1084"/>
    </row>
    <row r="59" spans="1:29" x14ac:dyDescent="0.25">
      <c r="A59" s="1106" t="s">
        <v>30</v>
      </c>
      <c r="B59" s="473"/>
      <c r="C59" s="474" t="s">
        <v>151</v>
      </c>
      <c r="D59" s="1107"/>
      <c r="E59" s="1107"/>
      <c r="F59" s="1108"/>
      <c r="G59" s="1108"/>
      <c r="H59" s="1107"/>
      <c r="I59" s="1108"/>
      <c r="J59" s="1107"/>
      <c r="K59" s="475"/>
      <c r="L59" s="1109"/>
      <c r="N59" s="1084"/>
      <c r="O59" s="1084"/>
      <c r="P59" s="1084"/>
    </row>
    <row r="60" spans="1:29" x14ac:dyDescent="0.25">
      <c r="A60" s="1058" t="s">
        <v>580</v>
      </c>
      <c r="B60" s="476"/>
      <c r="C60" s="476"/>
      <c r="D60" s="1110"/>
      <c r="E60" s="1110"/>
      <c r="F60" s="1111"/>
      <c r="G60" s="1111"/>
      <c r="H60" s="1110"/>
      <c r="I60" s="1111"/>
      <c r="J60" s="1110"/>
      <c r="K60" s="477"/>
      <c r="L60" s="1112"/>
      <c r="N60" s="1084"/>
      <c r="O60" s="1084"/>
      <c r="P60" s="1084"/>
    </row>
    <row r="61" spans="1:29" x14ac:dyDescent="0.25">
      <c r="A61" s="1058" t="s">
        <v>167</v>
      </c>
      <c r="B61" s="476"/>
      <c r="C61" s="476"/>
      <c r="D61" s="1110"/>
      <c r="E61" s="1110"/>
      <c r="F61" s="1111"/>
      <c r="G61" s="1111"/>
      <c r="H61" s="1110"/>
      <c r="I61" s="1111"/>
      <c r="J61" s="1110"/>
      <c r="K61" s="477"/>
      <c r="L61" s="1112"/>
      <c r="N61" s="1084"/>
      <c r="O61" s="1084"/>
      <c r="P61" s="1084"/>
    </row>
    <row r="62" spans="1:29" x14ac:dyDescent="0.25">
      <c r="A62" s="1058" t="s">
        <v>904</v>
      </c>
      <c r="B62" s="476"/>
      <c r="C62" s="476"/>
      <c r="D62" s="1110"/>
      <c r="E62" s="1110"/>
      <c r="F62" s="1111"/>
      <c r="G62" s="1111"/>
      <c r="H62" s="1110"/>
      <c r="I62" s="1111"/>
      <c r="J62" s="1110"/>
      <c r="K62" s="477"/>
      <c r="L62" s="1112"/>
      <c r="N62" s="1084"/>
      <c r="O62" s="1084"/>
      <c r="P62" s="1084"/>
    </row>
    <row r="63" spans="1:29" ht="13" thickBot="1" x14ac:dyDescent="0.3">
      <c r="A63" s="1060" t="s">
        <v>905</v>
      </c>
      <c r="B63" s="478"/>
      <c r="C63" s="478"/>
      <c r="D63" s="1113"/>
      <c r="E63" s="1113"/>
      <c r="F63" s="1114"/>
      <c r="G63" s="1114"/>
      <c r="H63" s="1113"/>
      <c r="I63" s="1114"/>
      <c r="J63" s="1113"/>
      <c r="K63" s="479"/>
      <c r="L63" s="1115"/>
      <c r="N63" s="1084"/>
      <c r="O63" s="1084"/>
      <c r="P63" s="1084"/>
    </row>
    <row r="64" spans="1:29" ht="13" thickBot="1" x14ac:dyDescent="0.3">
      <c r="A64" s="1116"/>
      <c r="B64" s="1022"/>
      <c r="C64" s="1084"/>
      <c r="D64" s="464"/>
      <c r="E64" s="464"/>
      <c r="F64" s="464"/>
      <c r="G64" s="464"/>
      <c r="H64" s="453"/>
      <c r="I64" s="453"/>
      <c r="J64" s="453"/>
      <c r="K64" s="453"/>
      <c r="L64" s="453"/>
      <c r="M64" s="1084"/>
      <c r="O64" s="1084"/>
      <c r="P64" s="1084"/>
      <c r="Q64" s="453"/>
    </row>
    <row r="65" spans="1:24" s="1066" customFormat="1" ht="25.5" thickBot="1" x14ac:dyDescent="0.3">
      <c r="A65" s="1117" t="s">
        <v>31</v>
      </c>
      <c r="B65" s="1118" t="s">
        <v>582</v>
      </c>
      <c r="C65" s="1118"/>
      <c r="D65" s="1119"/>
      <c r="E65" s="1120" t="s">
        <v>11</v>
      </c>
      <c r="F65" s="1120" t="s">
        <v>14</v>
      </c>
      <c r="G65" s="1120" t="s">
        <v>275</v>
      </c>
      <c r="H65" s="1120" t="s">
        <v>32</v>
      </c>
      <c r="I65" s="1120" t="s">
        <v>16</v>
      </c>
      <c r="J65" s="1120" t="s">
        <v>17</v>
      </c>
      <c r="K65" s="1120" t="s">
        <v>18</v>
      </c>
      <c r="L65" s="1120" t="s">
        <v>19</v>
      </c>
      <c r="M65" s="1120" t="s">
        <v>20</v>
      </c>
      <c r="N65" s="480" t="s">
        <v>119</v>
      </c>
      <c r="O65" s="1120" t="s">
        <v>93</v>
      </c>
      <c r="P65" s="1121" t="s">
        <v>754</v>
      </c>
    </row>
    <row r="66" spans="1:24" s="1079" customFormat="1" x14ac:dyDescent="0.25">
      <c r="A66" s="1095"/>
      <c r="B66" s="1122"/>
      <c r="C66" s="1122"/>
      <c r="D66" s="1122"/>
      <c r="E66" s="1075"/>
      <c r="F66" s="1075"/>
      <c r="G66" s="1075"/>
      <c r="H66" s="1075"/>
      <c r="I66" s="1075"/>
      <c r="J66" s="1076"/>
      <c r="K66" s="1076"/>
      <c r="L66" s="1076"/>
      <c r="M66" s="1123"/>
      <c r="N66" s="1073"/>
      <c r="O66" s="1075"/>
      <c r="P66" s="1078"/>
      <c r="Q66" s="465"/>
      <c r="R66" s="465"/>
      <c r="S66" s="465"/>
      <c r="T66" s="465"/>
      <c r="U66" s="465"/>
      <c r="V66" s="1097"/>
      <c r="W66" s="1097"/>
      <c r="X66" s="1097"/>
    </row>
    <row r="67" spans="1:24" s="1079" customFormat="1" x14ac:dyDescent="0.25">
      <c r="A67" s="1096"/>
      <c r="B67" s="1124"/>
      <c r="C67" s="1124"/>
      <c r="D67" s="1124"/>
      <c r="E67" s="1081"/>
      <c r="F67" s="1081"/>
      <c r="G67" s="1081"/>
      <c r="H67" s="1081"/>
      <c r="I67" s="1081"/>
      <c r="J67" s="1125"/>
      <c r="K67" s="456"/>
      <c r="L67" s="456"/>
      <c r="M67" s="1126"/>
      <c r="N67" s="1127"/>
      <c r="O67" s="1081"/>
      <c r="P67" s="1128"/>
      <c r="Q67" s="465"/>
      <c r="R67" s="465"/>
      <c r="S67" s="465"/>
      <c r="T67" s="465"/>
      <c r="U67" s="465"/>
      <c r="V67" s="1097"/>
      <c r="W67" s="1097"/>
      <c r="X67" s="1097"/>
    </row>
    <row r="68" spans="1:24" s="1079" customFormat="1" x14ac:dyDescent="0.25">
      <c r="A68" s="1096"/>
      <c r="B68" s="1124"/>
      <c r="C68" s="1124"/>
      <c r="D68" s="1124"/>
      <c r="E68" s="1081"/>
      <c r="F68" s="1081"/>
      <c r="G68" s="1081"/>
      <c r="H68" s="1081"/>
      <c r="I68" s="1081"/>
      <c r="J68" s="1125"/>
      <c r="K68" s="456"/>
      <c r="L68" s="456"/>
      <c r="M68" s="1126"/>
      <c r="N68" s="1127"/>
      <c r="O68" s="1081"/>
      <c r="P68" s="1128"/>
      <c r="Q68" s="465"/>
      <c r="R68" s="465"/>
      <c r="S68" s="465"/>
      <c r="T68" s="465"/>
      <c r="U68" s="465"/>
      <c r="V68" s="1097"/>
      <c r="W68" s="1097"/>
      <c r="X68" s="1097"/>
    </row>
    <row r="69" spans="1:24" s="1079" customFormat="1" ht="13" thickBot="1" x14ac:dyDescent="0.3">
      <c r="A69" s="1129"/>
      <c r="B69" s="1130"/>
      <c r="C69" s="1130"/>
      <c r="D69" s="1130"/>
      <c r="E69" s="1083"/>
      <c r="F69" s="1083"/>
      <c r="G69" s="1083"/>
      <c r="H69" s="1083"/>
      <c r="I69" s="1083"/>
      <c r="J69" s="1131"/>
      <c r="K69" s="461"/>
      <c r="L69" s="461"/>
      <c r="M69" s="1132"/>
      <c r="N69" s="1133"/>
      <c r="O69" s="460"/>
      <c r="P69" s="463"/>
      <c r="Q69" s="465"/>
      <c r="R69" s="465"/>
      <c r="S69" s="465"/>
      <c r="T69" s="465"/>
      <c r="U69" s="465"/>
      <c r="V69" s="1097"/>
      <c r="W69" s="1097"/>
      <c r="X69" s="1097"/>
    </row>
    <row r="70" spans="1:24" x14ac:dyDescent="0.25">
      <c r="A70" s="1084"/>
      <c r="B70" s="1084"/>
      <c r="E70" s="1084"/>
      <c r="J70" s="1084"/>
      <c r="K70" s="1084"/>
      <c r="L70" s="1084"/>
      <c r="M70" s="1084"/>
      <c r="O70" s="453"/>
      <c r="P70" s="453"/>
      <c r="Q70" s="453"/>
      <c r="R70" s="453"/>
      <c r="S70" s="453"/>
      <c r="T70" s="453"/>
      <c r="U70" s="453"/>
      <c r="V70" s="1084"/>
      <c r="W70" s="1084"/>
      <c r="X70" s="1084"/>
    </row>
    <row r="71" spans="1:24" ht="13" thickBot="1" x14ac:dyDescent="0.3">
      <c r="A71" s="464"/>
      <c r="B71" s="464"/>
      <c r="C71" s="464"/>
      <c r="D71" s="464"/>
      <c r="E71" s="464"/>
      <c r="F71" s="464"/>
      <c r="G71" s="464"/>
      <c r="H71" s="464"/>
      <c r="I71" s="453"/>
      <c r="J71" s="453"/>
      <c r="K71" s="453"/>
      <c r="L71" s="453"/>
      <c r="M71" s="453"/>
      <c r="N71" s="1084"/>
      <c r="O71" s="1084"/>
      <c r="P71" s="1084"/>
      <c r="Q71" s="1084"/>
      <c r="R71" s="1084"/>
      <c r="S71" s="1084"/>
      <c r="T71" s="1084"/>
      <c r="U71" s="1084"/>
      <c r="V71" s="1084"/>
      <c r="W71" s="453"/>
    </row>
    <row r="72" spans="1:24" ht="13" thickBot="1" x14ac:dyDescent="0.3">
      <c r="A72" s="681" t="s">
        <v>34</v>
      </c>
      <c r="B72" s="691"/>
      <c r="C72" s="692"/>
      <c r="D72" s="481"/>
      <c r="E72" s="464"/>
      <c r="F72" s="464"/>
      <c r="G72" s="464"/>
      <c r="H72" s="464"/>
      <c r="I72" s="453"/>
      <c r="J72" s="453"/>
      <c r="K72" s="453"/>
      <c r="L72" s="453"/>
      <c r="M72" s="453"/>
      <c r="N72" s="1084"/>
      <c r="O72" s="1084"/>
      <c r="P72" s="1084"/>
      <c r="Q72" s="1084"/>
      <c r="R72" s="1084"/>
      <c r="S72" s="1084"/>
      <c r="T72" s="1084"/>
      <c r="U72" s="1084"/>
      <c r="V72" s="1084"/>
      <c r="W72" s="453"/>
    </row>
    <row r="73" spans="1:24" ht="13" thickBot="1" x14ac:dyDescent="0.3">
      <c r="A73" s="1103" t="s">
        <v>579</v>
      </c>
      <c r="B73" s="1104"/>
      <c r="C73" s="1105"/>
      <c r="D73" s="1020"/>
      <c r="E73" s="1020"/>
      <c r="F73" s="1020"/>
      <c r="G73" s="1020"/>
      <c r="H73" s="1021"/>
      <c r="I73" s="1021"/>
      <c r="J73" s="1020"/>
      <c r="K73" s="1021"/>
      <c r="L73" s="1020"/>
      <c r="M73" s="453"/>
      <c r="N73" s="1084"/>
      <c r="O73" s="1084"/>
      <c r="P73" s="1084"/>
      <c r="Q73" s="1084"/>
      <c r="R73" s="1084"/>
      <c r="S73" s="1084"/>
      <c r="T73" s="1084"/>
      <c r="U73" s="1084"/>
      <c r="V73" s="1084"/>
      <c r="W73" s="453"/>
    </row>
    <row r="74" spans="1:24" x14ac:dyDescent="0.25">
      <c r="A74" s="1106" t="s">
        <v>30</v>
      </c>
      <c r="B74" s="1057"/>
      <c r="C74" s="474" t="s">
        <v>151</v>
      </c>
      <c r="D74" s="474"/>
      <c r="E74" s="1107"/>
      <c r="F74" s="1107"/>
      <c r="G74" s="1107"/>
      <c r="H74" s="1108"/>
      <c r="I74" s="1108"/>
      <c r="J74" s="1107"/>
      <c r="K74" s="1108"/>
      <c r="L74" s="1134"/>
      <c r="M74" s="453"/>
      <c r="N74" s="1084"/>
      <c r="O74" s="1084"/>
      <c r="P74" s="1084"/>
      <c r="Q74" s="1084"/>
      <c r="R74" s="1084"/>
      <c r="S74" s="1084"/>
      <c r="T74" s="1084"/>
      <c r="U74" s="1084"/>
      <c r="V74" s="1084"/>
      <c r="W74" s="453"/>
    </row>
    <row r="75" spans="1:24" x14ac:dyDescent="0.25">
      <c r="A75" s="1058" t="s">
        <v>35</v>
      </c>
      <c r="B75" s="1110"/>
      <c r="C75" s="1110"/>
      <c r="D75" s="1110"/>
      <c r="E75" s="1110"/>
      <c r="F75" s="1110"/>
      <c r="G75" s="1110"/>
      <c r="H75" s="1111"/>
      <c r="I75" s="1111"/>
      <c r="J75" s="1110"/>
      <c r="K75" s="1111"/>
      <c r="L75" s="1135"/>
      <c r="M75" s="453"/>
      <c r="N75" s="1084"/>
      <c r="O75" s="1084"/>
      <c r="P75" s="1084"/>
      <c r="Q75" s="1084"/>
      <c r="R75" s="1084"/>
      <c r="S75" s="1084"/>
      <c r="T75" s="1084"/>
      <c r="U75" s="1084"/>
      <c r="V75" s="1084"/>
      <c r="W75" s="453"/>
    </row>
    <row r="76" spans="1:24" x14ac:dyDescent="0.25">
      <c r="A76" s="1058" t="s">
        <v>168</v>
      </c>
      <c r="B76" s="1110"/>
      <c r="C76" s="1110"/>
      <c r="D76" s="1110"/>
      <c r="E76" s="1110"/>
      <c r="F76" s="1110"/>
      <c r="G76" s="1110"/>
      <c r="H76" s="1111"/>
      <c r="I76" s="1111"/>
      <c r="J76" s="1110"/>
      <c r="K76" s="1111"/>
      <c r="L76" s="1135"/>
      <c r="M76" s="453"/>
      <c r="N76" s="1084"/>
      <c r="O76" s="1084"/>
      <c r="P76" s="1084"/>
      <c r="Q76" s="1084"/>
      <c r="R76" s="1084"/>
      <c r="S76" s="1084"/>
      <c r="T76" s="1084"/>
      <c r="U76" s="1084"/>
      <c r="V76" s="1084"/>
      <c r="W76" s="453"/>
    </row>
    <row r="77" spans="1:24" x14ac:dyDescent="0.25">
      <c r="A77" s="1058" t="s">
        <v>904</v>
      </c>
      <c r="B77" s="1110"/>
      <c r="C77" s="1110"/>
      <c r="D77" s="1110"/>
      <c r="E77" s="1110"/>
      <c r="F77" s="1110"/>
      <c r="G77" s="1110"/>
      <c r="H77" s="1111"/>
      <c r="I77" s="1111"/>
      <c r="J77" s="1110"/>
      <c r="K77" s="1111"/>
      <c r="L77" s="1135"/>
      <c r="M77" s="453"/>
      <c r="N77" s="1084"/>
      <c r="O77" s="1084"/>
      <c r="P77" s="1084"/>
      <c r="Q77" s="1084"/>
      <c r="R77" s="1084"/>
      <c r="S77" s="1084"/>
      <c r="T77" s="1084"/>
      <c r="U77" s="1084"/>
      <c r="V77" s="1084"/>
      <c r="W77" s="453"/>
    </row>
    <row r="78" spans="1:24" ht="13" thickBot="1" x14ac:dyDescent="0.3">
      <c r="A78" s="1060" t="s">
        <v>905</v>
      </c>
      <c r="B78" s="1113"/>
      <c r="C78" s="1113"/>
      <c r="D78" s="1113"/>
      <c r="E78" s="1113"/>
      <c r="F78" s="1113"/>
      <c r="G78" s="1113"/>
      <c r="H78" s="1114"/>
      <c r="I78" s="1114"/>
      <c r="J78" s="1113"/>
      <c r="K78" s="1114"/>
      <c r="L78" s="1136"/>
      <c r="M78" s="453"/>
      <c r="N78" s="1084"/>
      <c r="O78" s="1084"/>
      <c r="P78" s="1084"/>
      <c r="Q78" s="1084"/>
      <c r="R78" s="1084"/>
      <c r="S78" s="1084"/>
      <c r="T78" s="1084"/>
      <c r="U78" s="1084"/>
      <c r="V78" s="1084"/>
      <c r="W78" s="453"/>
    </row>
    <row r="79" spans="1:24" ht="13" thickBot="1" x14ac:dyDescent="0.3">
      <c r="A79" s="1137"/>
      <c r="E79" s="1020"/>
      <c r="F79" s="1020"/>
      <c r="G79" s="1020"/>
      <c r="H79" s="1021"/>
      <c r="I79" s="1022"/>
      <c r="J79" s="1020"/>
      <c r="K79" s="1021"/>
      <c r="L79" s="1020"/>
      <c r="M79" s="453"/>
      <c r="N79" s="1084"/>
      <c r="O79" s="1084"/>
      <c r="P79" s="1084"/>
      <c r="Q79" s="1084"/>
      <c r="R79" s="453"/>
      <c r="V79" s="482"/>
      <c r="W79" s="482"/>
    </row>
    <row r="80" spans="1:24" s="1066" customFormat="1" ht="25.5" thickBot="1" x14ac:dyDescent="0.3">
      <c r="A80" s="1117" t="s">
        <v>31</v>
      </c>
      <c r="B80" s="1118" t="s">
        <v>13</v>
      </c>
      <c r="C80" s="1118"/>
      <c r="D80" s="1119"/>
      <c r="E80" s="1120" t="s">
        <v>12</v>
      </c>
      <c r="F80" s="1120" t="s">
        <v>14</v>
      </c>
      <c r="G80" s="1120" t="s">
        <v>264</v>
      </c>
      <c r="H80" s="1120" t="s">
        <v>32</v>
      </c>
      <c r="I80" s="1120" t="s">
        <v>16</v>
      </c>
      <c r="J80" s="1120" t="s">
        <v>17</v>
      </c>
      <c r="K80" s="1120" t="s">
        <v>18</v>
      </c>
      <c r="L80" s="1120" t="s">
        <v>19</v>
      </c>
      <c r="M80" s="1120" t="s">
        <v>20</v>
      </c>
      <c r="N80" s="480" t="s">
        <v>119</v>
      </c>
      <c r="O80" s="1120" t="s">
        <v>91</v>
      </c>
      <c r="P80" s="1121" t="s">
        <v>752</v>
      </c>
      <c r="W80" s="483"/>
    </row>
    <row r="81" spans="1:23" s="1079" customFormat="1" x14ac:dyDescent="0.25">
      <c r="A81" s="1095"/>
      <c r="B81" s="1122"/>
      <c r="C81" s="1122"/>
      <c r="D81" s="1122"/>
      <c r="E81" s="1075"/>
      <c r="F81" s="1075"/>
      <c r="G81" s="1075"/>
      <c r="H81" s="1075"/>
      <c r="I81" s="1075"/>
      <c r="J81" s="1076"/>
      <c r="K81" s="1076"/>
      <c r="L81" s="1076"/>
      <c r="M81" s="1076"/>
      <c r="N81" s="1073"/>
      <c r="O81" s="1075"/>
      <c r="P81" s="1078"/>
      <c r="Q81" s="1097"/>
      <c r="R81" s="1097"/>
      <c r="S81" s="1097"/>
      <c r="T81" s="1097"/>
      <c r="U81" s="1097"/>
      <c r="V81" s="1097"/>
      <c r="W81" s="465"/>
    </row>
    <row r="82" spans="1:23" s="1079" customFormat="1" x14ac:dyDescent="0.25">
      <c r="A82" s="1096"/>
      <c r="B82" s="1124"/>
      <c r="C82" s="1124"/>
      <c r="D82" s="1124"/>
      <c r="E82" s="1081"/>
      <c r="F82" s="1081"/>
      <c r="G82" s="1081"/>
      <c r="H82" s="1081"/>
      <c r="I82" s="1081"/>
      <c r="J82" s="456"/>
      <c r="K82" s="456"/>
      <c r="L82" s="456"/>
      <c r="M82" s="456"/>
      <c r="N82" s="1127"/>
      <c r="O82" s="1081"/>
      <c r="P82" s="1128"/>
      <c r="Q82" s="1097"/>
      <c r="R82" s="1097"/>
      <c r="S82" s="1097"/>
      <c r="T82" s="1097"/>
      <c r="U82" s="1097"/>
      <c r="V82" s="1097"/>
      <c r="W82" s="465"/>
    </row>
    <row r="83" spans="1:23" s="1079" customFormat="1" x14ac:dyDescent="0.25">
      <c r="A83" s="1096"/>
      <c r="B83" s="1124"/>
      <c r="C83" s="1124"/>
      <c r="D83" s="1124"/>
      <c r="E83" s="1081"/>
      <c r="F83" s="1081"/>
      <c r="G83" s="1081"/>
      <c r="H83" s="1081"/>
      <c r="I83" s="1081"/>
      <c r="J83" s="456"/>
      <c r="K83" s="456"/>
      <c r="L83" s="456"/>
      <c r="M83" s="456"/>
      <c r="N83" s="1127"/>
      <c r="O83" s="1081"/>
      <c r="P83" s="1128"/>
      <c r="Q83" s="1097"/>
      <c r="R83" s="1097"/>
      <c r="S83" s="1097"/>
      <c r="T83" s="1097"/>
      <c r="U83" s="1097"/>
      <c r="V83" s="1097"/>
      <c r="W83" s="465"/>
    </row>
    <row r="84" spans="1:23" s="1079" customFormat="1" ht="13" thickBot="1" x14ac:dyDescent="0.3">
      <c r="A84" s="1129"/>
      <c r="B84" s="1130"/>
      <c r="C84" s="1130"/>
      <c r="D84" s="1130"/>
      <c r="E84" s="1083"/>
      <c r="F84" s="1083"/>
      <c r="G84" s="1083"/>
      <c r="H84" s="1083"/>
      <c r="I84" s="1083"/>
      <c r="J84" s="461"/>
      <c r="K84" s="461"/>
      <c r="L84" s="461"/>
      <c r="M84" s="461"/>
      <c r="N84" s="1133"/>
      <c r="O84" s="460"/>
      <c r="P84" s="463"/>
      <c r="Q84" s="1097"/>
      <c r="R84" s="1097"/>
      <c r="S84" s="1097"/>
      <c r="T84" s="1097"/>
      <c r="U84" s="1097"/>
      <c r="V84" s="1097"/>
      <c r="W84" s="465"/>
    </row>
    <row r="85" spans="1:23" ht="13" thickBot="1" x14ac:dyDescent="0.3">
      <c r="A85" s="464"/>
      <c r="B85" s="464"/>
      <c r="C85" s="464"/>
      <c r="D85" s="464"/>
      <c r="E85" s="464"/>
      <c r="F85" s="464"/>
      <c r="G85" s="464"/>
      <c r="H85" s="453"/>
      <c r="I85" s="453"/>
      <c r="J85" s="453"/>
      <c r="K85" s="453"/>
      <c r="L85" s="453"/>
      <c r="M85" s="1084"/>
      <c r="N85" s="1084"/>
      <c r="O85" s="1084"/>
      <c r="P85" s="1084"/>
      <c r="Q85" s="1084"/>
      <c r="R85" s="1084"/>
      <c r="S85" s="1084"/>
      <c r="T85" s="1084"/>
      <c r="U85" s="1084"/>
      <c r="V85" s="453"/>
    </row>
    <row r="86" spans="1:23" ht="13" thickBot="1" x14ac:dyDescent="0.3">
      <c r="A86" s="681" t="s">
        <v>36</v>
      </c>
      <c r="B86" s="1138"/>
      <c r="C86" s="1138"/>
      <c r="D86" s="1138"/>
      <c r="E86" s="1138"/>
      <c r="F86" s="1138"/>
      <c r="G86" s="1138"/>
      <c r="H86" s="1138"/>
      <c r="I86" s="1139"/>
      <c r="K86" s="453"/>
      <c r="L86" s="1084"/>
      <c r="M86" s="1084"/>
      <c r="N86" s="1084"/>
      <c r="O86" s="1084"/>
      <c r="P86" s="1084"/>
      <c r="Q86" s="1084"/>
      <c r="R86" s="1084"/>
      <c r="S86" s="453"/>
      <c r="T86" s="453"/>
      <c r="U86" s="453"/>
    </row>
    <row r="87" spans="1:23" ht="13" thickBot="1" x14ac:dyDescent="0.3">
      <c r="A87" s="1140" t="s">
        <v>37</v>
      </c>
      <c r="B87" s="1141"/>
      <c r="C87" s="1141"/>
      <c r="D87" s="1141"/>
      <c r="E87" s="1141"/>
      <c r="F87" s="1141"/>
      <c r="G87" s="1141"/>
      <c r="H87" s="1141"/>
      <c r="I87" s="1142"/>
      <c r="J87" s="1021"/>
      <c r="K87" s="453"/>
      <c r="L87" s="1084"/>
      <c r="M87" s="1084"/>
      <c r="N87" s="1084"/>
      <c r="O87" s="1084"/>
      <c r="P87" s="1084"/>
      <c r="Q87" s="1084"/>
      <c r="R87" s="1084"/>
      <c r="S87" s="453"/>
      <c r="T87" s="453"/>
      <c r="U87" s="453"/>
    </row>
    <row r="88" spans="1:23" s="1039" customFormat="1" ht="15.75" customHeight="1" thickBot="1" x14ac:dyDescent="0.3">
      <c r="A88" s="1143" t="s">
        <v>282</v>
      </c>
      <c r="B88" s="1144" t="s">
        <v>1024</v>
      </c>
      <c r="C88" s="1145"/>
      <c r="D88" s="1145"/>
      <c r="E88" s="1145"/>
      <c r="F88" s="1145"/>
      <c r="G88" s="1145"/>
      <c r="H88" s="1145"/>
      <c r="I88" s="1146"/>
      <c r="J88" s="1147"/>
      <c r="K88" s="544"/>
      <c r="L88" s="1148"/>
      <c r="M88" s="1148"/>
      <c r="N88" s="1148"/>
      <c r="O88" s="1148"/>
      <c r="P88" s="1148"/>
      <c r="Q88" s="1148"/>
      <c r="R88" s="1148"/>
      <c r="S88" s="544"/>
      <c r="T88" s="544"/>
      <c r="U88" s="544"/>
    </row>
    <row r="89" spans="1:23" ht="13" thickBot="1" x14ac:dyDescent="0.3">
      <c r="A89" s="1137"/>
      <c r="J89" s="1084"/>
      <c r="K89" s="453"/>
      <c r="L89" s="1084"/>
      <c r="M89" s="1084"/>
      <c r="N89" s="1084"/>
      <c r="O89" s="1084"/>
      <c r="P89" s="1084"/>
      <c r="Q89" s="453"/>
    </row>
    <row r="90" spans="1:23" ht="16.5" customHeight="1" thickBot="1" x14ac:dyDescent="0.3">
      <c r="A90" s="702" t="s">
        <v>206</v>
      </c>
      <c r="B90" s="1149"/>
      <c r="C90" s="1149"/>
      <c r="D90" s="1149"/>
      <c r="E90" s="1149"/>
      <c r="F90" s="1149"/>
      <c r="G90" s="1149"/>
      <c r="H90" s="1150" t="s">
        <v>218</v>
      </c>
      <c r="I90" s="1151" t="s">
        <v>581</v>
      </c>
      <c r="J90" s="1151" t="s">
        <v>207</v>
      </c>
      <c r="K90" s="1151" t="s">
        <v>23</v>
      </c>
      <c r="L90" s="1151" t="s">
        <v>288</v>
      </c>
      <c r="M90" s="1152" t="s">
        <v>82</v>
      </c>
      <c r="N90" s="1084"/>
      <c r="O90" s="453"/>
      <c r="Q90" s="482"/>
      <c r="R90" s="482"/>
    </row>
    <row r="91" spans="1:23" s="419" customFormat="1" ht="13" thickBot="1" x14ac:dyDescent="0.3">
      <c r="A91" s="696" t="s">
        <v>2815</v>
      </c>
      <c r="B91" s="697"/>
      <c r="C91" s="697"/>
      <c r="D91" s="697"/>
      <c r="E91" s="697"/>
      <c r="F91" s="697"/>
      <c r="G91" s="698"/>
      <c r="H91" s="1153"/>
      <c r="I91" s="1154"/>
      <c r="J91" s="1154"/>
      <c r="K91" s="1154"/>
      <c r="L91" s="1154"/>
      <c r="M91" s="1155"/>
      <c r="N91" s="484"/>
      <c r="O91" s="484"/>
      <c r="P91" s="484"/>
      <c r="Q91" s="484"/>
      <c r="R91" s="484"/>
    </row>
    <row r="92" spans="1:23" s="419" customFormat="1" ht="15.75" customHeight="1" thickBot="1" x14ac:dyDescent="0.3">
      <c r="A92" s="699" t="s">
        <v>336</v>
      </c>
      <c r="B92" s="700"/>
      <c r="C92" s="700"/>
      <c r="D92" s="700"/>
      <c r="E92" s="700"/>
      <c r="F92" s="700"/>
      <c r="G92" s="701"/>
      <c r="H92" s="1153"/>
      <c r="I92" s="1154"/>
      <c r="J92" s="1154"/>
      <c r="K92" s="1154"/>
      <c r="L92" s="1154"/>
      <c r="M92" s="1155"/>
      <c r="N92" s="484"/>
      <c r="O92" s="484"/>
      <c r="P92" s="484"/>
      <c r="Q92" s="484"/>
      <c r="R92" s="484"/>
    </row>
    <row r="93" spans="1:23" s="1079" customFormat="1" ht="15.75" customHeight="1" x14ac:dyDescent="0.25">
      <c r="A93" s="1156" t="s">
        <v>224</v>
      </c>
      <c r="B93" s="1122" t="str">
        <f>IF($A93="","",VLOOKUP($A93,Listes!$A$3:$C$199,2,FALSE))</f>
        <v>Bunker Adjustment Factor</v>
      </c>
      <c r="C93" s="1122"/>
      <c r="D93" s="1122"/>
      <c r="E93" s="1269" t="s">
        <v>50</v>
      </c>
      <c r="F93" s="1269"/>
      <c r="G93" s="1269"/>
      <c r="H93" s="1160"/>
      <c r="I93" s="1077"/>
      <c r="J93" s="1077"/>
      <c r="K93" s="1077"/>
      <c r="L93" s="1077"/>
      <c r="M93" s="1161"/>
      <c r="N93" s="1097"/>
      <c r="O93" s="1097"/>
      <c r="P93" s="1097"/>
      <c r="Q93" s="1097"/>
      <c r="R93" s="465"/>
    </row>
    <row r="94" spans="1:23" s="1079" customFormat="1" ht="15.75" customHeight="1" x14ac:dyDescent="0.25">
      <c r="A94" s="1162" t="s">
        <v>85</v>
      </c>
      <c r="B94" s="1124" t="str">
        <f>IF($A94="","",VLOOKUP($A94,Listes!$A$3:$C$199,2,FALSE))</f>
        <v>Currency Adjustment Factor</v>
      </c>
      <c r="C94" s="1124"/>
      <c r="D94" s="1124"/>
      <c r="E94" s="1270" t="s">
        <v>52</v>
      </c>
      <c r="F94" s="1270"/>
      <c r="G94" s="1270"/>
      <c r="H94" s="1166"/>
      <c r="I94" s="1167"/>
      <c r="J94" s="1167"/>
      <c r="K94" s="1167"/>
      <c r="L94" s="1167"/>
      <c r="M94" s="1168"/>
      <c r="N94" s="1097"/>
      <c r="O94" s="1097"/>
      <c r="P94" s="1097"/>
      <c r="Q94" s="1097"/>
      <c r="R94" s="465"/>
    </row>
    <row r="95" spans="1:23" s="1079" customFormat="1" ht="15.75" customHeight="1" x14ac:dyDescent="0.25">
      <c r="A95" s="1162" t="s">
        <v>520</v>
      </c>
      <c r="B95" s="1124" t="str">
        <f>IF($A95="","",VLOOKUP($A95,Listes!$A$3:$C$199,2,FALSE))</f>
        <v>Cargo Facility Charge</v>
      </c>
      <c r="C95" s="1124"/>
      <c r="D95" s="1124"/>
      <c r="E95" s="1270" t="s">
        <v>50</v>
      </c>
      <c r="F95" s="1270"/>
      <c r="G95" s="1270"/>
      <c r="H95" s="1166"/>
      <c r="I95" s="1167"/>
      <c r="J95" s="1167"/>
      <c r="K95" s="1167"/>
      <c r="L95" s="1167"/>
      <c r="M95" s="1168"/>
      <c r="N95" s="1097"/>
      <c r="O95" s="1097"/>
      <c r="P95" s="1097"/>
      <c r="Q95" s="1097"/>
      <c r="R95" s="465"/>
    </row>
    <row r="96" spans="1:23" s="1079" customFormat="1" ht="15.75" customHeight="1" x14ac:dyDescent="0.25">
      <c r="A96" s="1162" t="s">
        <v>194</v>
      </c>
      <c r="B96" s="1124" t="str">
        <f>IF($A96="","",VLOOKUP($A96,Listes!$A$3:$C$199,2,FALSE))</f>
        <v>Container Inspection Fee/Survey Fee</v>
      </c>
      <c r="C96" s="1124"/>
      <c r="D96" s="1124"/>
      <c r="E96" s="1270" t="s">
        <v>52</v>
      </c>
      <c r="F96" s="1270"/>
      <c r="G96" s="1270"/>
      <c r="H96" s="1166"/>
      <c r="I96" s="1167"/>
      <c r="J96" s="1167"/>
      <c r="K96" s="1167"/>
      <c r="L96" s="1167"/>
      <c r="M96" s="1168"/>
      <c r="N96" s="1097"/>
      <c r="O96" s="1097"/>
      <c r="P96" s="1097"/>
      <c r="Q96" s="1097"/>
      <c r="R96" s="465"/>
    </row>
    <row r="97" spans="1:18" s="1079" customFormat="1" ht="15.75" customHeight="1" x14ac:dyDescent="0.25">
      <c r="A97" s="1162" t="s">
        <v>514</v>
      </c>
      <c r="B97" s="1124" t="str">
        <f>IF($A97="","",VLOOKUP($A97,Listes!$A$3:$C$199,2,FALSE))</f>
        <v>Chassis Provision Charge</v>
      </c>
      <c r="C97" s="1124"/>
      <c r="D97" s="1124"/>
      <c r="E97" s="1270" t="s">
        <v>50</v>
      </c>
      <c r="F97" s="1270"/>
      <c r="G97" s="1270"/>
      <c r="H97" s="1166"/>
      <c r="I97" s="1167"/>
      <c r="J97" s="1167"/>
      <c r="K97" s="1167"/>
      <c r="L97" s="1167"/>
      <c r="M97" s="1168"/>
      <c r="N97" s="1097"/>
      <c r="O97" s="1097"/>
      <c r="P97" s="1097"/>
      <c r="Q97" s="1097"/>
      <c r="R97" s="465"/>
    </row>
    <row r="98" spans="1:18" s="1079" customFormat="1" ht="15.75" customHeight="1" x14ac:dyDescent="0.25">
      <c r="A98" s="1162" t="s">
        <v>251</v>
      </c>
      <c r="B98" s="1124" t="str">
        <f>IF($A98="","",VLOOKUP($A98,Listes!$A$3:$C$199,2,FALSE))</f>
        <v>Carrier Security Charge</v>
      </c>
      <c r="C98" s="1124"/>
      <c r="D98" s="1124"/>
      <c r="E98" s="1270" t="s">
        <v>52</v>
      </c>
      <c r="F98" s="1270"/>
      <c r="G98" s="1270"/>
      <c r="H98" s="1166"/>
      <c r="I98" s="1167"/>
      <c r="J98" s="1167"/>
      <c r="K98" s="1167"/>
      <c r="L98" s="1167"/>
      <c r="M98" s="1168"/>
      <c r="N98" s="1097"/>
      <c r="O98" s="1097"/>
      <c r="P98" s="1097"/>
      <c r="Q98" s="1097"/>
      <c r="R98" s="465"/>
    </row>
    <row r="99" spans="1:18" s="1079" customFormat="1" ht="15.75" customHeight="1" x14ac:dyDescent="0.25">
      <c r="A99" s="1162" t="s">
        <v>1048</v>
      </c>
      <c r="B99" s="1124" t="str">
        <f>IF($A99="","",VLOOKUP($A99,Listes!$A$3:$C$199,2,FALSE))</f>
        <v>Container Maintenance Charge Destination</v>
      </c>
      <c r="C99" s="1124"/>
      <c r="D99" s="1124"/>
      <c r="E99" s="1270" t="s">
        <v>50</v>
      </c>
      <c r="F99" s="1270"/>
      <c r="G99" s="1270"/>
      <c r="H99" s="1166"/>
      <c r="I99" s="1167"/>
      <c r="J99" s="1167"/>
      <c r="K99" s="1167"/>
      <c r="L99" s="1167"/>
      <c r="M99" s="1168"/>
      <c r="N99" s="1097"/>
      <c r="O99" s="1097"/>
      <c r="P99" s="1097"/>
      <c r="Q99" s="1097"/>
      <c r="R99" s="465"/>
    </row>
    <row r="100" spans="1:18" s="1079" customFormat="1" ht="15.75" customHeight="1" x14ac:dyDescent="0.25">
      <c r="A100" s="1162" t="s">
        <v>222</v>
      </c>
      <c r="B100" s="1124" t="str">
        <f>IF($A100="","",VLOOKUP($A100,Listes!$A$3:$C$199,2,FALSE))</f>
        <v>Destination THC / Destination Receiving Charge</v>
      </c>
      <c r="C100" s="1124"/>
      <c r="D100" s="1124"/>
      <c r="E100" s="1270" t="s">
        <v>50</v>
      </c>
      <c r="F100" s="1270"/>
      <c r="G100" s="1270"/>
      <c r="H100" s="1166"/>
      <c r="I100" s="1167"/>
      <c r="J100" s="1167"/>
      <c r="K100" s="1167"/>
      <c r="L100" s="1167"/>
      <c r="M100" s="1168"/>
      <c r="N100" s="1097"/>
      <c r="O100" s="1097"/>
      <c r="P100" s="1097"/>
      <c r="Q100" s="1097"/>
      <c r="R100" s="465"/>
    </row>
    <row r="101" spans="1:18" s="1079" customFormat="1" ht="15.75" customHeight="1" x14ac:dyDescent="0.25">
      <c r="A101" s="1162" t="s">
        <v>982</v>
      </c>
      <c r="B101" s="1124" t="str">
        <f>IF($A101="","",VLOOKUP($A101,Listes!$A$3:$C$199,2,FALSE))</f>
        <v>Equipment Imbalance Surcharge at Origin</v>
      </c>
      <c r="C101" s="1124"/>
      <c r="D101" s="1124"/>
      <c r="E101" s="1270" t="s">
        <v>50</v>
      </c>
      <c r="F101" s="1270"/>
      <c r="G101" s="1270"/>
      <c r="H101" s="1166"/>
      <c r="I101" s="1167"/>
      <c r="J101" s="1167"/>
      <c r="K101" s="1167"/>
      <c r="L101" s="1167"/>
      <c r="M101" s="1168"/>
      <c r="N101" s="1097"/>
      <c r="O101" s="1097"/>
      <c r="P101" s="1097"/>
      <c r="Q101" s="1097"/>
      <c r="R101" s="465"/>
    </row>
    <row r="102" spans="1:18" s="1079" customFormat="1" ht="15.75" customHeight="1" x14ac:dyDescent="0.25">
      <c r="A102" s="1162" t="s">
        <v>983</v>
      </c>
      <c r="B102" s="1124" t="str">
        <f>IF($A102="","",VLOOKUP($A102,Listes!$A$3:$C$199,2,FALSE))</f>
        <v>Equipment Imbalance Surcharge at Destination</v>
      </c>
      <c r="C102" s="1124"/>
      <c r="D102" s="1124"/>
      <c r="E102" s="1270" t="s">
        <v>50</v>
      </c>
      <c r="F102" s="1270"/>
      <c r="G102" s="1270"/>
      <c r="H102" s="1166"/>
      <c r="I102" s="1167"/>
      <c r="J102" s="1167"/>
      <c r="K102" s="1167"/>
      <c r="L102" s="1167"/>
      <c r="M102" s="1168"/>
      <c r="N102" s="1097"/>
      <c r="O102" s="1097"/>
      <c r="P102" s="1097"/>
      <c r="Q102" s="1097"/>
      <c r="R102" s="465"/>
    </row>
    <row r="103" spans="1:18" s="1079" customFormat="1" ht="15.75" customHeight="1" x14ac:dyDescent="0.25">
      <c r="A103" s="1162" t="s">
        <v>813</v>
      </c>
      <c r="B103" s="1124" t="str">
        <f>IF($A103="","",VLOOKUP($A103,Listes!$A$3:$C$199,2,FALSE))</f>
        <v>Export Documentation Fees - Carrier</v>
      </c>
      <c r="C103" s="1124"/>
      <c r="D103" s="1124"/>
      <c r="E103" s="1270" t="s">
        <v>50</v>
      </c>
      <c r="F103" s="1270"/>
      <c r="G103" s="1270"/>
      <c r="H103" s="1166"/>
      <c r="I103" s="1167"/>
      <c r="J103" s="1167"/>
      <c r="K103" s="1167"/>
      <c r="L103" s="1167"/>
      <c r="M103" s="1168"/>
      <c r="N103" s="1097"/>
      <c r="O103" s="1097"/>
      <c r="P103" s="1097"/>
      <c r="Q103" s="1097"/>
      <c r="R103" s="465"/>
    </row>
    <row r="104" spans="1:18" s="1079" customFormat="1" ht="15.75" customHeight="1" x14ac:dyDescent="0.25">
      <c r="A104" s="1162" t="s">
        <v>796</v>
      </c>
      <c r="B104" s="1124" t="str">
        <f>IF($A104="","",VLOOKUP($A104,Listes!$A$3:$C$199,2,FALSE))</f>
        <v>Export Declaration Surcharge</v>
      </c>
      <c r="C104" s="1124"/>
      <c r="D104" s="1124"/>
      <c r="E104" s="1270" t="s">
        <v>50</v>
      </c>
      <c r="F104" s="1270"/>
      <c r="G104" s="1270"/>
      <c r="H104" s="1166"/>
      <c r="I104" s="1167"/>
      <c r="J104" s="1167"/>
      <c r="K104" s="1167"/>
      <c r="L104" s="1167"/>
      <c r="M104" s="1168"/>
      <c r="N104" s="1097"/>
      <c r="O104" s="1097"/>
      <c r="P104" s="1097"/>
      <c r="Q104" s="1097"/>
      <c r="R104" s="465"/>
    </row>
    <row r="105" spans="1:18" s="1079" customFormat="1" ht="15.75" customHeight="1" x14ac:dyDescent="0.25">
      <c r="A105" s="1162" t="s">
        <v>449</v>
      </c>
      <c r="B105" s="1124" t="str">
        <f>IF($A105="","",VLOOKUP($A105,Listes!$A$3:$C$199,2,FALSE))</f>
        <v>Extra Container Handling Charge Destination</v>
      </c>
      <c r="C105" s="1124"/>
      <c r="D105" s="1124"/>
      <c r="E105" s="1270" t="s">
        <v>50</v>
      </c>
      <c r="F105" s="1270"/>
      <c r="G105" s="1270"/>
      <c r="H105" s="1166"/>
      <c r="I105" s="1167"/>
      <c r="J105" s="1167"/>
      <c r="K105" s="1167"/>
      <c r="L105" s="1167"/>
      <c r="M105" s="1168"/>
      <c r="N105" s="1097"/>
      <c r="O105" s="1097"/>
      <c r="P105" s="1097"/>
      <c r="Q105" s="1097"/>
      <c r="R105" s="465"/>
    </row>
    <row r="106" spans="1:18" s="1079" customFormat="1" ht="15.75" customHeight="1" x14ac:dyDescent="0.25">
      <c r="A106" s="1162" t="s">
        <v>81</v>
      </c>
      <c r="B106" s="1124" t="str">
        <f>IF($A106="","",VLOOKUP($A106,Listes!$A$4:$C$200,2,FALSE))</f>
        <v>General Rate Increase</v>
      </c>
      <c r="C106" s="1124"/>
      <c r="D106" s="1124"/>
      <c r="E106" s="1270" t="s">
        <v>50</v>
      </c>
      <c r="F106" s="1270"/>
      <c r="G106" s="1270"/>
      <c r="H106" s="1166"/>
      <c r="I106" s="1167"/>
      <c r="J106" s="1167"/>
      <c r="K106" s="1167"/>
      <c r="L106" s="1167"/>
      <c r="M106" s="1168"/>
      <c r="N106" s="1097"/>
      <c r="O106" s="1097"/>
      <c r="P106" s="1097"/>
      <c r="Q106" s="1097"/>
      <c r="R106" s="465"/>
    </row>
    <row r="107" spans="1:18" s="1079" customFormat="1" ht="15.75" customHeight="1" x14ac:dyDescent="0.25">
      <c r="A107" s="1162" t="s">
        <v>922</v>
      </c>
      <c r="B107" s="1124" t="str">
        <f>IF($A107="","",VLOOKUP($A107,Listes!$A$3:$C$199,2,FALSE))</f>
        <v>Local Port Charges Destination</v>
      </c>
      <c r="C107" s="1124"/>
      <c r="D107" s="1124"/>
      <c r="E107" s="1270" t="s">
        <v>50</v>
      </c>
      <c r="F107" s="1270"/>
      <c r="G107" s="1270"/>
      <c r="H107" s="1166"/>
      <c r="I107" s="1167"/>
      <c r="J107" s="1167"/>
      <c r="K107" s="1167"/>
      <c r="L107" s="1167"/>
      <c r="M107" s="1168"/>
      <c r="N107" s="1097"/>
      <c r="O107" s="1097"/>
      <c r="P107" s="1097"/>
      <c r="Q107" s="1097"/>
      <c r="R107" s="465"/>
    </row>
    <row r="108" spans="1:18" s="1079" customFormat="1" ht="15.75" customHeight="1" x14ac:dyDescent="0.25">
      <c r="A108" s="1162" t="s">
        <v>248</v>
      </c>
      <c r="B108" s="1124" t="str">
        <f>IF($A108="","",VLOOKUP($A108,Listes!$A$3:$C$199,2,FALSE))</f>
        <v>Hazardous Fees (Ocean)</v>
      </c>
      <c r="C108" s="1124"/>
      <c r="D108" s="1124"/>
      <c r="E108" s="1270" t="s">
        <v>50</v>
      </c>
      <c r="F108" s="1270"/>
      <c r="G108" s="1270"/>
      <c r="H108" s="1166"/>
      <c r="I108" s="1167"/>
      <c r="J108" s="1167"/>
      <c r="K108" s="1167"/>
      <c r="L108" s="1167"/>
      <c r="M108" s="1168"/>
      <c r="N108" s="1097"/>
      <c r="O108" s="1097"/>
      <c r="P108" s="1097"/>
      <c r="Q108" s="1097"/>
      <c r="R108" s="465"/>
    </row>
    <row r="109" spans="1:18" s="1079" customFormat="1" ht="15.75" customHeight="1" x14ac:dyDescent="0.25">
      <c r="A109" s="1162" t="s">
        <v>828</v>
      </c>
      <c r="B109" s="1124" t="str">
        <f>IF($A109="","",VLOOKUP($A109,Listes!$A$3:$C$199,2,FALSE))</f>
        <v xml:space="preserve">Intermodal Door Precarriage Additional for </v>
      </c>
      <c r="C109" s="1124"/>
      <c r="D109" s="1124"/>
      <c r="E109" s="1270" t="s">
        <v>50</v>
      </c>
      <c r="F109" s="1270"/>
      <c r="G109" s="1270"/>
      <c r="H109" s="1166"/>
      <c r="I109" s="1167"/>
      <c r="J109" s="1167"/>
      <c r="K109" s="1167"/>
      <c r="L109" s="1167"/>
      <c r="M109" s="1168"/>
      <c r="N109" s="1097"/>
      <c r="O109" s="1097"/>
      <c r="P109" s="1097"/>
      <c r="Q109" s="1097"/>
      <c r="R109" s="465"/>
    </row>
    <row r="110" spans="1:18" s="1079" customFormat="1" ht="15.75" customHeight="1" x14ac:dyDescent="0.25">
      <c r="A110" s="1162" t="s">
        <v>93</v>
      </c>
      <c r="B110" s="1124" t="str">
        <f>IF($A110="","",VLOOKUP($A110,Listes!$A$3:$C$199,2,FALSE))</f>
        <v xml:space="preserve">Precarriage Inland Fuel Charge </v>
      </c>
      <c r="C110" s="1124"/>
      <c r="D110" s="1124"/>
      <c r="E110" s="1270" t="s">
        <v>50</v>
      </c>
      <c r="F110" s="1270"/>
      <c r="G110" s="1270"/>
      <c r="H110" s="1166"/>
      <c r="I110" s="1167"/>
      <c r="J110" s="1167"/>
      <c r="K110" s="1167"/>
      <c r="L110" s="1167"/>
      <c r="M110" s="1168"/>
      <c r="N110" s="1097"/>
      <c r="O110" s="1097"/>
      <c r="P110" s="1097"/>
      <c r="Q110" s="1097"/>
      <c r="R110" s="465"/>
    </row>
    <row r="111" spans="1:18" s="1079" customFormat="1" ht="15.75" customHeight="1" x14ac:dyDescent="0.25">
      <c r="A111" s="1162" t="s">
        <v>936</v>
      </c>
      <c r="B111" s="1124" t="str">
        <f>IF($A111="","",VLOOKUP($A111,Listes!$A$3:$C$199,2,FALSE))</f>
        <v>OnCarriage Barge - Congestion</v>
      </c>
      <c r="C111" s="1124"/>
      <c r="D111" s="1124"/>
      <c r="E111" s="1270" t="s">
        <v>50</v>
      </c>
      <c r="F111" s="1270"/>
      <c r="G111" s="1270"/>
      <c r="H111" s="1166"/>
      <c r="I111" s="1167"/>
      <c r="J111" s="1167"/>
      <c r="K111" s="1167"/>
      <c r="L111" s="1167"/>
      <c r="M111" s="1168"/>
      <c r="N111" s="1097"/>
      <c r="O111" s="1097"/>
      <c r="P111" s="1097"/>
      <c r="Q111" s="1097"/>
      <c r="R111" s="465"/>
    </row>
    <row r="112" spans="1:18" s="1079" customFormat="1" ht="15.75" customHeight="1" x14ac:dyDescent="0.25">
      <c r="A112" s="1162" t="s">
        <v>464</v>
      </c>
      <c r="B112" s="1124" t="str">
        <f>IF($A112="","",VLOOKUP($A112,Listes!$A$3:$C$199,2,FALSE))</f>
        <v>Inland Hazardous Charge Oncarriage</v>
      </c>
      <c r="C112" s="1124"/>
      <c r="D112" s="1124"/>
      <c r="E112" s="1270" t="s">
        <v>50</v>
      </c>
      <c r="F112" s="1270"/>
      <c r="G112" s="1270"/>
      <c r="H112" s="1166"/>
      <c r="I112" s="1167"/>
      <c r="J112" s="1167"/>
      <c r="K112" s="1167"/>
      <c r="L112" s="1167"/>
      <c r="M112" s="1168"/>
      <c r="N112" s="1097"/>
      <c r="O112" s="1097"/>
      <c r="P112" s="1097"/>
      <c r="Q112" s="1097"/>
      <c r="R112" s="465"/>
    </row>
    <row r="113" spans="1:21" s="1079" customFormat="1" x14ac:dyDescent="0.25">
      <c r="A113" s="1162" t="s">
        <v>88</v>
      </c>
      <c r="B113" s="1124" t="str">
        <f>IF($A113="","",VLOOKUP($A113,Listes!$A$3:$C$199,2,FALSE))</f>
        <v>Origin THC / Origin Receiving Charge</v>
      </c>
      <c r="C113" s="1124"/>
      <c r="D113" s="1124"/>
      <c r="E113" s="1270" t="s">
        <v>52</v>
      </c>
      <c r="F113" s="1270"/>
      <c r="G113" s="1270"/>
      <c r="H113" s="1166"/>
      <c r="I113" s="1167"/>
      <c r="J113" s="1167"/>
      <c r="K113" s="1167"/>
      <c r="L113" s="1167"/>
      <c r="M113" s="1168"/>
      <c r="N113" s="1097"/>
      <c r="O113" s="1097"/>
      <c r="P113" s="1097"/>
      <c r="Q113" s="1097"/>
      <c r="R113" s="465"/>
    </row>
    <row r="114" spans="1:21" s="1079" customFormat="1" x14ac:dyDescent="0.25">
      <c r="A114" s="1162" t="s">
        <v>966</v>
      </c>
      <c r="B114" s="1124" t="str">
        <f>IF($A114="","",VLOOKUP($A114,Listes!$A$3:$C$199,2,FALSE))</f>
        <v>Pre-Carriage Emergency Inland Fuel Surcharge</v>
      </c>
      <c r="C114" s="1124"/>
      <c r="D114" s="1124"/>
      <c r="E114" s="1270" t="s">
        <v>50</v>
      </c>
      <c r="F114" s="1270"/>
      <c r="G114" s="1270"/>
      <c r="H114" s="1166"/>
      <c r="I114" s="1167"/>
      <c r="J114" s="1167"/>
      <c r="K114" s="1167"/>
      <c r="L114" s="1167"/>
      <c r="M114" s="1168"/>
      <c r="N114" s="1097"/>
      <c r="O114" s="1097"/>
      <c r="P114" s="1097"/>
      <c r="Q114" s="1097"/>
      <c r="R114" s="465"/>
    </row>
    <row r="115" spans="1:21" s="1079" customFormat="1" ht="25" x14ac:dyDescent="0.25">
      <c r="A115" s="1162" t="s">
        <v>953</v>
      </c>
      <c r="B115" s="1124" t="str">
        <f>IF($A115="","",VLOOKUP($A115,Listes!$A$3:$C$199,2,FALSE))</f>
        <v>Pre-Carriage Emergency Intermodal Surcharge</v>
      </c>
      <c r="C115" s="1124"/>
      <c r="D115" s="1124"/>
      <c r="E115" s="1270" t="s">
        <v>50</v>
      </c>
      <c r="F115" s="1270"/>
      <c r="G115" s="1270"/>
      <c r="H115" s="1166"/>
      <c r="I115" s="1167"/>
      <c r="J115" s="1167"/>
      <c r="K115" s="1167"/>
      <c r="L115" s="1167"/>
      <c r="M115" s="1168"/>
      <c r="N115" s="1097"/>
      <c r="O115" s="1097"/>
      <c r="P115" s="1097"/>
      <c r="Q115" s="1097"/>
      <c r="R115" s="465"/>
    </row>
    <row r="116" spans="1:21" s="1079" customFormat="1" ht="15.75" customHeight="1" x14ac:dyDescent="0.25">
      <c r="A116" s="1162" t="s">
        <v>467</v>
      </c>
      <c r="B116" s="1124" t="str">
        <f>IF($A116="","",VLOOKUP($A116,Listes!$A$3:$C$199,2,FALSE))</f>
        <v>Inland Hazardous Charge Precarriage</v>
      </c>
      <c r="C116" s="1124"/>
      <c r="D116" s="1124"/>
      <c r="E116" s="1270" t="s">
        <v>50</v>
      </c>
      <c r="F116" s="1270"/>
      <c r="G116" s="1270"/>
      <c r="H116" s="1166"/>
      <c r="I116" s="1167"/>
      <c r="J116" s="1167"/>
      <c r="K116" s="1167"/>
      <c r="L116" s="1167"/>
      <c r="M116" s="1168"/>
      <c r="N116" s="1097"/>
      <c r="O116" s="1097"/>
      <c r="P116" s="1097"/>
      <c r="Q116" s="1097"/>
      <c r="R116" s="465"/>
    </row>
    <row r="117" spans="1:21" s="1079" customFormat="1" ht="15.75" customHeight="1" x14ac:dyDescent="0.25">
      <c r="A117" s="1162" t="s">
        <v>768</v>
      </c>
      <c r="B117" s="1124" t="str">
        <f>IF($A117="","",VLOOKUP($A117,Listes!$A$3:$C$199,2,FALSE))</f>
        <v>Port Service Charge / Port Additional Surcharge Destination</v>
      </c>
      <c r="C117" s="1124"/>
      <c r="D117" s="1124"/>
      <c r="E117" s="1270" t="s">
        <v>50</v>
      </c>
      <c r="F117" s="1270"/>
      <c r="G117" s="1270"/>
      <c r="H117" s="1166"/>
      <c r="I117" s="1167"/>
      <c r="J117" s="1167"/>
      <c r="K117" s="1167"/>
      <c r="L117" s="1167"/>
      <c r="M117" s="1168"/>
      <c r="N117" s="1097"/>
      <c r="O117" s="1097"/>
      <c r="P117" s="1097"/>
      <c r="Q117" s="1097"/>
      <c r="R117" s="465"/>
    </row>
    <row r="118" spans="1:21" s="1079" customFormat="1" ht="15.75" customHeight="1" x14ac:dyDescent="0.25">
      <c r="A118" s="1162" t="s">
        <v>266</v>
      </c>
      <c r="B118" s="1124" t="str">
        <f>IF($A118="","",VLOOKUP($A118,Listes!$A$3:$C$199,2,FALSE))</f>
        <v>Destination Terminal Security Charge</v>
      </c>
      <c r="C118" s="1124"/>
      <c r="D118" s="1124"/>
      <c r="E118" s="1270" t="s">
        <v>50</v>
      </c>
      <c r="F118" s="1270"/>
      <c r="G118" s="1270"/>
      <c r="H118" s="1166"/>
      <c r="I118" s="1167"/>
      <c r="J118" s="1167"/>
      <c r="K118" s="1167"/>
      <c r="L118" s="1167"/>
      <c r="M118" s="1168"/>
      <c r="N118" s="1097"/>
      <c r="O118" s="1097"/>
      <c r="P118" s="1097"/>
      <c r="Q118" s="1097"/>
      <c r="R118" s="465"/>
    </row>
    <row r="119" spans="1:21" s="1079" customFormat="1" ht="15.75" customHeight="1" x14ac:dyDescent="0.25">
      <c r="A119" s="1162" t="s">
        <v>265</v>
      </c>
      <c r="B119" s="1124" t="str">
        <f>IF($A119="","",VLOOKUP($A119,Listes!$A$3:$C$199,2,FALSE))</f>
        <v>Origin Terminal Security Charge</v>
      </c>
      <c r="C119" s="1124"/>
      <c r="D119" s="1124"/>
      <c r="E119" s="1270" t="s">
        <v>52</v>
      </c>
      <c r="F119" s="1270"/>
      <c r="G119" s="1270"/>
      <c r="H119" s="1166"/>
      <c r="I119" s="1167"/>
      <c r="J119" s="1167"/>
      <c r="K119" s="1167"/>
      <c r="L119" s="1167"/>
      <c r="M119" s="1168"/>
      <c r="N119" s="1097"/>
      <c r="O119" s="1097"/>
      <c r="P119" s="1097"/>
      <c r="Q119" s="1097"/>
      <c r="R119" s="465"/>
    </row>
    <row r="120" spans="1:21" s="1079" customFormat="1" ht="15.75" customHeight="1" x14ac:dyDescent="0.25">
      <c r="A120" s="1162" t="s">
        <v>456</v>
      </c>
      <c r="B120" s="1124" t="str">
        <f>IF($A120="","",VLOOKUP($A120,Listes!$A$3:$C$199,2,FALSE))</f>
        <v>Shipper Owned Container Surcharge</v>
      </c>
      <c r="C120" s="1124"/>
      <c r="D120" s="1124"/>
      <c r="E120" s="1270" t="s">
        <v>50</v>
      </c>
      <c r="F120" s="1270"/>
      <c r="G120" s="1270"/>
      <c r="H120" s="1166"/>
      <c r="I120" s="1167"/>
      <c r="J120" s="1167"/>
      <c r="K120" s="1167"/>
      <c r="L120" s="1167"/>
      <c r="M120" s="1168"/>
      <c r="N120" s="1097"/>
      <c r="O120" s="1097"/>
      <c r="P120" s="1097"/>
      <c r="Q120" s="1097"/>
      <c r="R120" s="465"/>
    </row>
    <row r="121" spans="1:21" s="1079" customFormat="1" ht="25" x14ac:dyDescent="0.25">
      <c r="A121" s="1162" t="s">
        <v>351</v>
      </c>
      <c r="B121" s="1124" t="str">
        <f>IF($A121="","",VLOOKUP($A121,Listes!$A$3:$C$199,2,FALSE))</f>
        <v>Tri-Axle / Super Chassis Precarriage Surcharge</v>
      </c>
      <c r="C121" s="1124"/>
      <c r="D121" s="1124"/>
      <c r="E121" s="1270" t="s">
        <v>50</v>
      </c>
      <c r="F121" s="1270"/>
      <c r="G121" s="1270"/>
      <c r="H121" s="1166"/>
      <c r="I121" s="1167"/>
      <c r="J121" s="1167"/>
      <c r="K121" s="1167"/>
      <c r="L121" s="1167"/>
      <c r="M121" s="1168"/>
      <c r="N121" s="1097"/>
      <c r="O121" s="1097"/>
      <c r="P121" s="1097"/>
      <c r="Q121" s="1097"/>
      <c r="R121" s="465"/>
    </row>
    <row r="122" spans="1:21" s="1079" customFormat="1" ht="15.75" customHeight="1" x14ac:dyDescent="0.25">
      <c r="A122" s="1162" t="s">
        <v>688</v>
      </c>
      <c r="B122" s="1124" t="str">
        <f>IF($A122="","",VLOOKUP($A122,Listes!$A$3:$C$199,2,FALSE))</f>
        <v>Wharfage (Destination)</v>
      </c>
      <c r="C122" s="1124"/>
      <c r="D122" s="1124"/>
      <c r="E122" s="1270" t="s">
        <v>50</v>
      </c>
      <c r="F122" s="1270"/>
      <c r="G122" s="1270"/>
      <c r="H122" s="1166"/>
      <c r="I122" s="1167"/>
      <c r="J122" s="1167"/>
      <c r="K122" s="1167"/>
      <c r="L122" s="1167"/>
      <c r="M122" s="1168"/>
      <c r="N122" s="1097"/>
      <c r="O122" s="1097"/>
      <c r="P122" s="1097"/>
      <c r="Q122" s="1097"/>
      <c r="R122" s="465"/>
    </row>
    <row r="123" spans="1:21" s="1079" customFormat="1" ht="15.75" customHeight="1" x14ac:dyDescent="0.25">
      <c r="A123" s="1162" t="s">
        <v>775</v>
      </c>
      <c r="B123" s="1124" t="str">
        <f>IF($A123="","",VLOOKUP($A123,Listes!$A$3:$C$199,2,FALSE))</f>
        <v>Wharfage (Origin)</v>
      </c>
      <c r="C123" s="1124"/>
      <c r="D123" s="1124"/>
      <c r="E123" s="1270" t="s">
        <v>50</v>
      </c>
      <c r="F123" s="1270"/>
      <c r="G123" s="1270"/>
      <c r="H123" s="1166"/>
      <c r="I123" s="1167"/>
      <c r="J123" s="1167"/>
      <c r="K123" s="1167"/>
      <c r="L123" s="1167"/>
      <c r="M123" s="1168"/>
      <c r="N123" s="1097"/>
      <c r="O123" s="1097"/>
      <c r="P123" s="1097"/>
      <c r="Q123" s="1097"/>
      <c r="R123" s="465"/>
    </row>
    <row r="124" spans="1:21" s="1079" customFormat="1" ht="13" thickBot="1" x14ac:dyDescent="0.3">
      <c r="A124" s="1170" t="s">
        <v>262</v>
      </c>
      <c r="B124" s="1130" t="str">
        <f>IF($A124="","",VLOOKUP($A124,Listes!$A$3:$C$199,2,FALSE))</f>
        <v>Winter Surcharge</v>
      </c>
      <c r="C124" s="1130"/>
      <c r="D124" s="1130"/>
      <c r="E124" s="1271" t="s">
        <v>50</v>
      </c>
      <c r="F124" s="1271"/>
      <c r="G124" s="1271"/>
      <c r="H124" s="1174"/>
      <c r="I124" s="1175"/>
      <c r="J124" s="1175"/>
      <c r="K124" s="1175"/>
      <c r="L124" s="1175"/>
      <c r="M124" s="1176"/>
      <c r="N124" s="1097"/>
      <c r="O124" s="1097"/>
      <c r="P124" s="1097"/>
      <c r="Q124" s="1097"/>
      <c r="R124" s="465"/>
    </row>
    <row r="125" spans="1:21" ht="13" thickBot="1" x14ac:dyDescent="0.3">
      <c r="A125" s="1177" t="s">
        <v>208</v>
      </c>
      <c r="B125" s="1178"/>
      <c r="C125" s="1178"/>
      <c r="D125" s="1178"/>
      <c r="E125" s="1178"/>
      <c r="F125" s="1178"/>
      <c r="G125" s="1178"/>
      <c r="H125" s="1178"/>
      <c r="I125" s="1179"/>
      <c r="K125" s="453"/>
      <c r="L125" s="1084"/>
      <c r="M125" s="1084"/>
      <c r="N125" s="1084"/>
      <c r="O125" s="1084"/>
      <c r="P125" s="1084"/>
      <c r="Q125" s="453"/>
    </row>
    <row r="126" spans="1:21" ht="13" thickBot="1" x14ac:dyDescent="0.3">
      <c r="A126" s="686" t="s">
        <v>554</v>
      </c>
      <c r="B126" s="1180"/>
      <c r="C126" s="1180"/>
      <c r="D126" s="1180"/>
      <c r="E126" s="1180"/>
      <c r="F126" s="1180"/>
      <c r="G126" s="1180"/>
      <c r="H126" s="1180"/>
      <c r="I126" s="1181"/>
      <c r="K126" s="1084"/>
      <c r="L126" s="1084"/>
      <c r="M126" s="1084"/>
      <c r="N126" s="1084"/>
      <c r="O126" s="453"/>
    </row>
    <row r="127" spans="1:21" ht="13" thickBot="1" x14ac:dyDescent="0.3">
      <c r="A127" s="1022"/>
      <c r="B127" s="1022"/>
      <c r="C127" s="1182"/>
      <c r="D127" s="1020"/>
      <c r="E127" s="1021"/>
      <c r="F127" s="1021"/>
      <c r="G127" s="1021"/>
      <c r="H127" s="1021"/>
      <c r="I127" s="1021"/>
      <c r="J127" s="1020"/>
      <c r="L127" s="453"/>
      <c r="M127" s="1084"/>
      <c r="N127" s="1084"/>
      <c r="O127" s="1084"/>
      <c r="P127" s="1084"/>
      <c r="Q127" s="1084"/>
      <c r="R127" s="453"/>
    </row>
    <row r="128" spans="1:21" ht="15.65" customHeight="1" x14ac:dyDescent="0.25">
      <c r="A128" s="687" t="s">
        <v>488</v>
      </c>
      <c r="B128" s="1183"/>
      <c r="C128" s="1183"/>
      <c r="D128" s="1183"/>
      <c r="E128" s="1063" t="s">
        <v>276</v>
      </c>
      <c r="F128" s="1063">
        <v>20</v>
      </c>
      <c r="G128" s="1063">
        <v>40</v>
      </c>
      <c r="H128" s="1063" t="s">
        <v>19</v>
      </c>
      <c r="I128" s="1063" t="s">
        <v>20</v>
      </c>
      <c r="J128" s="1184" t="s">
        <v>283</v>
      </c>
      <c r="K128" s="1184" t="s">
        <v>33</v>
      </c>
      <c r="L128" s="689" t="s">
        <v>209</v>
      </c>
      <c r="M128" s="1020"/>
      <c r="N128" s="1084"/>
      <c r="O128" s="1084"/>
      <c r="P128" s="1084"/>
      <c r="Q128" s="1084"/>
      <c r="R128" s="1084"/>
      <c r="S128" s="1084"/>
      <c r="T128" s="1084"/>
      <c r="U128" s="1084"/>
    </row>
    <row r="129" spans="1:23" x14ac:dyDescent="0.25">
      <c r="A129" s="1185" t="s">
        <v>210</v>
      </c>
      <c r="B129" s="1186" t="s">
        <v>11</v>
      </c>
      <c r="C129" s="1186" t="s">
        <v>12</v>
      </c>
      <c r="D129" s="1186" t="s">
        <v>211</v>
      </c>
      <c r="E129" s="1187"/>
      <c r="F129" s="1187"/>
      <c r="G129" s="1187"/>
      <c r="H129" s="1187"/>
      <c r="I129" s="1187"/>
      <c r="J129" s="1187"/>
      <c r="K129" s="1187"/>
      <c r="L129" s="690"/>
      <c r="M129" s="1020"/>
      <c r="N129" s="1084"/>
      <c r="O129" s="1084"/>
      <c r="P129" s="1084"/>
      <c r="Q129" s="1084"/>
      <c r="R129" s="1084"/>
      <c r="S129" s="1084"/>
      <c r="T129" s="1084"/>
      <c r="U129" s="1084"/>
    </row>
    <row r="130" spans="1:23" s="1079" customFormat="1" x14ac:dyDescent="0.25">
      <c r="A130" s="1188"/>
      <c r="B130" s="1189"/>
      <c r="C130" s="1189"/>
      <c r="D130" s="1189"/>
      <c r="E130" s="1189"/>
      <c r="F130" s="1125"/>
      <c r="G130" s="1125"/>
      <c r="H130" s="1125"/>
      <c r="I130" s="1125"/>
      <c r="J130" s="1189"/>
      <c r="K130" s="1127"/>
      <c r="L130" s="1190"/>
      <c r="M130" s="1191"/>
      <c r="N130" s="1097"/>
      <c r="O130" s="1097"/>
      <c r="P130" s="1097"/>
      <c r="Q130" s="1097"/>
      <c r="R130" s="1097"/>
      <c r="S130" s="1097"/>
      <c r="T130" s="1097"/>
      <c r="U130" s="1097"/>
    </row>
    <row r="131" spans="1:23" s="1079" customFormat="1" x14ac:dyDescent="0.25">
      <c r="A131" s="1188"/>
      <c r="B131" s="1189"/>
      <c r="C131" s="1189"/>
      <c r="D131" s="1189"/>
      <c r="E131" s="1189"/>
      <c r="F131" s="456"/>
      <c r="G131" s="456"/>
      <c r="H131" s="456"/>
      <c r="I131" s="456"/>
      <c r="J131" s="1189"/>
      <c r="K131" s="1127"/>
      <c r="L131" s="1190"/>
      <c r="M131" s="1097"/>
      <c r="N131" s="1097"/>
      <c r="O131" s="1097"/>
      <c r="P131" s="1097"/>
      <c r="Q131" s="1097"/>
      <c r="R131" s="1097"/>
      <c r="S131" s="1097"/>
      <c r="T131" s="1097"/>
      <c r="U131" s="1097"/>
    </row>
    <row r="132" spans="1:23" s="1079" customFormat="1" x14ac:dyDescent="0.25">
      <c r="A132" s="1188"/>
      <c r="B132" s="1189"/>
      <c r="C132" s="1189"/>
      <c r="D132" s="1189"/>
      <c r="E132" s="1189"/>
      <c r="F132" s="456"/>
      <c r="G132" s="456"/>
      <c r="H132" s="456"/>
      <c r="I132" s="456"/>
      <c r="J132" s="1189"/>
      <c r="K132" s="1127"/>
      <c r="L132" s="1190"/>
      <c r="M132" s="1097"/>
      <c r="N132" s="1097"/>
      <c r="O132" s="1097"/>
      <c r="P132" s="1097"/>
      <c r="Q132" s="1097"/>
      <c r="R132" s="1097"/>
      <c r="S132" s="1097"/>
      <c r="T132" s="1097"/>
      <c r="U132" s="1097"/>
    </row>
    <row r="133" spans="1:23" s="1079" customFormat="1" ht="13" thickBot="1" x14ac:dyDescent="0.3">
      <c r="A133" s="1192"/>
      <c r="B133" s="1193"/>
      <c r="C133" s="1193"/>
      <c r="D133" s="1193"/>
      <c r="E133" s="1193"/>
      <c r="F133" s="461"/>
      <c r="G133" s="461"/>
      <c r="H133" s="461"/>
      <c r="I133" s="461"/>
      <c r="J133" s="1193"/>
      <c r="K133" s="1133"/>
      <c r="L133" s="1194"/>
      <c r="M133" s="1097"/>
      <c r="N133" s="1097"/>
      <c r="O133" s="1097"/>
      <c r="P133" s="1097"/>
      <c r="Q133" s="1097"/>
      <c r="R133" s="1097"/>
      <c r="S133" s="1097"/>
      <c r="T133" s="1097"/>
      <c r="U133" s="1097"/>
    </row>
    <row r="134" spans="1:23" s="1079" customFormat="1" x14ac:dyDescent="0.25">
      <c r="A134" s="1148"/>
      <c r="B134" s="1148"/>
      <c r="C134" s="1148"/>
      <c r="D134" s="1148"/>
      <c r="E134" s="1148"/>
      <c r="F134" s="1148"/>
      <c r="G134" s="1148"/>
      <c r="H134" s="1148"/>
      <c r="I134" s="1148"/>
      <c r="J134" s="1148"/>
      <c r="K134" s="1148"/>
      <c r="L134" s="1195"/>
      <c r="M134" s="1097"/>
      <c r="N134" s="1097"/>
      <c r="O134" s="1097"/>
      <c r="P134" s="1097"/>
      <c r="Q134" s="1097"/>
      <c r="R134" s="1097"/>
      <c r="S134" s="1097"/>
      <c r="T134" s="1097"/>
      <c r="U134" s="1097"/>
    </row>
    <row r="135" spans="1:23" ht="15.65" customHeight="1" x14ac:dyDescent="0.25">
      <c r="A135" s="682" t="s">
        <v>553</v>
      </c>
      <c r="B135" s="682"/>
      <c r="C135" s="682"/>
      <c r="D135" s="682"/>
      <c r="E135" s="682" t="s">
        <v>276</v>
      </c>
      <c r="F135" s="682">
        <v>20</v>
      </c>
      <c r="G135" s="682">
        <v>40</v>
      </c>
      <c r="H135" s="682" t="s">
        <v>19</v>
      </c>
      <c r="I135" s="682" t="s">
        <v>20</v>
      </c>
      <c r="J135" s="688" t="s">
        <v>283</v>
      </c>
      <c r="K135" s="688" t="s">
        <v>33</v>
      </c>
      <c r="L135" s="682" t="s">
        <v>209</v>
      </c>
      <c r="M135" s="682" t="s">
        <v>23</v>
      </c>
      <c r="O135" s="453"/>
      <c r="P135" s="1084"/>
      <c r="Q135" s="1084"/>
      <c r="R135" s="1084"/>
      <c r="S135" s="1084"/>
      <c r="T135" s="1084"/>
      <c r="U135" s="1084"/>
      <c r="V135" s="1084"/>
      <c r="W135" s="1084"/>
    </row>
    <row r="136" spans="1:23" x14ac:dyDescent="0.25">
      <c r="A136" s="504" t="s">
        <v>210</v>
      </c>
      <c r="B136" s="504" t="s">
        <v>11</v>
      </c>
      <c r="C136" s="504" t="s">
        <v>12</v>
      </c>
      <c r="D136" s="504" t="s">
        <v>211</v>
      </c>
      <c r="E136" s="682"/>
      <c r="F136" s="682"/>
      <c r="G136" s="682"/>
      <c r="H136" s="682"/>
      <c r="I136" s="682"/>
      <c r="J136" s="682"/>
      <c r="K136" s="682"/>
      <c r="L136" s="682"/>
      <c r="M136" s="682"/>
      <c r="O136" s="453"/>
      <c r="P136" s="1084"/>
      <c r="Q136" s="1084"/>
      <c r="R136" s="1084"/>
      <c r="S136" s="1084"/>
      <c r="T136" s="1084"/>
      <c r="U136" s="1084"/>
      <c r="V136" s="1084"/>
      <c r="W136" s="1084"/>
    </row>
    <row r="137" spans="1:23" s="1079" customFormat="1" x14ac:dyDescent="0.25">
      <c r="A137" s="411"/>
      <c r="B137" s="411"/>
      <c r="C137" s="411"/>
      <c r="D137" s="411"/>
      <c r="E137" s="411"/>
      <c r="F137" s="485"/>
      <c r="G137" s="485"/>
      <c r="H137" s="485"/>
      <c r="I137" s="485"/>
      <c r="J137" s="411"/>
      <c r="K137" s="486"/>
      <c r="L137" s="412"/>
      <c r="M137" s="412"/>
      <c r="O137" s="465"/>
      <c r="P137" s="1097"/>
      <c r="Q137" s="1097"/>
      <c r="R137" s="1097"/>
      <c r="S137" s="1097"/>
      <c r="T137" s="1097"/>
      <c r="U137" s="1097"/>
      <c r="V137" s="1097"/>
      <c r="W137" s="1097"/>
    </row>
    <row r="138" spans="1:23" s="1079" customFormat="1" x14ac:dyDescent="0.25">
      <c r="A138" s="411"/>
      <c r="B138" s="411"/>
      <c r="C138" s="411"/>
      <c r="D138" s="411"/>
      <c r="E138" s="411"/>
      <c r="F138" s="485"/>
      <c r="G138" s="485"/>
      <c r="H138" s="485"/>
      <c r="I138" s="485"/>
      <c r="J138" s="411"/>
      <c r="K138" s="486"/>
      <c r="L138" s="412"/>
      <c r="M138" s="412"/>
      <c r="O138" s="465"/>
      <c r="P138" s="1097"/>
      <c r="Q138" s="1097"/>
      <c r="R138" s="1097"/>
      <c r="S138" s="1097"/>
      <c r="T138" s="1097"/>
      <c r="U138" s="1097"/>
      <c r="V138" s="1097"/>
      <c r="W138" s="1097"/>
    </row>
    <row r="139" spans="1:23" s="1079" customFormat="1" x14ac:dyDescent="0.25">
      <c r="A139" s="411"/>
      <c r="B139" s="411"/>
      <c r="C139" s="411"/>
      <c r="D139" s="411"/>
      <c r="E139" s="411"/>
      <c r="F139" s="485"/>
      <c r="G139" s="485"/>
      <c r="H139" s="485"/>
      <c r="I139" s="485"/>
      <c r="J139" s="411"/>
      <c r="K139" s="486"/>
      <c r="L139" s="412"/>
      <c r="M139" s="412"/>
      <c r="O139" s="465"/>
      <c r="P139" s="1097"/>
      <c r="Q139" s="1097"/>
      <c r="R139" s="1097"/>
      <c r="S139" s="1097"/>
      <c r="T139" s="1097"/>
      <c r="U139" s="1097"/>
      <c r="V139" s="1097"/>
      <c r="W139" s="1097"/>
    </row>
    <row r="140" spans="1:23" s="1079" customFormat="1" x14ac:dyDescent="0.25">
      <c r="A140" s="411"/>
      <c r="B140" s="411"/>
      <c r="C140" s="411"/>
      <c r="D140" s="411"/>
      <c r="E140" s="411"/>
      <c r="F140" s="485"/>
      <c r="G140" s="485"/>
      <c r="H140" s="485"/>
      <c r="I140" s="485"/>
      <c r="J140" s="411"/>
      <c r="K140" s="486"/>
      <c r="L140" s="412"/>
      <c r="M140" s="412"/>
      <c r="N140" s="1097"/>
      <c r="O140" s="465"/>
      <c r="P140" s="1097"/>
      <c r="Q140" s="1097"/>
      <c r="R140" s="1097"/>
      <c r="S140" s="1097"/>
      <c r="T140" s="1097"/>
      <c r="U140" s="1097"/>
      <c r="V140" s="1097"/>
      <c r="W140" s="1097"/>
    </row>
    <row r="141" spans="1:23" x14ac:dyDescent="0.25">
      <c r="F141" s="1021"/>
      <c r="G141" s="1003"/>
      <c r="H141" s="1066"/>
      <c r="I141" s="1066"/>
      <c r="J141" s="1084"/>
      <c r="K141" s="453"/>
      <c r="L141" s="1084"/>
      <c r="M141" s="1084"/>
      <c r="N141" s="1084"/>
      <c r="O141" s="1084"/>
      <c r="P141" s="1084"/>
      <c r="Q141" s="1084"/>
    </row>
    <row r="142" spans="1:23" ht="13" thickBot="1" x14ac:dyDescent="0.3">
      <c r="A142" s="1137"/>
      <c r="B142" s="487"/>
      <c r="C142" s="488"/>
      <c r="D142" s="488"/>
      <c r="J142" s="1021"/>
      <c r="K142" s="453"/>
      <c r="L142" s="1084"/>
      <c r="M142" s="1084"/>
      <c r="N142" s="1084"/>
      <c r="O142" s="1084"/>
      <c r="P142" s="1084"/>
      <c r="Q142" s="1084"/>
      <c r="R142" s="1084"/>
      <c r="S142" s="453"/>
      <c r="T142" s="453"/>
      <c r="U142" s="453"/>
    </row>
    <row r="143" spans="1:23" ht="13" thickBot="1" x14ac:dyDescent="0.3">
      <c r="A143" s="681" t="s">
        <v>212</v>
      </c>
      <c r="B143" s="1138"/>
      <c r="C143" s="1138"/>
      <c r="D143" s="1138"/>
      <c r="E143" s="1139"/>
      <c r="J143" s="1021"/>
      <c r="K143" s="453"/>
      <c r="L143" s="1084"/>
      <c r="M143" s="1084"/>
      <c r="N143" s="1084"/>
      <c r="O143" s="1084"/>
      <c r="P143" s="1084"/>
      <c r="Q143" s="1084"/>
      <c r="R143" s="1084"/>
      <c r="S143" s="453"/>
      <c r="T143" s="453"/>
      <c r="U143" s="453"/>
    </row>
    <row r="144" spans="1:23" ht="13" thickBot="1" x14ac:dyDescent="0.3">
      <c r="A144" s="1182"/>
      <c r="F144" s="1021"/>
      <c r="G144" s="1003"/>
      <c r="H144" s="1020"/>
      <c r="I144" s="1021"/>
      <c r="J144" s="1021"/>
      <c r="K144" s="453"/>
      <c r="L144" s="1084"/>
      <c r="M144" s="1084"/>
      <c r="N144" s="1084"/>
      <c r="O144" s="1084"/>
      <c r="P144" s="1084"/>
      <c r="Q144" s="1084"/>
      <c r="R144" s="1084"/>
      <c r="S144" s="453"/>
      <c r="T144" s="453"/>
      <c r="U144" s="453"/>
    </row>
    <row r="145" spans="1:21" ht="13" thickBot="1" x14ac:dyDescent="0.3">
      <c r="A145" s="680" t="s">
        <v>213</v>
      </c>
      <c r="B145" s="1196"/>
      <c r="C145" s="1196"/>
      <c r="D145" s="1196"/>
      <c r="E145" s="1196"/>
      <c r="F145" s="1197"/>
      <c r="G145" s="1003"/>
      <c r="H145" s="1020"/>
      <c r="I145" s="1021"/>
      <c r="J145" s="1021"/>
      <c r="K145" s="453"/>
      <c r="L145" s="1084"/>
      <c r="M145" s="1084"/>
      <c r="N145" s="1084"/>
      <c r="O145" s="1084"/>
      <c r="P145" s="1084"/>
      <c r="Q145" s="1084"/>
      <c r="R145" s="1084"/>
      <c r="S145" s="453"/>
      <c r="T145" s="453"/>
      <c r="U145" s="453"/>
    </row>
    <row r="146" spans="1:21" ht="16.5" customHeight="1" x14ac:dyDescent="0.25">
      <c r="A146" s="998" t="s">
        <v>214</v>
      </c>
      <c r="B146" s="1198"/>
      <c r="C146" s="1198"/>
      <c r="D146" s="1198"/>
      <c r="E146" s="1198"/>
      <c r="F146" s="999"/>
      <c r="G146" s="1003"/>
      <c r="H146" s="1199"/>
      <c r="I146" s="1021"/>
      <c r="J146" s="1021"/>
      <c r="K146" s="453"/>
      <c r="L146" s="1084"/>
      <c r="M146" s="1084"/>
      <c r="N146" s="1084"/>
      <c r="O146" s="1084"/>
      <c r="P146" s="1084"/>
      <c r="Q146" s="1084"/>
      <c r="R146" s="1084"/>
      <c r="S146" s="453"/>
      <c r="T146" s="453"/>
      <c r="U146" s="453"/>
    </row>
    <row r="147" spans="1:21" ht="13" thickBot="1" x14ac:dyDescent="0.3">
      <c r="A147" s="1200" t="s">
        <v>215</v>
      </c>
      <c r="B147" s="1180"/>
      <c r="C147" s="1180"/>
      <c r="D147" s="1180"/>
      <c r="E147" s="1180"/>
      <c r="F147" s="1181"/>
    </row>
    <row r="148" spans="1:21" x14ac:dyDescent="0.25">
      <c r="A148" s="1201" t="s">
        <v>216</v>
      </c>
      <c r="B148" s="1028" t="s">
        <v>217</v>
      </c>
      <c r="C148" s="1202" t="s">
        <v>218</v>
      </c>
      <c r="D148" s="1203" t="s">
        <v>219</v>
      </c>
      <c r="E148" s="1084"/>
      <c r="H148" s="1003"/>
      <c r="I148" s="1003"/>
    </row>
    <row r="149" spans="1:21" s="1079" customFormat="1" x14ac:dyDescent="0.25">
      <c r="A149" s="1204"/>
      <c r="B149" s="1205"/>
      <c r="C149" s="1206"/>
      <c r="D149" s="408"/>
      <c r="E149" s="1097"/>
      <c r="F149" s="1097"/>
      <c r="G149" s="1097"/>
    </row>
    <row r="150" spans="1:21" s="1079" customFormat="1" x14ac:dyDescent="0.25">
      <c r="A150" s="1204"/>
      <c r="B150" s="1205"/>
      <c r="C150" s="1206"/>
      <c r="D150" s="245"/>
      <c r="E150" s="1097"/>
      <c r="F150" s="1097"/>
      <c r="G150" s="1097"/>
    </row>
    <row r="151" spans="1:21" s="1079" customFormat="1" ht="13" thickBot="1" x14ac:dyDescent="0.3">
      <c r="A151" s="1207"/>
      <c r="B151" s="1208"/>
      <c r="C151" s="1209"/>
      <c r="D151" s="249"/>
      <c r="E151" s="1097"/>
      <c r="F151" s="1097"/>
      <c r="G151" s="1097"/>
    </row>
    <row r="152" spans="1:21" ht="13" thickBot="1" x14ac:dyDescent="0.3"/>
    <row r="153" spans="1:21" ht="13" thickBot="1" x14ac:dyDescent="0.3">
      <c r="A153" s="681" t="s">
        <v>220</v>
      </c>
      <c r="B153" s="1138"/>
      <c r="C153" s="1138"/>
      <c r="D153" s="1138"/>
      <c r="E153" s="1138"/>
      <c r="F153" s="1138"/>
      <c r="G153" s="1138"/>
      <c r="H153" s="1138"/>
      <c r="I153" s="1139"/>
      <c r="K153" s="453"/>
      <c r="L153" s="1084"/>
      <c r="M153" s="1084"/>
      <c r="N153" s="1084"/>
      <c r="O153" s="1084"/>
      <c r="P153" s="1084"/>
      <c r="Q153" s="1084"/>
      <c r="R153" s="1084"/>
      <c r="S153" s="453"/>
      <c r="T153" s="453"/>
      <c r="U153" s="453"/>
    </row>
    <row r="154" spans="1:21" ht="13.5" thickBot="1" x14ac:dyDescent="0.3">
      <c r="A154" s="1210" t="s">
        <v>221</v>
      </c>
      <c r="B154" s="489"/>
      <c r="C154" s="1059"/>
      <c r="D154" s="1059"/>
      <c r="E154" s="1059"/>
      <c r="F154" s="1059"/>
      <c r="G154" s="1111"/>
      <c r="H154" s="1059"/>
      <c r="I154" s="1211"/>
      <c r="J154" s="1021"/>
      <c r="K154" s="453"/>
      <c r="L154" s="1084"/>
      <c r="M154" s="1084"/>
      <c r="N154" s="1084"/>
      <c r="O154" s="1084"/>
      <c r="P154" s="1084"/>
      <c r="Q154" s="1084"/>
      <c r="R154" s="1084"/>
      <c r="S154" s="453"/>
      <c r="T154" s="453"/>
      <c r="U154" s="453"/>
    </row>
    <row r="155" spans="1:21" s="1039" customFormat="1" ht="180" customHeight="1" x14ac:dyDescent="0.25">
      <c r="A155" s="1212" t="s">
        <v>2836</v>
      </c>
      <c r="B155" s="1213" t="s">
        <v>2861</v>
      </c>
      <c r="C155" s="1214"/>
      <c r="D155" s="1214"/>
      <c r="E155" s="1214"/>
      <c r="F155" s="1214"/>
      <c r="G155" s="1214"/>
      <c r="H155" s="1214"/>
      <c r="I155" s="1215"/>
      <c r="J155" s="1147"/>
      <c r="K155" s="544"/>
      <c r="L155" s="1148"/>
      <c r="M155" s="1148"/>
      <c r="N155" s="1148"/>
      <c r="O155" s="1148"/>
      <c r="P155" s="1148"/>
      <c r="Q155" s="1148"/>
      <c r="R155" s="1148"/>
      <c r="S155" s="544"/>
    </row>
    <row r="156" spans="1:21" s="1079" customFormat="1" x14ac:dyDescent="0.25">
      <c r="A156" s="1216"/>
      <c r="B156" s="1217"/>
      <c r="C156" s="1013"/>
      <c r="D156" s="1013"/>
      <c r="E156" s="1013"/>
      <c r="F156" s="1013"/>
      <c r="G156" s="1013"/>
      <c r="H156" s="1013"/>
      <c r="I156" s="1014"/>
    </row>
    <row r="157" spans="1:21" s="1079" customFormat="1" x14ac:dyDescent="0.25">
      <c r="A157" s="1216"/>
      <c r="B157" s="1217"/>
      <c r="C157" s="1013"/>
      <c r="D157" s="1013"/>
      <c r="E157" s="1013"/>
      <c r="F157" s="1013"/>
      <c r="G157" s="1013"/>
      <c r="H157" s="1013"/>
      <c r="I157" s="1014"/>
    </row>
    <row r="158" spans="1:21" s="1079" customFormat="1" x14ac:dyDescent="0.25">
      <c r="A158" s="1216"/>
      <c r="B158" s="1217"/>
      <c r="C158" s="1013"/>
      <c r="D158" s="1013"/>
      <c r="E158" s="1013"/>
      <c r="F158" s="1013"/>
      <c r="G158" s="1013"/>
      <c r="H158" s="1013"/>
      <c r="I158" s="1014"/>
    </row>
    <row r="159" spans="1:21" s="1079" customFormat="1" x14ac:dyDescent="0.25">
      <c r="A159" s="1216"/>
      <c r="B159" s="1217"/>
      <c r="C159" s="1013"/>
      <c r="D159" s="1013"/>
      <c r="E159" s="1013"/>
      <c r="F159" s="1013"/>
      <c r="G159" s="1013"/>
      <c r="H159" s="1013"/>
      <c r="I159" s="1014"/>
    </row>
    <row r="160" spans="1:21" s="1079" customFormat="1" x14ac:dyDescent="0.25">
      <c r="A160" s="1216"/>
      <c r="B160" s="1217"/>
      <c r="C160" s="1013"/>
      <c r="D160" s="1013"/>
      <c r="E160" s="1013"/>
      <c r="F160" s="1013"/>
      <c r="G160" s="1013"/>
      <c r="H160" s="1013"/>
      <c r="I160" s="1014"/>
    </row>
    <row r="161" spans="1:9" s="1079" customFormat="1" x14ac:dyDescent="0.25">
      <c r="A161" s="1216"/>
      <c r="B161" s="1217"/>
      <c r="C161" s="1013"/>
      <c r="D161" s="1013"/>
      <c r="E161" s="1013"/>
      <c r="F161" s="1013"/>
      <c r="G161" s="1013"/>
      <c r="H161" s="1013"/>
      <c r="I161" s="1014"/>
    </row>
    <row r="162" spans="1:9" s="1079" customFormat="1" x14ac:dyDescent="0.25">
      <c r="A162" s="1216"/>
      <c r="B162" s="1217"/>
      <c r="C162" s="1013"/>
      <c r="D162" s="1013"/>
      <c r="E162" s="1013"/>
      <c r="F162" s="1013"/>
      <c r="G162" s="1013"/>
      <c r="H162" s="1013"/>
      <c r="I162" s="1014"/>
    </row>
    <row r="163" spans="1:9" s="1079" customFormat="1" x14ac:dyDescent="0.25">
      <c r="A163" s="1216"/>
      <c r="B163" s="1217"/>
      <c r="C163" s="1013"/>
      <c r="D163" s="1013"/>
      <c r="E163" s="1013"/>
      <c r="F163" s="1013"/>
      <c r="G163" s="1013"/>
      <c r="H163" s="1013"/>
      <c r="I163" s="1014"/>
    </row>
    <row r="164" spans="1:9" s="1079" customFormat="1" x14ac:dyDescent="0.25">
      <c r="A164" s="1216"/>
      <c r="B164" s="1217"/>
      <c r="C164" s="1013"/>
      <c r="D164" s="1013"/>
      <c r="E164" s="1013"/>
      <c r="F164" s="1013"/>
      <c r="G164" s="1013"/>
      <c r="H164" s="1013"/>
      <c r="I164" s="1014"/>
    </row>
    <row r="165" spans="1:9" s="1079" customFormat="1" x14ac:dyDescent="0.25">
      <c r="A165" s="1216"/>
      <c r="B165" s="1217"/>
      <c r="C165" s="1013"/>
      <c r="D165" s="1013"/>
      <c r="E165" s="1013"/>
      <c r="F165" s="1013"/>
      <c r="G165" s="1013"/>
      <c r="H165" s="1013"/>
      <c r="I165" s="1014"/>
    </row>
    <row r="166" spans="1:9" s="1079" customFormat="1" x14ac:dyDescent="0.25">
      <c r="A166" s="1216"/>
      <c r="B166" s="1217"/>
      <c r="C166" s="1013"/>
      <c r="D166" s="1013"/>
      <c r="E166" s="1013"/>
      <c r="F166" s="1013"/>
      <c r="G166" s="1013"/>
      <c r="H166" s="1013"/>
      <c r="I166" s="1014"/>
    </row>
    <row r="167" spans="1:9" s="1079" customFormat="1" x14ac:dyDescent="0.25">
      <c r="A167" s="1216"/>
      <c r="B167" s="1217"/>
      <c r="C167" s="1013"/>
      <c r="D167" s="1013"/>
      <c r="E167" s="1013"/>
      <c r="F167" s="1013"/>
      <c r="G167" s="1013"/>
      <c r="H167" s="1013"/>
      <c r="I167" s="1014"/>
    </row>
    <row r="168" spans="1:9" s="1079" customFormat="1" x14ac:dyDescent="0.25">
      <c r="A168" s="1216"/>
      <c r="B168" s="1217"/>
      <c r="C168" s="1013"/>
      <c r="D168" s="1013"/>
      <c r="E168" s="1013"/>
      <c r="F168" s="1013"/>
      <c r="G168" s="1013"/>
      <c r="H168" s="1013"/>
      <c r="I168" s="1014"/>
    </row>
    <row r="169" spans="1:9" s="1079" customFormat="1" ht="13" thickBot="1" x14ac:dyDescent="0.3">
      <c r="A169" s="1218"/>
      <c r="B169" s="1219"/>
      <c r="C169" s="1220"/>
      <c r="D169" s="1220"/>
      <c r="E169" s="1220"/>
      <c r="F169" s="1220"/>
      <c r="G169" s="1220"/>
      <c r="H169" s="1220"/>
      <c r="I169" s="1221"/>
    </row>
    <row r="171" spans="1:9" s="1079" customFormat="1" x14ac:dyDescent="0.25">
      <c r="F171" s="1097"/>
      <c r="G171" s="1097"/>
      <c r="H171" s="1097"/>
      <c r="I171" s="1097"/>
    </row>
    <row r="172" spans="1:9" s="1079" customFormat="1" ht="13" thickBot="1" x14ac:dyDescent="0.3">
      <c r="F172" s="1097"/>
      <c r="G172" s="1097"/>
      <c r="H172" s="1097"/>
      <c r="I172" s="1097"/>
    </row>
    <row r="173" spans="1:9" s="1079" customFormat="1" ht="13" thickBot="1" x14ac:dyDescent="0.3">
      <c r="A173" s="680" t="s">
        <v>3</v>
      </c>
      <c r="B173" s="683"/>
      <c r="F173" s="1097"/>
      <c r="G173" s="1097"/>
      <c r="H173" s="1097"/>
      <c r="I173" s="1097"/>
    </row>
    <row r="174" spans="1:9" s="1223" customFormat="1" ht="13" thickBot="1" x14ac:dyDescent="0.3">
      <c r="A174" s="1222"/>
      <c r="B174" s="1222"/>
      <c r="F174" s="1224"/>
      <c r="G174" s="1224"/>
      <c r="H174" s="1224"/>
      <c r="I174" s="1224"/>
    </row>
    <row r="175" spans="1:9" s="1079" customFormat="1" ht="15.75" customHeight="1" thickBot="1" x14ac:dyDescent="0.3">
      <c r="A175" s="1103" t="s">
        <v>2</v>
      </c>
      <c r="B175" s="1104"/>
      <c r="C175" s="1104"/>
      <c r="D175" s="1104"/>
      <c r="E175" s="1104"/>
      <c r="F175" s="1104"/>
      <c r="G175" s="1105"/>
      <c r="H175" s="1097"/>
      <c r="I175" s="1097"/>
    </row>
    <row r="176" spans="1:9" s="1223" customFormat="1" ht="15.75" customHeight="1" thickBot="1" x14ac:dyDescent="0.3">
      <c r="A176" s="1222"/>
      <c r="B176" s="1222"/>
      <c r="C176" s="1222"/>
      <c r="D176" s="1222"/>
      <c r="E176" s="1222"/>
      <c r="F176" s="1222"/>
      <c r="G176" s="1222"/>
      <c r="H176" s="1224"/>
      <c r="I176" s="1224"/>
    </row>
    <row r="177" spans="1:23" s="1079" customFormat="1" ht="15.75" customHeight="1" thickBot="1" x14ac:dyDescent="0.3">
      <c r="A177" s="1225" t="s">
        <v>1</v>
      </c>
      <c r="B177" s="1226"/>
      <c r="C177" s="1226"/>
      <c r="D177" s="1226"/>
      <c r="E177" s="1227"/>
      <c r="F177" s="1228"/>
      <c r="G177" s="1228"/>
      <c r="H177" s="1097"/>
      <c r="I177" s="1097"/>
    </row>
    <row r="178" spans="1:23" s="1079" customFormat="1" x14ac:dyDescent="0.25">
      <c r="A178" s="1229" t="s">
        <v>581</v>
      </c>
      <c r="B178" s="684" t="s">
        <v>2816</v>
      </c>
      <c r="C178" s="1151" t="s">
        <v>0</v>
      </c>
      <c r="D178" s="1151" t="s">
        <v>564</v>
      </c>
      <c r="E178" s="684" t="s">
        <v>2817</v>
      </c>
      <c r="F178" s="1151" t="s">
        <v>416</v>
      </c>
      <c r="G178" s="1151" t="s">
        <v>403</v>
      </c>
      <c r="H178" s="1151" t="s">
        <v>582</v>
      </c>
      <c r="I178" s="1151" t="s">
        <v>11</v>
      </c>
      <c r="J178" s="1151" t="s">
        <v>12</v>
      </c>
      <c r="K178" s="1151" t="s">
        <v>13</v>
      </c>
      <c r="L178" s="1151" t="s">
        <v>428</v>
      </c>
      <c r="M178" s="1151" t="s">
        <v>565</v>
      </c>
      <c r="N178" s="1152"/>
    </row>
    <row r="179" spans="1:23" s="1079" customFormat="1" ht="32.25" customHeight="1" thickBot="1" x14ac:dyDescent="0.3">
      <c r="A179" s="1230"/>
      <c r="B179" s="685"/>
      <c r="C179" s="1231"/>
      <c r="D179" s="1231"/>
      <c r="E179" s="685"/>
      <c r="F179" s="1231"/>
      <c r="G179" s="1231"/>
      <c r="H179" s="1231"/>
      <c r="I179" s="1231"/>
      <c r="J179" s="1231"/>
      <c r="K179" s="1231"/>
      <c r="L179" s="1231"/>
      <c r="M179" s="1231"/>
      <c r="N179" s="1232"/>
    </row>
    <row r="180" spans="1:23" s="1079" customFormat="1" x14ac:dyDescent="0.25">
      <c r="A180" s="1095"/>
      <c r="B180" s="1075"/>
      <c r="C180" s="1233"/>
      <c r="D180" s="1075"/>
      <c r="E180" s="1075"/>
      <c r="F180" s="1075"/>
      <c r="G180" s="1075"/>
      <c r="H180" s="1075"/>
      <c r="I180" s="1075"/>
      <c r="J180" s="1075"/>
      <c r="K180" s="1075"/>
      <c r="L180" s="1234"/>
      <c r="M180" s="1235"/>
      <c r="N180" s="1236"/>
    </row>
    <row r="181" spans="1:23" s="1079" customFormat="1" x14ac:dyDescent="0.25">
      <c r="A181" s="1096"/>
      <c r="B181" s="1081"/>
      <c r="C181" s="1189"/>
      <c r="D181" s="1081"/>
      <c r="E181" s="1081"/>
      <c r="F181" s="1081"/>
      <c r="G181" s="1081"/>
      <c r="H181" s="1081"/>
      <c r="I181" s="1081"/>
      <c r="J181" s="1081"/>
      <c r="K181" s="1081"/>
      <c r="L181" s="1237"/>
      <c r="M181" s="1238"/>
      <c r="N181" s="1239"/>
    </row>
    <row r="182" spans="1:23" s="1079" customFormat="1" x14ac:dyDescent="0.25">
      <c r="A182" s="1096"/>
      <c r="B182" s="1081"/>
      <c r="C182" s="1189"/>
      <c r="D182" s="1081"/>
      <c r="E182" s="1081"/>
      <c r="F182" s="1081"/>
      <c r="G182" s="1081"/>
      <c r="H182" s="1081"/>
      <c r="I182" s="1081"/>
      <c r="J182" s="1081"/>
      <c r="K182" s="1081"/>
      <c r="L182" s="1237"/>
      <c r="M182" s="1238"/>
      <c r="N182" s="1239"/>
    </row>
    <row r="183" spans="1:23" s="1079" customFormat="1" x14ac:dyDescent="0.25">
      <c r="A183" s="1096"/>
      <c r="B183" s="1081"/>
      <c r="C183" s="1189"/>
      <c r="D183" s="1081"/>
      <c r="E183" s="1081"/>
      <c r="F183" s="1081"/>
      <c r="G183" s="1081"/>
      <c r="H183" s="1081"/>
      <c r="I183" s="1081"/>
      <c r="J183" s="1081"/>
      <c r="K183" s="1081"/>
      <c r="L183" s="1237"/>
      <c r="M183" s="1238"/>
      <c r="N183" s="1239"/>
    </row>
    <row r="184" spans="1:23" s="1079" customFormat="1" x14ac:dyDescent="0.25">
      <c r="A184" s="1096"/>
      <c r="B184" s="1081"/>
      <c r="C184" s="1189"/>
      <c r="D184" s="1081"/>
      <c r="E184" s="1081"/>
      <c r="F184" s="1081"/>
      <c r="G184" s="1081"/>
      <c r="H184" s="1081"/>
      <c r="I184" s="1081"/>
      <c r="J184" s="1081"/>
      <c r="K184" s="1081"/>
      <c r="L184" s="1237"/>
      <c r="M184" s="1238"/>
      <c r="N184" s="1239"/>
    </row>
    <row r="185" spans="1:23" s="1079" customFormat="1" ht="13" thickBot="1" x14ac:dyDescent="0.3">
      <c r="A185" s="1129"/>
      <c r="B185" s="1083"/>
      <c r="C185" s="1193"/>
      <c r="D185" s="1083"/>
      <c r="E185" s="1083"/>
      <c r="F185" s="1083"/>
      <c r="G185" s="1083"/>
      <c r="H185" s="1083"/>
      <c r="I185" s="1083"/>
      <c r="J185" s="1083"/>
      <c r="K185" s="1083"/>
      <c r="L185" s="1240"/>
      <c r="M185" s="1241"/>
      <c r="N185" s="1242"/>
    </row>
    <row r="186" spans="1:23" s="1079" customFormat="1" x14ac:dyDescent="0.25">
      <c r="F186" s="1097"/>
      <c r="G186" s="1097"/>
      <c r="H186" s="1097"/>
      <c r="I186" s="1097"/>
    </row>
    <row r="187" spans="1:23" s="1079" customFormat="1" ht="13" thickBot="1" x14ac:dyDescent="0.3">
      <c r="F187" s="1097"/>
      <c r="G187" s="1097"/>
      <c r="H187" s="1097"/>
      <c r="I187" s="1097"/>
    </row>
    <row r="188" spans="1:23" s="1079" customFormat="1" ht="13" thickBot="1" x14ac:dyDescent="0.3">
      <c r="A188" s="1103" t="s">
        <v>736</v>
      </c>
      <c r="B188" s="1104"/>
      <c r="C188" s="1104"/>
      <c r="D188" s="1104"/>
      <c r="E188" s="1104"/>
      <c r="F188" s="1104"/>
      <c r="G188" s="1105"/>
      <c r="H188" s="1097"/>
      <c r="I188" s="1097"/>
    </row>
    <row r="189" spans="1:23" s="1079" customFormat="1" ht="13" thickBot="1" x14ac:dyDescent="0.3">
      <c r="F189" s="1097"/>
      <c r="G189" s="1097"/>
      <c r="H189" s="1097"/>
      <c r="I189" s="1097"/>
    </row>
    <row r="190" spans="1:23" s="1079" customFormat="1" ht="13" thickBot="1" x14ac:dyDescent="0.3">
      <c r="A190" s="1225" t="s">
        <v>1</v>
      </c>
      <c r="B190" s="1226"/>
      <c r="C190" s="1226"/>
      <c r="D190" s="1226"/>
      <c r="E190" s="1226"/>
      <c r="F190" s="1226"/>
      <c r="G190" s="1226"/>
      <c r="H190" s="1227"/>
      <c r="I190" s="1097"/>
    </row>
    <row r="191" spans="1:23" s="1079" customFormat="1" ht="16.5" customHeight="1" thickBot="1" x14ac:dyDescent="0.3">
      <c r="A191" s="1229" t="s">
        <v>581</v>
      </c>
      <c r="B191" s="684" t="s">
        <v>2816</v>
      </c>
      <c r="C191" s="1151" t="s">
        <v>0</v>
      </c>
      <c r="D191" s="1151" t="s">
        <v>564</v>
      </c>
      <c r="E191" s="684" t="s">
        <v>2817</v>
      </c>
      <c r="F191" s="1151" t="s">
        <v>41</v>
      </c>
      <c r="G191" s="1243" t="s">
        <v>735</v>
      </c>
      <c r="H191" s="1243"/>
      <c r="I191" s="1243"/>
      <c r="J191" s="1243"/>
      <c r="K191" s="1243"/>
      <c r="L191" s="1243"/>
      <c r="M191" s="1243"/>
      <c r="N191" s="1243"/>
      <c r="O191" s="1151" t="s">
        <v>416</v>
      </c>
      <c r="P191" s="1151" t="s">
        <v>403</v>
      </c>
      <c r="Q191" s="1151" t="s">
        <v>582</v>
      </c>
      <c r="R191" s="1151" t="s">
        <v>11</v>
      </c>
      <c r="S191" s="1151" t="s">
        <v>12</v>
      </c>
      <c r="T191" s="1151" t="s">
        <v>13</v>
      </c>
      <c r="U191" s="1151" t="s">
        <v>428</v>
      </c>
      <c r="V191" s="1151" t="s">
        <v>565</v>
      </c>
      <c r="W191" s="1152"/>
    </row>
    <row r="192" spans="1:23" s="1079" customFormat="1" ht="13" thickBot="1" x14ac:dyDescent="0.3">
      <c r="A192" s="1230"/>
      <c r="B192" s="685"/>
      <c r="C192" s="1231"/>
      <c r="D192" s="1231"/>
      <c r="E192" s="685"/>
      <c r="F192" s="1231"/>
      <c r="G192" s="1120" t="s">
        <v>412</v>
      </c>
      <c r="H192" s="1120" t="s">
        <v>42</v>
      </c>
      <c r="I192" s="1120" t="s">
        <v>413</v>
      </c>
      <c r="J192" s="1120" t="s">
        <v>43</v>
      </c>
      <c r="K192" s="1120" t="s">
        <v>414</v>
      </c>
      <c r="L192" s="1120" t="s">
        <v>44</v>
      </c>
      <c r="M192" s="1120" t="s">
        <v>415</v>
      </c>
      <c r="N192" s="1120" t="s">
        <v>45</v>
      </c>
      <c r="O192" s="1231"/>
      <c r="P192" s="1231"/>
      <c r="Q192" s="1231"/>
      <c r="R192" s="1231"/>
      <c r="S192" s="1231"/>
      <c r="T192" s="1231"/>
      <c r="U192" s="1231"/>
      <c r="V192" s="1231"/>
      <c r="W192" s="1232"/>
    </row>
    <row r="193" spans="1:23" s="1079" customFormat="1" x14ac:dyDescent="0.25">
      <c r="A193" s="1095"/>
      <c r="B193" s="1075"/>
      <c r="C193" s="1233"/>
      <c r="D193" s="1075"/>
      <c r="E193" s="1075"/>
      <c r="F193" s="1074"/>
      <c r="G193" s="1075"/>
      <c r="H193" s="1075"/>
      <c r="I193" s="1075"/>
      <c r="J193" s="1075"/>
      <c r="K193" s="1075"/>
      <c r="L193" s="1075"/>
      <c r="M193" s="1075"/>
      <c r="N193" s="1075"/>
      <c r="O193" s="1075"/>
      <c r="P193" s="1075"/>
      <c r="Q193" s="1075"/>
      <c r="R193" s="1075"/>
      <c r="S193" s="1075"/>
      <c r="T193" s="1075"/>
      <c r="U193" s="1234"/>
      <c r="V193" s="1244"/>
      <c r="W193" s="1245"/>
    </row>
    <row r="194" spans="1:23" s="1079" customFormat="1" x14ac:dyDescent="0.25">
      <c r="A194" s="1096"/>
      <c r="B194" s="1081"/>
      <c r="C194" s="1189"/>
      <c r="D194" s="1081"/>
      <c r="E194" s="1081"/>
      <c r="F194" s="1246"/>
      <c r="G194" s="1081"/>
      <c r="H194" s="1081"/>
      <c r="I194" s="1081"/>
      <c r="J194" s="1081"/>
      <c r="K194" s="1081"/>
      <c r="L194" s="1081"/>
      <c r="M194" s="1081"/>
      <c r="N194" s="1081"/>
      <c r="O194" s="1081"/>
      <c r="P194" s="1081"/>
      <c r="Q194" s="1081"/>
      <c r="R194" s="1081"/>
      <c r="S194" s="1081"/>
      <c r="T194" s="1081"/>
      <c r="U194" s="1237"/>
      <c r="V194" s="1247"/>
      <c r="W194" s="1248"/>
    </row>
    <row r="195" spans="1:23" s="1079" customFormat="1" x14ac:dyDescent="0.25">
      <c r="A195" s="1096"/>
      <c r="B195" s="1081"/>
      <c r="C195" s="1189"/>
      <c r="D195" s="1081"/>
      <c r="E195" s="1081"/>
      <c r="F195" s="1246"/>
      <c r="G195" s="1081"/>
      <c r="H195" s="1081"/>
      <c r="I195" s="1081"/>
      <c r="J195" s="1081"/>
      <c r="K195" s="1081"/>
      <c r="L195" s="1081"/>
      <c r="M195" s="1081"/>
      <c r="N195" s="1081"/>
      <c r="O195" s="1081"/>
      <c r="P195" s="1081"/>
      <c r="Q195" s="1081"/>
      <c r="R195" s="1081"/>
      <c r="S195" s="1081"/>
      <c r="T195" s="1081"/>
      <c r="U195" s="1237"/>
      <c r="V195" s="1247"/>
      <c r="W195" s="1248"/>
    </row>
    <row r="196" spans="1:23" s="1079" customFormat="1" x14ac:dyDescent="0.25">
      <c r="A196" s="1096"/>
      <c r="B196" s="1081"/>
      <c r="C196" s="1189"/>
      <c r="D196" s="1081"/>
      <c r="E196" s="1081"/>
      <c r="F196" s="1246"/>
      <c r="G196" s="1081"/>
      <c r="H196" s="1081"/>
      <c r="I196" s="1081"/>
      <c r="J196" s="1081"/>
      <c r="K196" s="1081"/>
      <c r="L196" s="1081"/>
      <c r="M196" s="1081"/>
      <c r="N196" s="1081"/>
      <c r="O196" s="1081"/>
      <c r="P196" s="1081"/>
      <c r="Q196" s="1081"/>
      <c r="R196" s="1081"/>
      <c r="S196" s="1081"/>
      <c r="T196" s="1081"/>
      <c r="U196" s="1237"/>
      <c r="V196" s="1247"/>
      <c r="W196" s="1248"/>
    </row>
    <row r="197" spans="1:23" s="1079" customFormat="1" x14ac:dyDescent="0.25">
      <c r="A197" s="1096"/>
      <c r="B197" s="1081"/>
      <c r="C197" s="1189"/>
      <c r="D197" s="1081"/>
      <c r="E197" s="1081"/>
      <c r="F197" s="1246"/>
      <c r="G197" s="1081"/>
      <c r="H197" s="1081"/>
      <c r="I197" s="1081"/>
      <c r="J197" s="1081"/>
      <c r="K197" s="1081"/>
      <c r="L197" s="1081"/>
      <c r="M197" s="1081"/>
      <c r="N197" s="1081"/>
      <c r="O197" s="1081"/>
      <c r="P197" s="1081"/>
      <c r="Q197" s="1081"/>
      <c r="R197" s="1081"/>
      <c r="S197" s="1081"/>
      <c r="T197" s="1081"/>
      <c r="U197" s="1237"/>
      <c r="V197" s="1247"/>
      <c r="W197" s="1248"/>
    </row>
    <row r="198" spans="1:23" s="1079" customFormat="1" ht="13" thickBot="1" x14ac:dyDescent="0.3">
      <c r="A198" s="1129"/>
      <c r="B198" s="1083"/>
      <c r="C198" s="1193"/>
      <c r="D198" s="1083"/>
      <c r="E198" s="1083"/>
      <c r="F198" s="1249"/>
      <c r="G198" s="1083"/>
      <c r="H198" s="1083"/>
      <c r="I198" s="1083"/>
      <c r="J198" s="1083"/>
      <c r="K198" s="1083"/>
      <c r="L198" s="1083"/>
      <c r="M198" s="1083"/>
      <c r="N198" s="1083"/>
      <c r="O198" s="1083"/>
      <c r="P198" s="1083"/>
      <c r="Q198" s="1083"/>
      <c r="R198" s="1083"/>
      <c r="S198" s="1083"/>
      <c r="T198" s="1083"/>
      <c r="U198" s="1240"/>
      <c r="V198" s="1250"/>
      <c r="W198" s="1251"/>
    </row>
    <row r="199" spans="1:23" s="1079" customFormat="1" x14ac:dyDescent="0.25">
      <c r="F199" s="1097"/>
      <c r="G199" s="1097"/>
      <c r="H199" s="1097"/>
      <c r="I199" s="1097"/>
    </row>
    <row r="200" spans="1:23" s="1079" customFormat="1" x14ac:dyDescent="0.25">
      <c r="F200" s="1097"/>
      <c r="G200" s="1097"/>
      <c r="H200" s="1097"/>
      <c r="I200" s="1097"/>
    </row>
    <row r="201" spans="1:23" s="1079" customFormat="1" ht="13" thickBot="1" x14ac:dyDescent="0.3">
      <c r="F201" s="1097"/>
      <c r="G201" s="1097"/>
      <c r="H201" s="1097"/>
      <c r="I201" s="1097"/>
    </row>
    <row r="202" spans="1:23" ht="13" thickBot="1" x14ac:dyDescent="0.3">
      <c r="A202" s="420" t="s">
        <v>432</v>
      </c>
      <c r="B202" s="490" t="s">
        <v>433</v>
      </c>
    </row>
    <row r="203" spans="1:23" x14ac:dyDescent="0.25">
      <c r="A203" s="1028" t="s">
        <v>434</v>
      </c>
      <c r="B203" s="1078" t="s">
        <v>50</v>
      </c>
    </row>
    <row r="204" spans="1:23" x14ac:dyDescent="0.25">
      <c r="A204" s="1252" t="s">
        <v>64</v>
      </c>
      <c r="B204" s="1128" t="s">
        <v>50</v>
      </c>
    </row>
    <row r="205" spans="1:23" x14ac:dyDescent="0.25">
      <c r="A205" s="1252" t="s">
        <v>245</v>
      </c>
      <c r="B205" s="1128" t="s">
        <v>50</v>
      </c>
    </row>
    <row r="206" spans="1:23" x14ac:dyDescent="0.25">
      <c r="A206" s="1252" t="s">
        <v>246</v>
      </c>
      <c r="B206" s="1128" t="s">
        <v>50</v>
      </c>
    </row>
    <row r="207" spans="1:23" x14ac:dyDescent="0.25">
      <c r="A207" s="1252" t="s">
        <v>247</v>
      </c>
      <c r="B207" s="1128" t="s">
        <v>52</v>
      </c>
    </row>
    <row r="208" spans="1:23" x14ac:dyDescent="0.25">
      <c r="A208" s="1252" t="s">
        <v>269</v>
      </c>
      <c r="B208" s="1128" t="s">
        <v>52</v>
      </c>
      <c r="F208" s="1003"/>
      <c r="G208" s="1003"/>
      <c r="H208" s="1003"/>
      <c r="I208" s="1003"/>
    </row>
    <row r="209" spans="1:9" x14ac:dyDescent="0.25">
      <c r="A209" s="1253" t="s">
        <v>267</v>
      </c>
      <c r="B209" s="1128" t="s">
        <v>52</v>
      </c>
      <c r="F209" s="1003"/>
      <c r="G209" s="1003"/>
      <c r="H209" s="1003"/>
      <c r="I209" s="1003"/>
    </row>
    <row r="210" spans="1:9" x14ac:dyDescent="0.25">
      <c r="A210" s="1253" t="s">
        <v>435</v>
      </c>
      <c r="B210" s="1128" t="s">
        <v>52</v>
      </c>
      <c r="F210" s="1003"/>
      <c r="G210" s="1003"/>
      <c r="H210" s="1003"/>
      <c r="I210" s="1003"/>
    </row>
    <row r="211" spans="1:9" ht="13" thickBot="1" x14ac:dyDescent="0.3">
      <c r="A211" s="1254" t="s">
        <v>438</v>
      </c>
      <c r="B211" s="1255" t="s">
        <v>50</v>
      </c>
      <c r="F211" s="1003"/>
      <c r="G211" s="1003"/>
      <c r="H211" s="1003"/>
      <c r="I211" s="100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B1"/>
    <mergeCell ref="C1:F1"/>
    <mergeCell ref="A2:B2"/>
    <mergeCell ref="C2:F2"/>
    <mergeCell ref="A5:B5"/>
    <mergeCell ref="C8:F8"/>
    <mergeCell ref="C5:F5"/>
    <mergeCell ref="A6:B6"/>
    <mergeCell ref="A3:B3"/>
    <mergeCell ref="C3:F3"/>
    <mergeCell ref="C6:F6"/>
    <mergeCell ref="A8:B8"/>
    <mergeCell ref="A7:B7"/>
    <mergeCell ref="C7:F7"/>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B23:H23"/>
    <mergeCell ref="B22:H22"/>
    <mergeCell ref="L16:M16"/>
    <mergeCell ref="L17:M17"/>
    <mergeCell ref="B21:H21"/>
    <mergeCell ref="AA30:AA31"/>
    <mergeCell ref="Y30:Y31"/>
    <mergeCell ref="B16:I16"/>
    <mergeCell ref="B15:I15"/>
    <mergeCell ref="J17:K17"/>
    <mergeCell ref="J15:K15"/>
    <mergeCell ref="E30:E31"/>
    <mergeCell ref="F30:F31"/>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536</v>
      </c>
      <c r="D5" s="820"/>
      <c r="E5" s="820"/>
      <c r="F5" s="821"/>
      <c r="G5" s="18"/>
      <c r="H5" s="18"/>
      <c r="I5" s="18"/>
    </row>
    <row r="6" spans="1:54" ht="15.75" customHeight="1" x14ac:dyDescent="0.25">
      <c r="A6" s="817" t="s">
        <v>477</v>
      </c>
      <c r="B6" s="818"/>
      <c r="C6" s="819" t="s">
        <v>541</v>
      </c>
      <c r="D6" s="820"/>
      <c r="E6" s="820"/>
      <c r="F6" s="821"/>
      <c r="G6" s="18"/>
      <c r="H6" s="18"/>
      <c r="I6" s="18"/>
    </row>
    <row r="7" spans="1:54" ht="15.75" customHeight="1" x14ac:dyDescent="0.25">
      <c r="A7" s="817" t="s">
        <v>567</v>
      </c>
      <c r="B7" s="818"/>
      <c r="C7" s="819" t="s">
        <v>182</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5.75" customHeight="1" x14ac:dyDescent="0.25">
      <c r="A21" s="568" t="s">
        <v>845</v>
      </c>
      <c r="B21" s="790" t="s">
        <v>850</v>
      </c>
      <c r="C21" s="790"/>
      <c r="D21" s="790"/>
      <c r="E21" s="790"/>
      <c r="F21" s="790"/>
      <c r="G21" s="790"/>
      <c r="H21" s="844"/>
      <c r="I21" s="113"/>
      <c r="J21" s="114"/>
      <c r="K21" s="115"/>
      <c r="L21" s="115"/>
      <c r="M21" s="115"/>
      <c r="N21" s="115"/>
      <c r="O21" s="115"/>
      <c r="P21" s="115"/>
      <c r="Q21" s="115"/>
    </row>
    <row r="22" spans="1:54" s="116" customFormat="1" ht="13" x14ac:dyDescent="0.25">
      <c r="A22" s="271" t="s">
        <v>846</v>
      </c>
      <c r="B22" s="790" t="s">
        <v>932</v>
      </c>
      <c r="C22" s="790"/>
      <c r="D22" s="790"/>
      <c r="E22" s="790"/>
      <c r="F22" s="790"/>
      <c r="G22" s="790"/>
      <c r="H22" s="844"/>
      <c r="I22" s="114"/>
      <c r="J22" s="114"/>
      <c r="K22" s="115"/>
      <c r="L22" s="115"/>
      <c r="M22" s="115"/>
      <c r="N22" s="115"/>
      <c r="O22" s="115"/>
      <c r="P22" s="115"/>
      <c r="Q22" s="115"/>
    </row>
    <row r="23" spans="1:54" s="116" customFormat="1" ht="13" x14ac:dyDescent="0.25">
      <c r="A23" s="271" t="s">
        <v>847</v>
      </c>
      <c r="B23" s="790" t="s">
        <v>455</v>
      </c>
      <c r="C23" s="790"/>
      <c r="D23" s="790"/>
      <c r="E23" s="790"/>
      <c r="F23" s="790"/>
      <c r="G23" s="790"/>
      <c r="H23" s="844"/>
      <c r="I23" s="114"/>
      <c r="J23" s="114"/>
      <c r="K23" s="115"/>
      <c r="L23" s="115"/>
      <c r="M23" s="115"/>
      <c r="N23" s="115"/>
      <c r="O23" s="115"/>
      <c r="P23" s="115"/>
      <c r="Q23" s="115"/>
    </row>
    <row r="24" spans="1:54" s="116" customFormat="1" ht="13" x14ac:dyDescent="0.25">
      <c r="A24" s="271" t="s">
        <v>848</v>
      </c>
      <c r="B24" s="790" t="s">
        <v>851</v>
      </c>
      <c r="C24" s="790"/>
      <c r="D24" s="790"/>
      <c r="E24" s="790"/>
      <c r="F24" s="790"/>
      <c r="G24" s="790"/>
      <c r="H24" s="844"/>
      <c r="I24" s="114"/>
      <c r="J24" s="114"/>
      <c r="K24" s="115"/>
      <c r="L24" s="115"/>
      <c r="M24" s="115"/>
      <c r="N24" s="115"/>
      <c r="O24" s="115"/>
      <c r="P24" s="115"/>
      <c r="Q24" s="115"/>
    </row>
    <row r="25" spans="1:54" s="116" customFormat="1" ht="13" x14ac:dyDescent="0.25">
      <c r="A25" s="271" t="s">
        <v>849</v>
      </c>
      <c r="B25" s="862" t="s">
        <v>852</v>
      </c>
      <c r="C25" s="780"/>
      <c r="D25" s="780"/>
      <c r="E25" s="780"/>
      <c r="F25" s="780"/>
      <c r="G25" s="780"/>
      <c r="H25" s="781"/>
      <c r="I25" s="114"/>
      <c r="J25" s="114"/>
      <c r="K25" s="115"/>
      <c r="L25" s="115"/>
      <c r="M25" s="115"/>
      <c r="N25" s="115"/>
      <c r="O25" s="115"/>
      <c r="P25" s="115"/>
      <c r="Q25" s="115"/>
    </row>
    <row r="26" spans="1:54" s="116" customFormat="1" ht="13.5" thickBot="1" x14ac:dyDescent="0.3">
      <c r="A26" s="117"/>
      <c r="B26" s="782"/>
      <c r="C26" s="783"/>
      <c r="D26" s="783"/>
      <c r="E26" s="783"/>
      <c r="F26" s="783"/>
      <c r="G26" s="783"/>
      <c r="H26" s="784"/>
      <c r="I26" s="114"/>
      <c r="J26" s="114"/>
      <c r="K26" s="115"/>
      <c r="L26" s="115"/>
      <c r="M26" s="115"/>
      <c r="N26" s="115"/>
      <c r="O26" s="115"/>
      <c r="P26" s="115"/>
      <c r="Q26" s="115"/>
    </row>
    <row r="27" spans="1:54" s="110" customFormat="1" ht="13.5"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5" thickBot="1" x14ac:dyDescent="0.3">
      <c r="A28" s="97" t="s">
        <v>578</v>
      </c>
      <c r="B28" s="98"/>
      <c r="I28" s="109"/>
      <c r="J28" s="109"/>
      <c r="K28" s="105"/>
      <c r="L28" s="105"/>
      <c r="M28" s="105"/>
      <c r="N28" s="105"/>
      <c r="O28" s="105"/>
      <c r="P28" s="105"/>
      <c r="Q28" s="105"/>
      <c r="R28" s="105"/>
      <c r="S28" s="105"/>
      <c r="T28" s="105"/>
      <c r="U28" s="105"/>
    </row>
    <row r="29" spans="1:54" s="110" customFormat="1" ht="13"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ht="13" x14ac:dyDescent="0.25">
      <c r="A30" s="127" t="s">
        <v>580</v>
      </c>
      <c r="B30" s="90"/>
      <c r="C30" s="128"/>
      <c r="D30" s="129"/>
      <c r="E30" s="129"/>
      <c r="F30" s="130"/>
      <c r="G30" s="130"/>
      <c r="H30" s="130"/>
      <c r="I30" s="131"/>
      <c r="J30" s="132"/>
      <c r="K30" s="133"/>
      <c r="L30" s="105"/>
      <c r="M30" s="105"/>
      <c r="N30" s="105"/>
      <c r="O30" s="105"/>
      <c r="P30" s="105"/>
      <c r="Q30" s="105"/>
      <c r="R30" s="105"/>
    </row>
    <row r="31" spans="1:54" s="110" customFormat="1" ht="13.5"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5">
      <c r="A32" s="774" t="s">
        <v>581</v>
      </c>
      <c r="B32" s="713" t="s">
        <v>582</v>
      </c>
      <c r="C32" s="713" t="s">
        <v>11</v>
      </c>
      <c r="D32" s="713" t="s">
        <v>12</v>
      </c>
      <c r="E32" s="713" t="s">
        <v>13</v>
      </c>
      <c r="F32" s="713" t="s">
        <v>14</v>
      </c>
      <c r="G32" s="713" t="s">
        <v>15</v>
      </c>
      <c r="H32" s="713" t="s">
        <v>16</v>
      </c>
      <c r="I32" s="713" t="s">
        <v>17</v>
      </c>
      <c r="J32" s="713" t="s">
        <v>18</v>
      </c>
      <c r="K32" s="713" t="s">
        <v>19</v>
      </c>
      <c r="L32" s="713" t="s">
        <v>20</v>
      </c>
      <c r="M32" s="142"/>
      <c r="N32" s="142"/>
      <c r="O32" s="142"/>
      <c r="P32" s="142"/>
      <c r="Q32" s="142"/>
      <c r="R32" s="142"/>
      <c r="S32" s="142"/>
      <c r="T32" s="142"/>
      <c r="U32" s="142"/>
      <c r="V32" s="142"/>
      <c r="W32" s="142"/>
      <c r="X32" s="713" t="s">
        <v>22</v>
      </c>
      <c r="Y32" s="713" t="s">
        <v>23</v>
      </c>
      <c r="Z32" s="713" t="s">
        <v>24</v>
      </c>
      <c r="AA32" s="805" t="s">
        <v>335</v>
      </c>
    </row>
    <row r="33" spans="1:27" s="143" customFormat="1" ht="13" thickBot="1" x14ac:dyDescent="0.3">
      <c r="A33" s="775"/>
      <c r="B33" s="776"/>
      <c r="C33" s="776"/>
      <c r="D33" s="776"/>
      <c r="E33" s="776"/>
      <c r="F33" s="776"/>
      <c r="G33" s="777"/>
      <c r="H33" s="776"/>
      <c r="I33" s="776"/>
      <c r="J33" s="776"/>
      <c r="K33" s="776"/>
      <c r="L33" s="776"/>
      <c r="M33" s="144"/>
      <c r="N33" s="144"/>
      <c r="O33" s="144"/>
      <c r="P33" s="144"/>
      <c r="Q33" s="144"/>
      <c r="R33" s="144"/>
      <c r="S33" s="144"/>
      <c r="T33" s="144"/>
      <c r="U33" s="144"/>
      <c r="V33" s="144"/>
      <c r="W33" s="144"/>
      <c r="X33" s="776"/>
      <c r="Y33" s="776"/>
      <c r="Z33" s="776"/>
      <c r="AA33" s="806"/>
    </row>
    <row r="34" spans="1:27" s="153" customFormat="1" x14ac:dyDescent="0.25">
      <c r="A34" s="175" t="s">
        <v>1434</v>
      </c>
      <c r="B34" s="263"/>
      <c r="C34" s="263" t="s">
        <v>1484</v>
      </c>
      <c r="D34" s="263" t="s">
        <v>1458</v>
      </c>
      <c r="E34" s="263"/>
      <c r="F34" s="263" t="s">
        <v>51</v>
      </c>
      <c r="G34" s="182" t="s">
        <v>47</v>
      </c>
      <c r="H34" s="263" t="s">
        <v>1203</v>
      </c>
      <c r="I34" s="590">
        <v>2590</v>
      </c>
      <c r="J34" s="213">
        <v>2876</v>
      </c>
      <c r="K34" s="213">
        <v>2876</v>
      </c>
      <c r="L34" s="590">
        <v>3645</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1485</v>
      </c>
      <c r="D35" s="263" t="s">
        <v>1458</v>
      </c>
      <c r="E35" s="263"/>
      <c r="F35" s="263" t="s">
        <v>51</v>
      </c>
      <c r="G35" s="182" t="s">
        <v>47</v>
      </c>
      <c r="H35" s="263" t="s">
        <v>1203</v>
      </c>
      <c r="I35" s="590">
        <v>2000</v>
      </c>
      <c r="J35" s="213">
        <v>2217</v>
      </c>
      <c r="K35" s="213">
        <v>2217</v>
      </c>
      <c r="L35" s="590">
        <v>2810</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1486</v>
      </c>
      <c r="D36" s="263" t="s">
        <v>1458</v>
      </c>
      <c r="E36" s="263"/>
      <c r="F36" s="263" t="s">
        <v>51</v>
      </c>
      <c r="G36" s="182" t="s">
        <v>47</v>
      </c>
      <c r="H36" s="263" t="s">
        <v>1203</v>
      </c>
      <c r="I36" s="590">
        <v>2020</v>
      </c>
      <c r="J36" s="213">
        <v>2239</v>
      </c>
      <c r="K36" s="213">
        <v>2239</v>
      </c>
      <c r="L36" s="590">
        <v>2835</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1487</v>
      </c>
      <c r="D37" s="263" t="s">
        <v>1458</v>
      </c>
      <c r="E37" s="263"/>
      <c r="F37" s="263" t="s">
        <v>51</v>
      </c>
      <c r="G37" s="182" t="s">
        <v>47</v>
      </c>
      <c r="H37" s="263" t="s">
        <v>1203</v>
      </c>
      <c r="I37" s="590">
        <v>2085</v>
      </c>
      <c r="J37" s="213">
        <v>2315</v>
      </c>
      <c r="K37" s="213">
        <v>2315</v>
      </c>
      <c r="L37" s="590">
        <v>2935</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1484</v>
      </c>
      <c r="D38" s="263" t="s">
        <v>1463</v>
      </c>
      <c r="E38" s="263" t="s">
        <v>1491</v>
      </c>
      <c r="F38" s="263" t="s">
        <v>53</v>
      </c>
      <c r="G38" s="182" t="s">
        <v>47</v>
      </c>
      <c r="H38" s="263" t="s">
        <v>1203</v>
      </c>
      <c r="I38" s="590">
        <v>4375</v>
      </c>
      <c r="J38" s="213">
        <v>4856</v>
      </c>
      <c r="K38" s="213">
        <v>4856</v>
      </c>
      <c r="L38" s="590">
        <v>6150</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1485</v>
      </c>
      <c r="D39" s="263" t="s">
        <v>1489</v>
      </c>
      <c r="E39" s="263" t="s">
        <v>1488</v>
      </c>
      <c r="F39" s="263" t="s">
        <v>53</v>
      </c>
      <c r="G39" s="182" t="s">
        <v>47</v>
      </c>
      <c r="H39" s="263" t="s">
        <v>1203</v>
      </c>
      <c r="I39" s="590">
        <v>3250</v>
      </c>
      <c r="J39" s="213">
        <v>3607</v>
      </c>
      <c r="K39" s="213">
        <v>3607</v>
      </c>
      <c r="L39" s="590">
        <v>4570</v>
      </c>
      <c r="M39" s="182"/>
      <c r="N39" s="182"/>
      <c r="O39" s="182"/>
      <c r="P39" s="182"/>
      <c r="Q39" s="182"/>
      <c r="R39" s="182"/>
      <c r="S39" s="182"/>
      <c r="T39" s="182"/>
      <c r="U39" s="182"/>
      <c r="V39" s="182"/>
      <c r="W39" s="182"/>
      <c r="X39" s="549"/>
      <c r="Y39" s="549"/>
      <c r="Z39" s="182" t="s">
        <v>1177</v>
      </c>
      <c r="AA39" s="82" t="s">
        <v>395</v>
      </c>
    </row>
    <row r="40" spans="1:27" s="153" customFormat="1" ht="13" thickBot="1" x14ac:dyDescent="0.3">
      <c r="A40" s="154" t="s">
        <v>1434</v>
      </c>
      <c r="B40" s="264"/>
      <c r="C40" s="264" t="s">
        <v>1486</v>
      </c>
      <c r="D40" s="264" t="s">
        <v>1458</v>
      </c>
      <c r="E40" s="264" t="s">
        <v>1490</v>
      </c>
      <c r="F40" s="264" t="s">
        <v>53</v>
      </c>
      <c r="G40" s="158" t="s">
        <v>47</v>
      </c>
      <c r="H40" s="264" t="s">
        <v>1203</v>
      </c>
      <c r="I40" s="589">
        <v>3945</v>
      </c>
      <c r="J40" s="556">
        <v>4379</v>
      </c>
      <c r="K40" s="556">
        <v>4379</v>
      </c>
      <c r="L40" s="589">
        <v>5545</v>
      </c>
      <c r="M40" s="158"/>
      <c r="N40" s="158"/>
      <c r="O40" s="158"/>
      <c r="P40" s="158"/>
      <c r="Q40" s="158"/>
      <c r="R40" s="158"/>
      <c r="S40" s="158"/>
      <c r="T40" s="158"/>
      <c r="U40" s="158"/>
      <c r="V40" s="158"/>
      <c r="W40" s="158"/>
      <c r="X40" s="563"/>
      <c r="Y40" s="563"/>
      <c r="Z40" s="158" t="s">
        <v>1177</v>
      </c>
      <c r="AA40" s="85" t="s">
        <v>395</v>
      </c>
    </row>
    <row r="41" spans="1:27" ht="13" x14ac:dyDescent="0.25">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5" thickBot="1" x14ac:dyDescent="0.3">
      <c r="A42" s="161"/>
      <c r="B42" s="161"/>
      <c r="C42" s="161"/>
      <c r="D42" s="161"/>
      <c r="E42" s="161"/>
      <c r="F42" s="161"/>
      <c r="G42" s="141"/>
      <c r="H42" s="141"/>
      <c r="I42" s="141"/>
      <c r="J42" s="141"/>
      <c r="K42" s="141"/>
      <c r="N42" s="141"/>
      <c r="O42" s="163"/>
      <c r="P42" s="163"/>
      <c r="Q42" s="163"/>
      <c r="R42" s="163"/>
      <c r="S42" s="163"/>
      <c r="T42" s="163"/>
      <c r="U42" s="163"/>
      <c r="V42" s="163"/>
      <c r="W42" s="116"/>
    </row>
    <row r="43" spans="1:27" ht="13.5" thickBot="1" x14ac:dyDescent="0.3">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5">
      <c r="A44" s="774" t="s">
        <v>581</v>
      </c>
      <c r="B44" s="713" t="s">
        <v>582</v>
      </c>
      <c r="C44" s="713" t="s">
        <v>11</v>
      </c>
      <c r="D44" s="713" t="s">
        <v>12</v>
      </c>
      <c r="E44" s="713" t="s">
        <v>13</v>
      </c>
      <c r="F44" s="713" t="s">
        <v>14</v>
      </c>
      <c r="G44" s="713" t="s">
        <v>15</v>
      </c>
      <c r="H44" s="713" t="s">
        <v>16</v>
      </c>
      <c r="I44" s="713" t="s">
        <v>26</v>
      </c>
      <c r="J44" s="713" t="s">
        <v>27</v>
      </c>
      <c r="K44" s="812" t="s">
        <v>281</v>
      </c>
      <c r="L44" s="516" t="s">
        <v>62</v>
      </c>
      <c r="M44" s="510" t="s">
        <v>63</v>
      </c>
      <c r="N44" s="522" t="s">
        <v>64</v>
      </c>
      <c r="O44" s="142"/>
      <c r="P44" s="142"/>
      <c r="Q44" s="142"/>
      <c r="R44" s="142"/>
      <c r="S44" s="142"/>
      <c r="T44" s="142"/>
      <c r="U44" s="142"/>
      <c r="V44" s="142"/>
      <c r="W44" s="142"/>
      <c r="X44" s="713" t="s">
        <v>22</v>
      </c>
      <c r="Y44" s="713" t="s">
        <v>23</v>
      </c>
      <c r="Z44" s="713" t="s">
        <v>24</v>
      </c>
      <c r="AA44" s="805" t="s">
        <v>335</v>
      </c>
    </row>
    <row r="45" spans="1:27" ht="32.15" customHeight="1" thickBot="1" x14ac:dyDescent="0.3">
      <c r="A45" s="775"/>
      <c r="B45" s="776"/>
      <c r="C45" s="776"/>
      <c r="D45" s="776"/>
      <c r="E45" s="776"/>
      <c r="F45" s="776"/>
      <c r="G45" s="777"/>
      <c r="H45" s="776"/>
      <c r="I45" s="776"/>
      <c r="J45" s="776"/>
      <c r="K45" s="813"/>
      <c r="L45" s="517" t="s">
        <v>65</v>
      </c>
      <c r="M45" s="518" t="s">
        <v>66</v>
      </c>
      <c r="N45" s="523" t="s">
        <v>67</v>
      </c>
      <c r="O45" s="165"/>
      <c r="P45" s="144"/>
      <c r="Q45" s="144"/>
      <c r="R45" s="144"/>
      <c r="S45" s="144"/>
      <c r="T45" s="144"/>
      <c r="U45" s="144"/>
      <c r="V45" s="144"/>
      <c r="W45" s="144"/>
      <c r="X45" s="776"/>
      <c r="Y45" s="776"/>
      <c r="Z45" s="776"/>
      <c r="AA45" s="806"/>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3">
      <c r="A52" s="742" t="s">
        <v>293</v>
      </c>
      <c r="B52" s="832"/>
      <c r="C52" s="832"/>
      <c r="D52" s="833"/>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74" t="s">
        <v>581</v>
      </c>
      <c r="B53" s="713" t="s">
        <v>582</v>
      </c>
      <c r="C53" s="713" t="s">
        <v>11</v>
      </c>
      <c r="D53" s="713" t="s">
        <v>12</v>
      </c>
      <c r="E53" s="713" t="s">
        <v>13</v>
      </c>
      <c r="F53" s="713" t="s">
        <v>14</v>
      </c>
      <c r="G53" s="713" t="s">
        <v>15</v>
      </c>
      <c r="H53" s="713" t="s">
        <v>16</v>
      </c>
      <c r="I53" s="713">
        <v>20</v>
      </c>
      <c r="J53" s="713">
        <v>40</v>
      </c>
      <c r="K53" s="713" t="s">
        <v>19</v>
      </c>
      <c r="L53" s="805" t="s">
        <v>20</v>
      </c>
      <c r="M53" s="800" t="s">
        <v>28</v>
      </c>
      <c r="N53" s="187" t="s">
        <v>68</v>
      </c>
      <c r="O53" s="510" t="s">
        <v>63</v>
      </c>
      <c r="P53" s="522" t="s">
        <v>64</v>
      </c>
      <c r="Q53" s="142" t="s">
        <v>143</v>
      </c>
      <c r="R53" s="142" t="s">
        <v>70</v>
      </c>
      <c r="S53" s="142"/>
      <c r="T53" s="142"/>
      <c r="U53" s="142"/>
      <c r="V53" s="142"/>
      <c r="W53" s="142"/>
      <c r="X53" s="142"/>
      <c r="Y53" s="142"/>
      <c r="Z53" s="713" t="s">
        <v>22</v>
      </c>
      <c r="AA53" s="713" t="s">
        <v>23</v>
      </c>
      <c r="AB53" s="713" t="s">
        <v>24</v>
      </c>
      <c r="AC53" s="805" t="s">
        <v>335</v>
      </c>
    </row>
    <row r="54" spans="1:29" ht="38" thickBot="1" x14ac:dyDescent="0.3">
      <c r="A54" s="775"/>
      <c r="B54" s="776"/>
      <c r="C54" s="776"/>
      <c r="D54" s="776"/>
      <c r="E54" s="776"/>
      <c r="F54" s="776"/>
      <c r="G54" s="777"/>
      <c r="H54" s="776"/>
      <c r="I54" s="776"/>
      <c r="J54" s="776"/>
      <c r="K54" s="776"/>
      <c r="L54" s="806"/>
      <c r="M54" s="801"/>
      <c r="N54" s="188" t="s">
        <v>69</v>
      </c>
      <c r="O54" s="518" t="s">
        <v>66</v>
      </c>
      <c r="P54" s="523" t="s">
        <v>67</v>
      </c>
      <c r="Q54" s="165" t="s">
        <v>83</v>
      </c>
      <c r="R54" s="144" t="s">
        <v>83</v>
      </c>
      <c r="S54" s="144"/>
      <c r="T54" s="144"/>
      <c r="U54" s="144"/>
      <c r="V54" s="144"/>
      <c r="W54" s="144"/>
      <c r="X54" s="144"/>
      <c r="Y54" s="144"/>
      <c r="Z54" s="777"/>
      <c r="AA54" s="777"/>
      <c r="AB54" s="777"/>
      <c r="AC54" s="806"/>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 thickBot="1" x14ac:dyDescent="0.3">
      <c r="A61" s="161"/>
      <c r="B61" s="161"/>
      <c r="C61" s="161"/>
      <c r="D61" s="161"/>
      <c r="E61" s="141"/>
      <c r="F61" s="141"/>
      <c r="G61" s="141"/>
      <c r="H61" s="141"/>
      <c r="I61" s="141"/>
      <c r="J61" s="162"/>
      <c r="K61" s="162"/>
      <c r="L61" s="162"/>
      <c r="M61" s="162"/>
      <c r="R61" s="162"/>
    </row>
    <row r="62" spans="1:29" ht="13" thickBot="1" x14ac:dyDescent="0.3">
      <c r="A62" s="742" t="s">
        <v>29</v>
      </c>
      <c r="B62" s="832"/>
      <c r="C62" s="833"/>
      <c r="D62" s="161"/>
      <c r="E62" s="161"/>
      <c r="F62" s="141"/>
      <c r="G62" s="141"/>
      <c r="H62" s="141"/>
      <c r="I62" s="141"/>
      <c r="J62" s="141"/>
      <c r="K62" s="162"/>
      <c r="L62" s="162"/>
      <c r="M62" s="162"/>
      <c r="N62" s="162"/>
      <c r="S62" s="162"/>
      <c r="T62" s="162"/>
      <c r="U62" s="162"/>
    </row>
    <row r="63" spans="1:29" ht="13" thickBot="1" x14ac:dyDescent="0.3">
      <c r="A63" s="733" t="s">
        <v>579</v>
      </c>
      <c r="B63" s="734"/>
      <c r="C63" s="735"/>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 thickBot="1" x14ac:dyDescent="0.3">
      <c r="A68" s="526" t="s">
        <v>905</v>
      </c>
      <c r="B68" s="204"/>
      <c r="C68" s="204"/>
      <c r="D68" s="205"/>
      <c r="E68" s="205"/>
      <c r="F68" s="206"/>
      <c r="G68" s="206"/>
      <c r="H68" s="205"/>
      <c r="I68" s="206"/>
      <c r="J68" s="205"/>
      <c r="K68" s="207"/>
      <c r="L68" s="208"/>
      <c r="N68" s="162"/>
      <c r="O68" s="162"/>
      <c r="P68" s="162"/>
    </row>
    <row r="69" spans="1:24" ht="13" thickBot="1" x14ac:dyDescent="0.3">
      <c r="A69" s="209"/>
      <c r="B69" s="96"/>
      <c r="C69" s="162"/>
      <c r="D69" s="161"/>
      <c r="E69" s="161"/>
      <c r="F69" s="161"/>
      <c r="G69" s="161"/>
      <c r="H69" s="141"/>
      <c r="I69" s="141"/>
      <c r="J69" s="141"/>
      <c r="K69" s="141"/>
      <c r="L69" s="141"/>
      <c r="M69" s="162"/>
      <c r="O69" s="162"/>
      <c r="P69" s="162"/>
      <c r="Q69" s="141"/>
    </row>
    <row r="70" spans="1:24" s="143" customFormat="1" ht="25.5" thickBot="1" x14ac:dyDescent="0.3">
      <c r="A70" s="210" t="s">
        <v>31</v>
      </c>
      <c r="B70" s="842" t="s">
        <v>582</v>
      </c>
      <c r="C70" s="842"/>
      <c r="D70" s="843"/>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8"/>
      <c r="C71" s="708"/>
      <c r="D71" s="708"/>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703"/>
      <c r="C72" s="703"/>
      <c r="D72" s="703"/>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703"/>
      <c r="C73" s="703"/>
      <c r="D73" s="703"/>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 thickBot="1" x14ac:dyDescent="0.3">
      <c r="A74" s="83"/>
      <c r="B74" s="834"/>
      <c r="C74" s="834"/>
      <c r="D74" s="834"/>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 thickBot="1" x14ac:dyDescent="0.3">
      <c r="A77" s="742" t="s">
        <v>34</v>
      </c>
      <c r="B77" s="832"/>
      <c r="C77" s="833"/>
      <c r="D77" s="217"/>
      <c r="E77" s="161"/>
      <c r="F77" s="161"/>
      <c r="G77" s="161"/>
      <c r="H77" s="161"/>
      <c r="I77" s="141"/>
      <c r="J77" s="141"/>
      <c r="K77" s="141"/>
      <c r="L77" s="141"/>
      <c r="M77" s="141"/>
      <c r="N77" s="162"/>
      <c r="O77" s="162"/>
      <c r="P77" s="162"/>
      <c r="Q77" s="162"/>
      <c r="R77" s="162"/>
      <c r="S77" s="162"/>
      <c r="T77" s="162"/>
      <c r="U77" s="162"/>
      <c r="V77" s="162"/>
      <c r="W77" s="141"/>
    </row>
    <row r="78" spans="1:24" ht="13" thickBot="1" x14ac:dyDescent="0.3">
      <c r="A78" s="733" t="s">
        <v>579</v>
      </c>
      <c r="B78" s="734"/>
      <c r="C78" s="735"/>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 thickBot="1" x14ac:dyDescent="0.3">
      <c r="A84" s="221"/>
      <c r="E84" s="93"/>
      <c r="F84" s="93"/>
      <c r="G84" s="93"/>
      <c r="H84" s="94"/>
      <c r="I84" s="96"/>
      <c r="J84" s="93"/>
      <c r="K84" s="94"/>
      <c r="L84" s="93"/>
      <c r="M84" s="141"/>
      <c r="N84" s="162"/>
      <c r="O84" s="162"/>
      <c r="P84" s="162"/>
      <c r="Q84" s="162"/>
      <c r="R84" s="141"/>
      <c r="V84" s="222"/>
      <c r="W84" s="222"/>
    </row>
    <row r="85" spans="1:23" s="143" customFormat="1" ht="25.5" thickBot="1" x14ac:dyDescent="0.3">
      <c r="A85" s="210" t="s">
        <v>31</v>
      </c>
      <c r="B85" s="842" t="s">
        <v>13</v>
      </c>
      <c r="C85" s="842"/>
      <c r="D85" s="843"/>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8"/>
      <c r="C86" s="708"/>
      <c r="D86" s="708"/>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703"/>
      <c r="C87" s="703"/>
      <c r="D87" s="703"/>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703"/>
      <c r="C88" s="703"/>
      <c r="D88" s="703"/>
      <c r="E88" s="182"/>
      <c r="F88" s="182"/>
      <c r="G88" s="182"/>
      <c r="H88" s="182"/>
      <c r="I88" s="182"/>
      <c r="J88" s="178"/>
      <c r="K88" s="178"/>
      <c r="L88" s="178"/>
      <c r="M88" s="178"/>
      <c r="N88" s="519"/>
      <c r="O88" s="182"/>
      <c r="P88" s="82"/>
      <c r="Q88" s="186"/>
      <c r="R88" s="186"/>
      <c r="S88" s="186"/>
      <c r="T88" s="186"/>
      <c r="U88" s="186"/>
      <c r="V88" s="186"/>
      <c r="W88" s="163"/>
    </row>
    <row r="89" spans="1:23" s="153" customFormat="1" ht="13" thickBot="1" x14ac:dyDescent="0.3">
      <c r="A89" s="83"/>
      <c r="B89" s="834"/>
      <c r="C89" s="834"/>
      <c r="D89" s="834"/>
      <c r="E89" s="158"/>
      <c r="F89" s="158"/>
      <c r="G89" s="158"/>
      <c r="H89" s="158"/>
      <c r="I89" s="158"/>
      <c r="J89" s="157"/>
      <c r="K89" s="157"/>
      <c r="L89" s="157"/>
      <c r="M89" s="157"/>
      <c r="N89" s="520"/>
      <c r="O89" s="156"/>
      <c r="P89" s="160"/>
      <c r="Q89" s="186"/>
      <c r="R89" s="186"/>
      <c r="S89" s="186"/>
      <c r="T89" s="186"/>
      <c r="U89" s="186"/>
      <c r="V89" s="186"/>
      <c r="W89" s="163"/>
    </row>
    <row r="90" spans="1:23" ht="13"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 thickBot="1" x14ac:dyDescent="0.3">
      <c r="A91" s="742" t="s">
        <v>36</v>
      </c>
      <c r="B91" s="743"/>
      <c r="C91" s="743"/>
      <c r="D91" s="743"/>
      <c r="E91" s="743"/>
      <c r="F91" s="743"/>
      <c r="G91" s="743"/>
      <c r="H91" s="743"/>
      <c r="I91" s="744"/>
      <c r="K91" s="141"/>
      <c r="L91" s="162"/>
      <c r="M91" s="162"/>
      <c r="N91" s="162"/>
      <c r="O91" s="162"/>
      <c r="P91" s="162"/>
      <c r="Q91" s="162"/>
      <c r="R91" s="162"/>
      <c r="S91" s="141"/>
      <c r="T91" s="141"/>
      <c r="U91" s="141"/>
    </row>
    <row r="92" spans="1:23" ht="13" thickBot="1" x14ac:dyDescent="0.3">
      <c r="A92" s="795" t="s">
        <v>37</v>
      </c>
      <c r="B92" s="796"/>
      <c r="C92" s="796"/>
      <c r="D92" s="796"/>
      <c r="E92" s="796"/>
      <c r="F92" s="796"/>
      <c r="G92" s="796"/>
      <c r="H92" s="796"/>
      <c r="I92" s="797"/>
      <c r="J92" s="94"/>
      <c r="K92" s="141"/>
      <c r="L92" s="162"/>
      <c r="M92" s="162"/>
      <c r="N92" s="162"/>
      <c r="O92" s="162"/>
      <c r="P92" s="162"/>
      <c r="Q92" s="162"/>
      <c r="R92" s="162"/>
      <c r="S92" s="141"/>
      <c r="T92" s="141"/>
      <c r="U92" s="141"/>
    </row>
    <row r="93" spans="1:23" s="525" customFormat="1" ht="15.75" customHeight="1" thickBot="1" x14ac:dyDescent="0.3">
      <c r="A93" s="226" t="s">
        <v>282</v>
      </c>
      <c r="B93" s="792" t="s">
        <v>1024</v>
      </c>
      <c r="C93" s="793"/>
      <c r="D93" s="793"/>
      <c r="E93" s="793"/>
      <c r="F93" s="793"/>
      <c r="G93" s="793"/>
      <c r="H93" s="793"/>
      <c r="I93" s="794"/>
      <c r="J93" s="227"/>
      <c r="K93" s="228"/>
      <c r="L93" s="20"/>
      <c r="M93" s="20"/>
      <c r="N93" s="20"/>
      <c r="O93" s="20"/>
      <c r="P93" s="20"/>
      <c r="Q93" s="20"/>
      <c r="R93" s="20"/>
      <c r="S93" s="228"/>
      <c r="T93" s="228"/>
      <c r="U93" s="228"/>
    </row>
    <row r="94" spans="1:23" ht="13" thickBot="1" x14ac:dyDescent="0.3">
      <c r="A94" s="221"/>
      <c r="J94" s="162"/>
      <c r="K94" s="141"/>
      <c r="L94" s="162"/>
      <c r="M94" s="162"/>
      <c r="N94" s="162"/>
      <c r="O94" s="162"/>
      <c r="P94" s="162"/>
      <c r="Q94" s="141"/>
    </row>
    <row r="95" spans="1:23" ht="16.5" customHeight="1" thickBot="1" x14ac:dyDescent="0.3">
      <c r="A95" s="840" t="s">
        <v>206</v>
      </c>
      <c r="B95" s="841"/>
      <c r="C95" s="841"/>
      <c r="D95" s="841"/>
      <c r="E95" s="841"/>
      <c r="F95" s="841"/>
      <c r="G95" s="841"/>
      <c r="H95" s="788" t="s">
        <v>218</v>
      </c>
      <c r="I95" s="710" t="s">
        <v>581</v>
      </c>
      <c r="J95" s="710" t="s">
        <v>207</v>
      </c>
      <c r="K95" s="710" t="s">
        <v>23</v>
      </c>
      <c r="L95" s="710" t="s">
        <v>288</v>
      </c>
      <c r="M95" s="730" t="s">
        <v>82</v>
      </c>
      <c r="N95" s="162"/>
      <c r="O95" s="141"/>
      <c r="Q95" s="222"/>
      <c r="R95" s="222"/>
    </row>
    <row r="96" spans="1:23" s="95" customFormat="1" ht="13" thickBot="1" x14ac:dyDescent="0.3">
      <c r="A96" s="705" t="s">
        <v>2815</v>
      </c>
      <c r="B96" s="706"/>
      <c r="C96" s="706"/>
      <c r="D96" s="706"/>
      <c r="E96" s="706"/>
      <c r="F96" s="706"/>
      <c r="G96" s="707"/>
      <c r="H96" s="789"/>
      <c r="I96" s="807"/>
      <c r="J96" s="807"/>
      <c r="K96" s="807"/>
      <c r="L96" s="807"/>
      <c r="M96" s="835"/>
      <c r="N96" s="229"/>
      <c r="O96" s="229"/>
      <c r="P96" s="229"/>
      <c r="Q96" s="229"/>
      <c r="R96" s="229"/>
    </row>
    <row r="97" spans="1:18" s="95" customFormat="1" ht="15.75" customHeight="1" thickBot="1" x14ac:dyDescent="0.3">
      <c r="A97" s="837" t="s">
        <v>336</v>
      </c>
      <c r="B97" s="838"/>
      <c r="C97" s="838"/>
      <c r="D97" s="838"/>
      <c r="E97" s="838"/>
      <c r="F97" s="838"/>
      <c r="G97" s="839"/>
      <c r="H97" s="789"/>
      <c r="I97" s="807"/>
      <c r="J97" s="807"/>
      <c r="K97" s="807"/>
      <c r="L97" s="807"/>
      <c r="M97" s="835"/>
      <c r="N97" s="229"/>
      <c r="O97" s="229"/>
      <c r="P97" s="229"/>
      <c r="Q97" s="229"/>
      <c r="R97" s="229"/>
    </row>
    <row r="98" spans="1:18" s="153" customFormat="1" ht="15.75" customHeight="1" x14ac:dyDescent="0.25">
      <c r="A98" s="230" t="s">
        <v>224</v>
      </c>
      <c r="B98" s="708" t="str">
        <f>IF($A98="","",VLOOKUP($A98,Listes!$A$4:$C$200,2,FALSE))</f>
        <v>Bunker Adjustment Factor</v>
      </c>
      <c r="C98" s="708"/>
      <c r="D98" s="708"/>
      <c r="E98" s="709" t="s">
        <v>50</v>
      </c>
      <c r="F98" s="709"/>
      <c r="G98" s="709"/>
      <c r="H98" s="508"/>
      <c r="I98" s="547"/>
      <c r="J98" s="547"/>
      <c r="K98" s="547"/>
      <c r="L98" s="547"/>
      <c r="M98" s="548"/>
      <c r="N98" s="186"/>
      <c r="O98" s="186"/>
      <c r="P98" s="186"/>
      <c r="Q98" s="186"/>
      <c r="R98" s="163"/>
    </row>
    <row r="99" spans="1:18" s="153" customFormat="1" ht="15.75" customHeight="1" x14ac:dyDescent="0.25">
      <c r="A99" s="231" t="s">
        <v>85</v>
      </c>
      <c r="B99" s="703" t="str">
        <f>IF($A99="","",VLOOKUP($A99,Listes!$A$4:$C$200,2,FALSE))</f>
        <v>Currency Adjustment Factor</v>
      </c>
      <c r="C99" s="703"/>
      <c r="D99" s="703"/>
      <c r="E99" s="704" t="s">
        <v>52</v>
      </c>
      <c r="F99" s="704"/>
      <c r="G99" s="704"/>
      <c r="H99" s="506"/>
      <c r="I99" s="549"/>
      <c r="J99" s="549"/>
      <c r="K99" s="549"/>
      <c r="L99" s="549"/>
      <c r="M99" s="550"/>
      <c r="N99" s="186"/>
      <c r="O99" s="186"/>
      <c r="P99" s="186"/>
      <c r="Q99" s="186"/>
      <c r="R99" s="163"/>
    </row>
    <row r="100" spans="1:18" s="153" customFormat="1" ht="15.75" customHeight="1" x14ac:dyDescent="0.25">
      <c r="A100" s="231" t="s">
        <v>520</v>
      </c>
      <c r="B100" s="703" t="str">
        <f>IF($A100="","",VLOOKUP($A100,Listes!$A$4:$C$200,2,FALSE))</f>
        <v>Cargo Facility Charge</v>
      </c>
      <c r="C100" s="703"/>
      <c r="D100" s="703"/>
      <c r="E100" s="704" t="s">
        <v>52</v>
      </c>
      <c r="F100" s="704"/>
      <c r="G100" s="704"/>
      <c r="H100" s="506"/>
      <c r="I100" s="549"/>
      <c r="J100" s="549"/>
      <c r="K100" s="549"/>
      <c r="L100" s="549"/>
      <c r="M100" s="550"/>
      <c r="N100" s="186"/>
      <c r="O100" s="186"/>
      <c r="P100" s="186"/>
      <c r="Q100" s="186"/>
      <c r="R100" s="163"/>
    </row>
    <row r="101" spans="1:18" s="153" customFormat="1" ht="15.75" customHeight="1" x14ac:dyDescent="0.25">
      <c r="A101" s="231" t="s">
        <v>1004</v>
      </c>
      <c r="B101" s="703" t="str">
        <f>IF($A101="","",VLOOKUP($A101,Listes!$A$4:$C$200,2,FALSE))</f>
        <v>Chassis Administration Fee On-Carriage</v>
      </c>
      <c r="C101" s="703"/>
      <c r="D101" s="703"/>
      <c r="E101" s="704" t="s">
        <v>50</v>
      </c>
      <c r="F101" s="704"/>
      <c r="G101" s="704"/>
      <c r="H101" s="506"/>
      <c r="I101" s="549"/>
      <c r="J101" s="549"/>
      <c r="K101" s="549"/>
      <c r="L101" s="549"/>
      <c r="M101" s="550"/>
      <c r="N101" s="186"/>
      <c r="O101" s="186"/>
      <c r="P101" s="186"/>
      <c r="Q101" s="186"/>
      <c r="R101" s="163"/>
    </row>
    <row r="102" spans="1:18" s="153" customFormat="1" ht="15.75" customHeight="1" x14ac:dyDescent="0.25">
      <c r="A102" s="231" t="s">
        <v>514</v>
      </c>
      <c r="B102" s="703" t="str">
        <f>IF($A102="","",VLOOKUP($A102,Listes!$A$4:$C$200,2,FALSE))</f>
        <v>Chassis Provision Charge</v>
      </c>
      <c r="C102" s="703"/>
      <c r="D102" s="703"/>
      <c r="E102" s="704" t="s">
        <v>50</v>
      </c>
      <c r="F102" s="704"/>
      <c r="G102" s="704"/>
      <c r="H102" s="506"/>
      <c r="I102" s="549"/>
      <c r="J102" s="549"/>
      <c r="K102" s="549"/>
      <c r="L102" s="549"/>
      <c r="M102" s="550"/>
      <c r="N102" s="186"/>
      <c r="O102" s="186"/>
      <c r="P102" s="186"/>
      <c r="Q102" s="186"/>
      <c r="R102" s="163"/>
    </row>
    <row r="103" spans="1:18" s="153" customFormat="1" ht="15.75" customHeight="1" x14ac:dyDescent="0.25">
      <c r="A103" s="231" t="s">
        <v>251</v>
      </c>
      <c r="B103" s="703" t="str">
        <f>IF($A103="","",VLOOKUP($A103,Listes!$A$4:$C$200,2,FALSE))</f>
        <v>Carrier Security Charge</v>
      </c>
      <c r="C103" s="703"/>
      <c r="D103" s="703"/>
      <c r="E103" s="704" t="s">
        <v>52</v>
      </c>
      <c r="F103" s="704"/>
      <c r="G103" s="704"/>
      <c r="H103" s="506"/>
      <c r="I103" s="549"/>
      <c r="J103" s="549"/>
      <c r="K103" s="549"/>
      <c r="L103" s="549"/>
      <c r="M103" s="550"/>
      <c r="N103" s="186"/>
      <c r="O103" s="186"/>
      <c r="P103" s="186"/>
      <c r="Q103" s="186"/>
      <c r="R103" s="163"/>
    </row>
    <row r="104" spans="1:18" s="153" customFormat="1" ht="15.75" customHeight="1" x14ac:dyDescent="0.25">
      <c r="A104" s="231" t="s">
        <v>684</v>
      </c>
      <c r="B104" s="703" t="str">
        <f>IF($A104="","",VLOOKUP($A104,Listes!$A$4:$C$200,2,FALSE))</f>
        <v>Rate Restoration Initiative</v>
      </c>
      <c r="C104" s="703"/>
      <c r="D104" s="703"/>
      <c r="E104" s="704" t="s">
        <v>52</v>
      </c>
      <c r="F104" s="704"/>
      <c r="G104" s="704"/>
      <c r="H104" s="506"/>
      <c r="I104" s="549"/>
      <c r="J104" s="549"/>
      <c r="K104" s="549"/>
      <c r="L104" s="549"/>
      <c r="M104" s="550"/>
      <c r="N104" s="186"/>
      <c r="O104" s="186"/>
      <c r="P104" s="186"/>
      <c r="Q104" s="186"/>
      <c r="R104" s="163"/>
    </row>
    <row r="105" spans="1:18" s="153" customFormat="1" ht="15.75" customHeight="1" x14ac:dyDescent="0.25">
      <c r="A105" s="231" t="s">
        <v>1048</v>
      </c>
      <c r="B105" s="703" t="str">
        <f>IF($A105="","",VLOOKUP($A105,Listes!$A$4:$C$200,2,FALSE))</f>
        <v>Container Maintenance Charge Destination</v>
      </c>
      <c r="C105" s="703"/>
      <c r="D105" s="703"/>
      <c r="E105" s="704" t="s">
        <v>52</v>
      </c>
      <c r="F105" s="704"/>
      <c r="G105" s="704"/>
      <c r="H105" s="506"/>
      <c r="I105" s="549"/>
      <c r="J105" s="549"/>
      <c r="K105" s="549"/>
      <c r="L105" s="549"/>
      <c r="M105" s="550"/>
      <c r="N105" s="186"/>
      <c r="O105" s="186"/>
      <c r="P105" s="186"/>
      <c r="Q105" s="186"/>
      <c r="R105" s="163"/>
    </row>
    <row r="106" spans="1:18" s="153" customFormat="1" ht="15.75" customHeight="1" x14ac:dyDescent="0.25">
      <c r="A106" s="231" t="s">
        <v>1052</v>
      </c>
      <c r="B106" s="703" t="str">
        <f>IF($A106="","",VLOOKUP($A106,Listes!$A$4:$C$200,2,FALSE))</f>
        <v>Container Maintenance Charge Origin</v>
      </c>
      <c r="C106" s="703"/>
      <c r="D106" s="703"/>
      <c r="E106" s="704" t="s">
        <v>52</v>
      </c>
      <c r="F106" s="704"/>
      <c r="G106" s="704"/>
      <c r="H106" s="506"/>
      <c r="I106" s="549"/>
      <c r="J106" s="549"/>
      <c r="K106" s="549"/>
      <c r="L106" s="549"/>
      <c r="M106" s="550"/>
      <c r="N106" s="186"/>
      <c r="O106" s="186"/>
      <c r="P106" s="186"/>
      <c r="Q106" s="186"/>
      <c r="R106" s="163"/>
    </row>
    <row r="107" spans="1:18" s="153" customFormat="1" ht="15.75" customHeight="1" x14ac:dyDescent="0.25">
      <c r="A107" s="231" t="s">
        <v>222</v>
      </c>
      <c r="B107" s="703" t="str">
        <f>IF($A107="","",VLOOKUP($A107,Listes!$A$4:$C$200,2,FALSE))</f>
        <v>Destination THC / Destination Receiving Charge</v>
      </c>
      <c r="C107" s="703"/>
      <c r="D107" s="703"/>
      <c r="E107" s="704" t="s">
        <v>52</v>
      </c>
      <c r="F107" s="704"/>
      <c r="G107" s="704"/>
      <c r="H107" s="506"/>
      <c r="I107" s="549"/>
      <c r="J107" s="549"/>
      <c r="K107" s="549"/>
      <c r="L107" s="549"/>
      <c r="M107" s="550"/>
      <c r="N107" s="186"/>
      <c r="O107" s="186"/>
      <c r="P107" s="186"/>
      <c r="Q107" s="186"/>
      <c r="R107" s="163"/>
    </row>
    <row r="108" spans="1:18" s="153" customFormat="1" ht="15.75" customHeight="1" x14ac:dyDescent="0.25">
      <c r="A108" s="231" t="s">
        <v>982</v>
      </c>
      <c r="B108" s="703" t="str">
        <f>IF($A108="","",VLOOKUP($A108,Listes!$A$4:$C$200,2,FALSE))</f>
        <v>Equipment Imbalance Surcharge at Origin</v>
      </c>
      <c r="C108" s="703"/>
      <c r="D108" s="703"/>
      <c r="E108" s="704" t="s">
        <v>52</v>
      </c>
      <c r="F108" s="704"/>
      <c r="G108" s="704"/>
      <c r="H108" s="506"/>
      <c r="I108" s="549"/>
      <c r="J108" s="549"/>
      <c r="K108" s="549"/>
      <c r="L108" s="549"/>
      <c r="M108" s="550"/>
      <c r="N108" s="186"/>
      <c r="O108" s="186"/>
      <c r="P108" s="186"/>
      <c r="Q108" s="186"/>
      <c r="R108" s="163"/>
    </row>
    <row r="109" spans="1:18" s="153" customFormat="1" ht="15.75" customHeight="1" x14ac:dyDescent="0.25">
      <c r="A109" s="231" t="s">
        <v>983</v>
      </c>
      <c r="B109" s="703" t="str">
        <f>IF($A109="","",VLOOKUP($A109,Listes!$A$4:$C$200,2,FALSE))</f>
        <v>Equipment Imbalance Surcharge at Destination</v>
      </c>
      <c r="C109" s="703"/>
      <c r="D109" s="703"/>
      <c r="E109" s="704" t="s">
        <v>52</v>
      </c>
      <c r="F109" s="704"/>
      <c r="G109" s="704"/>
      <c r="H109" s="506"/>
      <c r="I109" s="549"/>
      <c r="J109" s="549"/>
      <c r="K109" s="549"/>
      <c r="L109" s="549"/>
      <c r="M109" s="550"/>
      <c r="N109" s="186"/>
      <c r="O109" s="186"/>
      <c r="P109" s="186"/>
      <c r="Q109" s="186"/>
      <c r="R109" s="163"/>
    </row>
    <row r="110" spans="1:18" s="153" customFormat="1" ht="15.75" customHeight="1" x14ac:dyDescent="0.25">
      <c r="A110" s="231" t="s">
        <v>813</v>
      </c>
      <c r="B110" s="703" t="str">
        <f>IF($A110="","",VLOOKUP($A110,Listes!$A$4:$C$200,2,FALSE))</f>
        <v>Export Documentation Fees - Carrier</v>
      </c>
      <c r="C110" s="703"/>
      <c r="D110" s="703"/>
      <c r="E110" s="704" t="s">
        <v>50</v>
      </c>
      <c r="F110" s="704"/>
      <c r="G110" s="704"/>
      <c r="H110" s="506"/>
      <c r="I110" s="549"/>
      <c r="J110" s="549"/>
      <c r="K110" s="549"/>
      <c r="L110" s="549"/>
      <c r="M110" s="550"/>
      <c r="N110" s="186"/>
      <c r="O110" s="186"/>
      <c r="P110" s="186"/>
      <c r="Q110" s="186"/>
      <c r="R110" s="163"/>
    </row>
    <row r="111" spans="1:18" s="153" customFormat="1" ht="15.75" customHeight="1" x14ac:dyDescent="0.25">
      <c r="A111" s="231" t="s">
        <v>796</v>
      </c>
      <c r="B111" s="703" t="str">
        <f>IF($A111="","",VLOOKUP($A111,Listes!$A$4:$C$200,2,FALSE))</f>
        <v>Export Declaration Surcharge</v>
      </c>
      <c r="C111" s="703"/>
      <c r="D111" s="703"/>
      <c r="E111" s="704" t="s">
        <v>52</v>
      </c>
      <c r="F111" s="704"/>
      <c r="G111" s="704"/>
      <c r="H111" s="506"/>
      <c r="I111" s="549"/>
      <c r="J111" s="549"/>
      <c r="K111" s="549"/>
      <c r="L111" s="549"/>
      <c r="M111" s="550"/>
      <c r="N111" s="186"/>
      <c r="O111" s="186"/>
      <c r="P111" s="186"/>
      <c r="Q111" s="186"/>
      <c r="R111" s="163"/>
    </row>
    <row r="112" spans="1:18" s="153" customFormat="1" ht="15.75" customHeight="1" x14ac:dyDescent="0.25">
      <c r="A112" s="231" t="s">
        <v>188</v>
      </c>
      <c r="B112" s="703" t="str">
        <f>IF($A112="","",VLOOKUP($A112,Listes!$A$4:$C$200,2,FALSE))</f>
        <v>Extra Container Handling Charge Origin</v>
      </c>
      <c r="C112" s="703"/>
      <c r="D112" s="703"/>
      <c r="E112" s="704" t="s">
        <v>52</v>
      </c>
      <c r="F112" s="704"/>
      <c r="G112" s="704"/>
      <c r="H112" s="506"/>
      <c r="I112" s="549"/>
      <c r="J112" s="549"/>
      <c r="K112" s="549"/>
      <c r="L112" s="549"/>
      <c r="M112" s="550"/>
      <c r="N112" s="186"/>
      <c r="O112" s="186"/>
      <c r="P112" s="186"/>
      <c r="Q112" s="186"/>
      <c r="R112" s="163"/>
    </row>
    <row r="113" spans="1:18" s="153" customFormat="1" ht="15.75" customHeight="1" x14ac:dyDescent="0.25">
      <c r="A113" s="231" t="s">
        <v>279</v>
      </c>
      <c r="B113" s="703" t="str">
        <f>IF($A113="","",VLOOKUP($A113,Listes!$A$4:$C$200,2,FALSE))</f>
        <v>Forwarding Agent Commission</v>
      </c>
      <c r="C113" s="703"/>
      <c r="D113" s="703"/>
      <c r="E113" s="704" t="s">
        <v>52</v>
      </c>
      <c r="F113" s="704"/>
      <c r="G113" s="704"/>
      <c r="H113" s="506"/>
      <c r="I113" s="549"/>
      <c r="J113" s="549"/>
      <c r="K113" s="549"/>
      <c r="L113" s="549"/>
      <c r="M113" s="550"/>
      <c r="N113" s="186"/>
      <c r="O113" s="186"/>
      <c r="P113" s="186"/>
      <c r="Q113" s="186"/>
      <c r="R113" s="163"/>
    </row>
    <row r="114" spans="1:18" s="153" customFormat="1" ht="15.75" customHeight="1" x14ac:dyDescent="0.25">
      <c r="A114" s="231" t="s">
        <v>81</v>
      </c>
      <c r="B114" s="703" t="str">
        <f>IF($A114="","",VLOOKUP($A114,Listes!$A$4:$C$200,2,FALSE))</f>
        <v>General Rate Increase</v>
      </c>
      <c r="C114" s="703"/>
      <c r="D114" s="703"/>
      <c r="E114" s="704" t="s">
        <v>52</v>
      </c>
      <c r="F114" s="704"/>
      <c r="G114" s="704"/>
      <c r="H114" s="506"/>
      <c r="I114" s="549"/>
      <c r="J114" s="549"/>
      <c r="K114" s="549"/>
      <c r="L114" s="549"/>
      <c r="M114" s="550"/>
      <c r="N114" s="186"/>
      <c r="O114" s="186"/>
      <c r="P114" s="186"/>
      <c r="Q114" s="186"/>
      <c r="R114" s="163"/>
    </row>
    <row r="115" spans="1:18" s="153" customFormat="1" ht="15.75" customHeight="1" x14ac:dyDescent="0.25">
      <c r="A115" s="231" t="s">
        <v>248</v>
      </c>
      <c r="B115" s="703" t="str">
        <f>IF($A115="","",VLOOKUP($A115,Listes!$A$4:$C$200,2,FALSE))</f>
        <v>Hazardous Fees (Ocean)</v>
      </c>
      <c r="C115" s="703"/>
      <c r="D115" s="703"/>
      <c r="E115" s="704" t="s">
        <v>50</v>
      </c>
      <c r="F115" s="704"/>
      <c r="G115" s="704"/>
      <c r="H115" s="506"/>
      <c r="I115" s="549"/>
      <c r="J115" s="549"/>
      <c r="K115" s="549"/>
      <c r="L115" s="549"/>
      <c r="M115" s="550"/>
      <c r="N115" s="186"/>
      <c r="O115" s="186"/>
      <c r="P115" s="186"/>
      <c r="Q115" s="186"/>
      <c r="R115" s="163"/>
    </row>
    <row r="116" spans="1:18" s="153" customFormat="1" ht="15.75" customHeight="1" x14ac:dyDescent="0.25">
      <c r="A116" s="231" t="s">
        <v>829</v>
      </c>
      <c r="B116" s="703" t="str">
        <f>IF($A116="","",VLOOKUP($A116,Listes!$A$4:$C$200,2,FALSE))</f>
        <v>Oncarriage Additional Intermodal Door Delivery Surcharge</v>
      </c>
      <c r="C116" s="703"/>
      <c r="D116" s="703"/>
      <c r="E116" s="704" t="s">
        <v>52</v>
      </c>
      <c r="F116" s="704"/>
      <c r="G116" s="704"/>
      <c r="H116" s="506"/>
      <c r="I116" s="549"/>
      <c r="J116" s="549"/>
      <c r="K116" s="549"/>
      <c r="L116" s="549"/>
      <c r="M116" s="550"/>
      <c r="N116" s="186"/>
      <c r="O116" s="186"/>
      <c r="P116" s="186"/>
      <c r="Q116" s="186"/>
      <c r="R116" s="163"/>
    </row>
    <row r="117" spans="1:18" s="153" customFormat="1" ht="15.75" customHeight="1" x14ac:dyDescent="0.25">
      <c r="A117" s="231" t="s">
        <v>91</v>
      </c>
      <c r="B117" s="703" t="str">
        <f>IF($A117="","",VLOOKUP($A117,Listes!$A$4:$C$200,2,FALSE))</f>
        <v>Oncarriage Inland Fuel Charge</v>
      </c>
      <c r="C117" s="703"/>
      <c r="D117" s="703"/>
      <c r="E117" s="704" t="s">
        <v>52</v>
      </c>
      <c r="F117" s="704"/>
      <c r="G117" s="704"/>
      <c r="H117" s="506"/>
      <c r="I117" s="549"/>
      <c r="J117" s="549"/>
      <c r="K117" s="549"/>
      <c r="L117" s="549"/>
      <c r="M117" s="550"/>
      <c r="N117" s="186"/>
      <c r="O117" s="186"/>
      <c r="P117" s="186"/>
      <c r="Q117" s="186"/>
      <c r="R117" s="163"/>
    </row>
    <row r="118" spans="1:18" s="153" customFormat="1" x14ac:dyDescent="0.25">
      <c r="A118" s="231" t="s">
        <v>965</v>
      </c>
      <c r="B118" s="703" t="str">
        <f>IF($A118="","",VLOOKUP($A118,Listes!$A$4:$C$200,2,FALSE))</f>
        <v>On-Carriage Emergency Inland Fuel Surcharge</v>
      </c>
      <c r="C118" s="703"/>
      <c r="D118" s="703"/>
      <c r="E118" s="704" t="s">
        <v>52</v>
      </c>
      <c r="F118" s="704"/>
      <c r="G118" s="704"/>
      <c r="H118" s="506"/>
      <c r="I118" s="549"/>
      <c r="J118" s="549"/>
      <c r="K118" s="549"/>
      <c r="L118" s="549"/>
      <c r="M118" s="550"/>
      <c r="N118" s="186"/>
      <c r="O118" s="186"/>
      <c r="P118" s="186"/>
      <c r="Q118" s="186"/>
      <c r="R118" s="163"/>
    </row>
    <row r="119" spans="1:18" s="153" customFormat="1" ht="25" x14ac:dyDescent="0.25">
      <c r="A119" s="231" t="s">
        <v>989</v>
      </c>
      <c r="B119" s="703" t="str">
        <f>IF($A119="","",VLOOKUP($A119,Listes!$A$4:$C$200,2,FALSE))</f>
        <v>On-Carriage Emergency Intermodal Surcharge</v>
      </c>
      <c r="C119" s="703"/>
      <c r="D119" s="703"/>
      <c r="E119" s="704" t="s">
        <v>52</v>
      </c>
      <c r="F119" s="704"/>
      <c r="G119" s="704"/>
      <c r="H119" s="506"/>
      <c r="I119" s="549"/>
      <c r="J119" s="549"/>
      <c r="K119" s="549"/>
      <c r="L119" s="549"/>
      <c r="M119" s="550"/>
      <c r="N119" s="186"/>
      <c r="O119" s="186"/>
      <c r="P119" s="186"/>
      <c r="Q119" s="186"/>
      <c r="R119" s="163"/>
    </row>
    <row r="120" spans="1:18" s="153" customFormat="1" ht="15.75" customHeight="1" x14ac:dyDescent="0.25">
      <c r="A120" s="231" t="s">
        <v>464</v>
      </c>
      <c r="B120" s="703" t="str">
        <f>IF($A120="","",VLOOKUP($A120,Listes!$A$4:$C$200,2,FALSE))</f>
        <v>Inland Hazardous Charge Oncarriage</v>
      </c>
      <c r="C120" s="703"/>
      <c r="D120" s="703"/>
      <c r="E120" s="704" t="s">
        <v>50</v>
      </c>
      <c r="F120" s="704"/>
      <c r="G120" s="704"/>
      <c r="H120" s="506"/>
      <c r="I120" s="549"/>
      <c r="J120" s="549"/>
      <c r="K120" s="549"/>
      <c r="L120" s="549"/>
      <c r="M120" s="550"/>
      <c r="N120" s="186"/>
      <c r="O120" s="186"/>
      <c r="P120" s="186"/>
      <c r="Q120" s="186"/>
      <c r="R120" s="163"/>
    </row>
    <row r="121" spans="1:18" s="153" customFormat="1" x14ac:dyDescent="0.25">
      <c r="A121" s="231" t="s">
        <v>88</v>
      </c>
      <c r="B121" s="703" t="str">
        <f>IF($A121="","",VLOOKUP($A121,Listes!$A$4:$C$200,2,FALSE))</f>
        <v>Origin THC / Origin Receiving Charge</v>
      </c>
      <c r="C121" s="703"/>
      <c r="D121" s="703"/>
      <c r="E121" s="704" t="s">
        <v>50</v>
      </c>
      <c r="F121" s="704"/>
      <c r="G121" s="704"/>
      <c r="H121" s="506"/>
      <c r="I121" s="549"/>
      <c r="J121" s="549"/>
      <c r="K121" s="549"/>
      <c r="L121" s="549"/>
      <c r="M121" s="550"/>
      <c r="N121" s="186"/>
      <c r="O121" s="186"/>
      <c r="P121" s="186"/>
      <c r="Q121" s="186"/>
      <c r="R121" s="163"/>
    </row>
    <row r="122" spans="1:18" s="153" customFormat="1" x14ac:dyDescent="0.25">
      <c r="A122" s="231" t="s">
        <v>935</v>
      </c>
      <c r="B122" s="703" t="str">
        <f>IF($A122="","",VLOOKUP($A122,Listes!$A$4:$C$200,2,FALSE))</f>
        <v>PreCarriage Barge - Congestion</v>
      </c>
      <c r="C122" s="703"/>
      <c r="D122" s="703"/>
      <c r="E122" s="704" t="s">
        <v>52</v>
      </c>
      <c r="F122" s="704"/>
      <c r="G122" s="704"/>
      <c r="H122" s="506"/>
      <c r="I122" s="549"/>
      <c r="J122" s="549"/>
      <c r="K122" s="549"/>
      <c r="L122" s="549"/>
      <c r="M122" s="550"/>
      <c r="N122" s="186"/>
      <c r="O122" s="186"/>
      <c r="P122" s="186"/>
      <c r="Q122" s="186"/>
      <c r="R122" s="163"/>
    </row>
    <row r="123" spans="1:18" s="153" customFormat="1" ht="15.75" customHeight="1" x14ac:dyDescent="0.25">
      <c r="A123" s="231" t="s">
        <v>467</v>
      </c>
      <c r="B123" s="703" t="str">
        <f>IF($A123="","",VLOOKUP($A123,Listes!$A$4:$C$200,2,FALSE))</f>
        <v>Inland Hazardous Charge Precarriage</v>
      </c>
      <c r="C123" s="703"/>
      <c r="D123" s="703"/>
      <c r="E123" s="704" t="s">
        <v>50</v>
      </c>
      <c r="F123" s="704"/>
      <c r="G123" s="704"/>
      <c r="H123" s="506"/>
      <c r="I123" s="549"/>
      <c r="J123" s="549"/>
      <c r="K123" s="549"/>
      <c r="L123" s="549"/>
      <c r="M123" s="550"/>
      <c r="N123" s="186"/>
      <c r="O123" s="186"/>
      <c r="P123" s="186"/>
      <c r="Q123" s="186"/>
      <c r="R123" s="163"/>
    </row>
    <row r="124" spans="1:18" s="153" customFormat="1" ht="15.75" customHeight="1" x14ac:dyDescent="0.25">
      <c r="A124" s="231" t="s">
        <v>1126</v>
      </c>
      <c r="B124" s="703" t="str">
        <f>IF($A124="","",VLOOKUP($A124,Listes!$A$4:$C$200,2,FALSE))</f>
        <v>Purchasing Power Rebate</v>
      </c>
      <c r="C124" s="703"/>
      <c r="D124" s="703"/>
      <c r="E124" s="704" t="s">
        <v>50</v>
      </c>
      <c r="F124" s="704"/>
      <c r="G124" s="704"/>
      <c r="H124" s="506"/>
      <c r="I124" s="549"/>
      <c r="J124" s="549"/>
      <c r="K124" s="549"/>
      <c r="L124" s="549"/>
      <c r="M124" s="550"/>
      <c r="N124" s="186"/>
      <c r="O124" s="186"/>
      <c r="P124" s="186"/>
      <c r="Q124" s="186"/>
      <c r="R124" s="163"/>
    </row>
    <row r="125" spans="1:18" s="153" customFormat="1" ht="15.75" customHeight="1" x14ac:dyDescent="0.25">
      <c r="A125" s="231" t="s">
        <v>266</v>
      </c>
      <c r="B125" s="703" t="str">
        <f>IF($A125="","",VLOOKUP($A125,Listes!$A$4:$C$200,2,FALSE))</f>
        <v>Destination Terminal Security Charge</v>
      </c>
      <c r="C125" s="703"/>
      <c r="D125" s="703"/>
      <c r="E125" s="704" t="s">
        <v>52</v>
      </c>
      <c r="F125" s="704"/>
      <c r="G125" s="704"/>
      <c r="H125" s="506"/>
      <c r="I125" s="549"/>
      <c r="J125" s="549"/>
      <c r="K125" s="549"/>
      <c r="L125" s="549"/>
      <c r="M125" s="550"/>
      <c r="N125" s="186"/>
      <c r="O125" s="186"/>
      <c r="P125" s="186"/>
      <c r="Q125" s="186"/>
      <c r="R125" s="163"/>
    </row>
    <row r="126" spans="1:18" s="153" customFormat="1" ht="15.75" customHeight="1" x14ac:dyDescent="0.25">
      <c r="A126" s="231" t="s">
        <v>265</v>
      </c>
      <c r="B126" s="703" t="str">
        <f>IF($A126="","",VLOOKUP($A126,Listes!$A$4:$C$200,2,FALSE))</f>
        <v>Origin Terminal Security Charge</v>
      </c>
      <c r="C126" s="703"/>
      <c r="D126" s="703"/>
      <c r="E126" s="704" t="s">
        <v>52</v>
      </c>
      <c r="F126" s="704"/>
      <c r="G126" s="704"/>
      <c r="H126" s="506"/>
      <c r="I126" s="549"/>
      <c r="J126" s="549"/>
      <c r="K126" s="549"/>
      <c r="L126" s="549"/>
      <c r="M126" s="550"/>
      <c r="N126" s="186"/>
      <c r="O126" s="186"/>
      <c r="P126" s="186"/>
      <c r="Q126" s="186"/>
      <c r="R126" s="163"/>
    </row>
    <row r="127" spans="1:18" s="153" customFormat="1" ht="25" x14ac:dyDescent="0.25">
      <c r="A127" s="231" t="s">
        <v>350</v>
      </c>
      <c r="B127" s="703" t="str">
        <f>IF($A127="","",VLOOKUP($A127,Listes!$A$4:$C$200,2,FALSE))</f>
        <v>Tri-Axle / Super Chassis Oncarriage Surcharge</v>
      </c>
      <c r="C127" s="703"/>
      <c r="D127" s="703"/>
      <c r="E127" s="704" t="s">
        <v>50</v>
      </c>
      <c r="F127" s="704"/>
      <c r="G127" s="704"/>
      <c r="H127" s="506"/>
      <c r="I127" s="549"/>
      <c r="J127" s="549"/>
      <c r="K127" s="549"/>
      <c r="L127" s="549"/>
      <c r="M127" s="550"/>
      <c r="N127" s="186"/>
      <c r="O127" s="186"/>
      <c r="P127" s="186"/>
      <c r="Q127" s="186"/>
      <c r="R127" s="163"/>
    </row>
    <row r="128" spans="1:18" s="153" customFormat="1" ht="15.75" customHeight="1" x14ac:dyDescent="0.25">
      <c r="A128" s="231" t="s">
        <v>688</v>
      </c>
      <c r="B128" s="703" t="str">
        <f>IF($A128="","",VLOOKUP($A128,Listes!$A$4:$C$200,2,FALSE))</f>
        <v>Wharfage (Destination)</v>
      </c>
      <c r="C128" s="703"/>
      <c r="D128" s="703"/>
      <c r="E128" s="704" t="s">
        <v>52</v>
      </c>
      <c r="F128" s="704"/>
      <c r="G128" s="704"/>
      <c r="H128" s="506"/>
      <c r="I128" s="549"/>
      <c r="J128" s="549"/>
      <c r="K128" s="549"/>
      <c r="L128" s="549"/>
      <c r="M128" s="550"/>
      <c r="N128" s="186"/>
      <c r="O128" s="186"/>
      <c r="P128" s="186"/>
      <c r="Q128" s="186"/>
      <c r="R128" s="163"/>
    </row>
    <row r="129" spans="1:23" s="153" customFormat="1" ht="13" thickBot="1" x14ac:dyDescent="0.3">
      <c r="A129" s="269" t="s">
        <v>775</v>
      </c>
      <c r="B129" s="834" t="str">
        <f>IF($A129="","",VLOOKUP($A129,Listes!$A$4:$C$200,2,FALSE))</f>
        <v>Wharfage (Origin)</v>
      </c>
      <c r="C129" s="834"/>
      <c r="D129" s="834"/>
      <c r="E129" s="848" t="s">
        <v>52</v>
      </c>
      <c r="F129" s="848"/>
      <c r="G129" s="848"/>
      <c r="H129" s="529"/>
      <c r="I129" s="563"/>
      <c r="J129" s="563"/>
      <c r="K129" s="563"/>
      <c r="L129" s="563"/>
      <c r="M129" s="570"/>
      <c r="N129" s="186"/>
      <c r="O129" s="186"/>
      <c r="P129" s="186"/>
      <c r="Q129" s="186"/>
      <c r="R129" s="163"/>
    </row>
    <row r="130" spans="1:23" ht="13" thickBot="1" x14ac:dyDescent="0.3">
      <c r="A130" s="771" t="s">
        <v>208</v>
      </c>
      <c r="B130" s="772"/>
      <c r="C130" s="772"/>
      <c r="D130" s="772"/>
      <c r="E130" s="772"/>
      <c r="F130" s="772"/>
      <c r="G130" s="772"/>
      <c r="H130" s="772"/>
      <c r="I130" s="773"/>
      <c r="K130" s="141"/>
      <c r="L130" s="162"/>
      <c r="M130" s="162"/>
      <c r="N130" s="162"/>
      <c r="O130" s="162"/>
      <c r="P130" s="162"/>
      <c r="Q130" s="141"/>
    </row>
    <row r="131" spans="1:23" ht="13" thickBot="1" x14ac:dyDescent="0.3">
      <c r="A131" s="765" t="s">
        <v>554</v>
      </c>
      <c r="B131" s="752"/>
      <c r="C131" s="752"/>
      <c r="D131" s="752"/>
      <c r="E131" s="752"/>
      <c r="F131" s="752"/>
      <c r="G131" s="752"/>
      <c r="H131" s="752"/>
      <c r="I131" s="753"/>
      <c r="K131" s="162"/>
      <c r="L131" s="162"/>
      <c r="M131" s="162"/>
      <c r="N131" s="162"/>
      <c r="O131" s="141"/>
    </row>
    <row r="132" spans="1:23" ht="13" thickBot="1" x14ac:dyDescent="0.3">
      <c r="A132" s="96"/>
      <c r="B132" s="96"/>
      <c r="C132" s="232"/>
      <c r="D132" s="93"/>
      <c r="E132" s="94"/>
      <c r="F132" s="94"/>
      <c r="G132" s="94"/>
      <c r="H132" s="94"/>
      <c r="I132" s="94"/>
      <c r="J132" s="93"/>
      <c r="L132" s="141"/>
      <c r="M132" s="162"/>
      <c r="N132" s="162"/>
      <c r="O132" s="162"/>
      <c r="P132" s="162"/>
      <c r="Q132" s="162"/>
      <c r="R132" s="141"/>
    </row>
    <row r="133" spans="1:23" ht="15.65" customHeight="1" x14ac:dyDescent="0.25">
      <c r="A133" s="762" t="s">
        <v>488</v>
      </c>
      <c r="B133" s="763"/>
      <c r="C133" s="763"/>
      <c r="D133" s="763"/>
      <c r="E133" s="713" t="s">
        <v>276</v>
      </c>
      <c r="F133" s="713">
        <v>20</v>
      </c>
      <c r="G133" s="713">
        <v>40</v>
      </c>
      <c r="H133" s="713" t="s">
        <v>19</v>
      </c>
      <c r="I133" s="713" t="s">
        <v>20</v>
      </c>
      <c r="J133" s="738" t="s">
        <v>283</v>
      </c>
      <c r="K133" s="738" t="s">
        <v>33</v>
      </c>
      <c r="L133" s="736" t="s">
        <v>209</v>
      </c>
      <c r="M133" s="93"/>
      <c r="N133" s="162"/>
      <c r="O133" s="162"/>
      <c r="P133" s="162"/>
      <c r="Q133" s="162"/>
      <c r="R133" s="162"/>
      <c r="S133" s="162"/>
      <c r="T133" s="162"/>
      <c r="U133" s="162"/>
    </row>
    <row r="134" spans="1:23" x14ac:dyDescent="0.25">
      <c r="A134" s="410" t="s">
        <v>210</v>
      </c>
      <c r="B134" s="530" t="s">
        <v>11</v>
      </c>
      <c r="C134" s="530" t="s">
        <v>12</v>
      </c>
      <c r="D134" s="530" t="s">
        <v>211</v>
      </c>
      <c r="E134" s="714"/>
      <c r="F134" s="714"/>
      <c r="G134" s="714"/>
      <c r="H134" s="714"/>
      <c r="I134" s="714"/>
      <c r="J134" s="714"/>
      <c r="K134" s="714"/>
      <c r="L134" s="737"/>
      <c r="M134" s="93"/>
      <c r="N134" s="162"/>
      <c r="O134" s="162"/>
      <c r="P134" s="162"/>
      <c r="Q134" s="162"/>
      <c r="R134" s="162"/>
      <c r="S134" s="162"/>
      <c r="T134" s="162"/>
      <c r="U134" s="162"/>
    </row>
    <row r="135" spans="1:23" s="153" customFormat="1" x14ac:dyDescent="0.25">
      <c r="A135" s="233"/>
      <c r="B135" s="505"/>
      <c r="C135" s="505"/>
      <c r="D135" s="505"/>
      <c r="E135" s="505"/>
      <c r="F135" s="213"/>
      <c r="G135" s="213"/>
      <c r="H135" s="213"/>
      <c r="I135" s="213"/>
      <c r="J135" s="505"/>
      <c r="K135" s="519"/>
      <c r="L135" s="19"/>
      <c r="M135" s="234"/>
      <c r="N135" s="186"/>
      <c r="O135" s="186"/>
      <c r="P135" s="186"/>
      <c r="Q135" s="186"/>
      <c r="R135" s="186"/>
      <c r="S135" s="186"/>
      <c r="T135" s="186"/>
      <c r="U135" s="186"/>
    </row>
    <row r="136" spans="1:23" s="153" customFormat="1" x14ac:dyDescent="0.25">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 thickBot="1" x14ac:dyDescent="0.3">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5">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5" customHeight="1" x14ac:dyDescent="0.25">
      <c r="A140" s="741" t="s">
        <v>553</v>
      </c>
      <c r="B140" s="741"/>
      <c r="C140" s="741"/>
      <c r="D140" s="741"/>
      <c r="E140" s="741" t="s">
        <v>276</v>
      </c>
      <c r="F140" s="741">
        <v>20</v>
      </c>
      <c r="G140" s="741">
        <v>40</v>
      </c>
      <c r="H140" s="741" t="s">
        <v>19</v>
      </c>
      <c r="I140" s="741" t="s">
        <v>20</v>
      </c>
      <c r="J140" s="756" t="s">
        <v>283</v>
      </c>
      <c r="K140" s="756" t="s">
        <v>33</v>
      </c>
      <c r="L140" s="741" t="s">
        <v>209</v>
      </c>
      <c r="M140" s="741" t="s">
        <v>23</v>
      </c>
      <c r="O140" s="141"/>
      <c r="P140" s="162"/>
      <c r="Q140" s="162"/>
      <c r="R140" s="162"/>
      <c r="S140" s="162"/>
      <c r="T140" s="162"/>
      <c r="U140" s="162"/>
      <c r="V140" s="162"/>
      <c r="W140" s="162"/>
    </row>
    <row r="141" spans="1:23" x14ac:dyDescent="0.25">
      <c r="A141" s="513" t="s">
        <v>210</v>
      </c>
      <c r="B141" s="513" t="s">
        <v>11</v>
      </c>
      <c r="C141" s="513" t="s">
        <v>12</v>
      </c>
      <c r="D141" s="513" t="s">
        <v>211</v>
      </c>
      <c r="E141" s="741"/>
      <c r="F141" s="741"/>
      <c r="G141" s="741"/>
      <c r="H141" s="741"/>
      <c r="I141" s="741"/>
      <c r="J141" s="741"/>
      <c r="K141" s="741"/>
      <c r="L141" s="741"/>
      <c r="M141" s="741"/>
      <c r="O141" s="141"/>
      <c r="P141" s="162"/>
      <c r="Q141" s="162"/>
      <c r="R141" s="162"/>
      <c r="S141" s="162"/>
      <c r="T141" s="162"/>
      <c r="U141" s="162"/>
      <c r="V141" s="162"/>
      <c r="W141" s="162"/>
    </row>
    <row r="142" spans="1:23" s="153" customFormat="1" x14ac:dyDescent="0.25">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5">
      <c r="F146" s="94"/>
      <c r="G146" s="18"/>
      <c r="H146" s="143"/>
      <c r="I146" s="143"/>
      <c r="J146" s="162"/>
      <c r="K146" s="141"/>
      <c r="L146" s="162"/>
      <c r="M146" s="162"/>
      <c r="N146" s="162"/>
      <c r="O146" s="162"/>
      <c r="P146" s="162"/>
      <c r="Q146" s="162"/>
    </row>
    <row r="147" spans="1:23" ht="13" thickBot="1" x14ac:dyDescent="0.3">
      <c r="A147" s="221"/>
      <c r="B147" s="238"/>
      <c r="C147" s="239"/>
      <c r="D147" s="239"/>
      <c r="J147" s="94"/>
      <c r="K147" s="141"/>
      <c r="L147" s="162"/>
      <c r="M147" s="162"/>
      <c r="N147" s="162"/>
      <c r="O147" s="162"/>
      <c r="P147" s="162"/>
      <c r="Q147" s="162"/>
      <c r="R147" s="162"/>
      <c r="S147" s="141"/>
      <c r="T147" s="141"/>
      <c r="U147" s="141"/>
    </row>
    <row r="148" spans="1:23" ht="13" thickBot="1" x14ac:dyDescent="0.3">
      <c r="A148" s="742" t="s">
        <v>212</v>
      </c>
      <c r="B148" s="743"/>
      <c r="C148" s="743"/>
      <c r="D148" s="743"/>
      <c r="E148" s="744"/>
      <c r="J148" s="94"/>
      <c r="K148" s="141"/>
      <c r="L148" s="162"/>
      <c r="M148" s="162"/>
      <c r="N148" s="162"/>
      <c r="O148" s="162"/>
      <c r="P148" s="162"/>
      <c r="Q148" s="162"/>
      <c r="R148" s="162"/>
      <c r="S148" s="141"/>
      <c r="T148" s="141"/>
      <c r="U148" s="141"/>
    </row>
    <row r="149" spans="1:23" ht="13" thickBot="1" x14ac:dyDescent="0.3">
      <c r="A149" s="232"/>
      <c r="F149" s="94"/>
      <c r="G149" s="18"/>
      <c r="H149" s="93"/>
      <c r="I149" s="94"/>
      <c r="J149" s="94"/>
      <c r="K149" s="141"/>
      <c r="L149" s="162"/>
      <c r="M149" s="162"/>
      <c r="N149" s="162"/>
      <c r="O149" s="162"/>
      <c r="P149" s="162"/>
      <c r="Q149" s="162"/>
      <c r="R149" s="162"/>
      <c r="S149" s="141"/>
      <c r="T149" s="141"/>
      <c r="U149" s="141"/>
    </row>
    <row r="150" spans="1:23" ht="13" thickBot="1" x14ac:dyDescent="0.3">
      <c r="A150" s="760" t="s">
        <v>213</v>
      </c>
      <c r="B150" s="769"/>
      <c r="C150" s="769"/>
      <c r="D150" s="769"/>
      <c r="E150" s="769"/>
      <c r="F150" s="770"/>
      <c r="G150" s="18"/>
      <c r="H150" s="93"/>
      <c r="I150" s="94"/>
      <c r="J150" s="94"/>
      <c r="K150" s="141"/>
      <c r="L150" s="162"/>
      <c r="M150" s="162"/>
      <c r="N150" s="162"/>
      <c r="O150" s="162"/>
      <c r="P150" s="162"/>
      <c r="Q150" s="162"/>
      <c r="R150" s="162"/>
      <c r="S150" s="141"/>
      <c r="T150" s="141"/>
      <c r="U150" s="141"/>
    </row>
    <row r="151" spans="1:23" ht="16.5" customHeight="1" x14ac:dyDescent="0.25">
      <c r="A151" s="748" t="s">
        <v>214</v>
      </c>
      <c r="B151" s="749"/>
      <c r="C151" s="749"/>
      <c r="D151" s="749"/>
      <c r="E151" s="749"/>
      <c r="F151" s="750"/>
      <c r="G151" s="18"/>
      <c r="H151" s="240"/>
      <c r="I151" s="94"/>
      <c r="J151" s="94"/>
      <c r="K151" s="141"/>
      <c r="L151" s="162"/>
      <c r="M151" s="162"/>
      <c r="N151" s="162"/>
      <c r="O151" s="162"/>
      <c r="P151" s="162"/>
      <c r="Q151" s="162"/>
      <c r="R151" s="162"/>
      <c r="S151" s="141"/>
      <c r="T151" s="141"/>
      <c r="U151" s="141"/>
    </row>
    <row r="152" spans="1:23" ht="13" thickBot="1" x14ac:dyDescent="0.3">
      <c r="A152" s="751" t="s">
        <v>215</v>
      </c>
      <c r="B152" s="752"/>
      <c r="C152" s="752"/>
      <c r="D152" s="752"/>
      <c r="E152" s="752"/>
      <c r="F152" s="753"/>
    </row>
    <row r="153" spans="1:23" x14ac:dyDescent="0.25">
      <c r="A153" s="241" t="s">
        <v>216</v>
      </c>
      <c r="B153" s="100" t="s">
        <v>217</v>
      </c>
      <c r="C153" s="521" t="s">
        <v>218</v>
      </c>
      <c r="D153" s="242" t="s">
        <v>219</v>
      </c>
      <c r="E153" s="162"/>
      <c r="H153" s="18"/>
      <c r="I153" s="18"/>
    </row>
    <row r="154" spans="1:23" s="153" customFormat="1" x14ac:dyDescent="0.25">
      <c r="A154" s="243"/>
      <c r="B154" s="244" t="s">
        <v>329</v>
      </c>
      <c r="C154" s="494" t="s">
        <v>61</v>
      </c>
      <c r="D154" s="408">
        <v>0.9</v>
      </c>
      <c r="E154" s="186"/>
      <c r="F154" s="186"/>
      <c r="G154" s="186"/>
    </row>
    <row r="155" spans="1:23" s="153" customFormat="1" x14ac:dyDescent="0.25">
      <c r="A155" s="243"/>
      <c r="B155" s="244" t="s">
        <v>329</v>
      </c>
      <c r="C155" s="494" t="s">
        <v>400</v>
      </c>
      <c r="D155" s="408">
        <v>1.125</v>
      </c>
      <c r="E155" s="186"/>
      <c r="F155" s="186"/>
      <c r="G155" s="186"/>
    </row>
    <row r="156" spans="1:23" s="153" customFormat="1" ht="13" thickBot="1" x14ac:dyDescent="0.3">
      <c r="A156" s="246"/>
      <c r="B156" s="247" t="s">
        <v>329</v>
      </c>
      <c r="C156" s="248" t="s">
        <v>401</v>
      </c>
      <c r="D156" s="409">
        <v>1.266</v>
      </c>
      <c r="E156" s="186"/>
      <c r="F156" s="186"/>
      <c r="G156" s="186"/>
    </row>
    <row r="157" spans="1:23" ht="13" thickBot="1" x14ac:dyDescent="0.3"/>
    <row r="158" spans="1:23" ht="13" thickBot="1" x14ac:dyDescent="0.3">
      <c r="A158" s="742" t="s">
        <v>220</v>
      </c>
      <c r="B158" s="743"/>
      <c r="C158" s="743"/>
      <c r="D158" s="743"/>
      <c r="E158" s="743"/>
      <c r="F158" s="743"/>
      <c r="G158" s="743"/>
      <c r="H158" s="743"/>
      <c r="I158" s="744"/>
      <c r="K158" s="141"/>
      <c r="L158" s="162"/>
      <c r="M158" s="162"/>
      <c r="N158" s="162"/>
      <c r="O158" s="162"/>
      <c r="P158" s="162"/>
      <c r="Q158" s="162"/>
      <c r="R158" s="162"/>
      <c r="S158" s="141"/>
      <c r="T158" s="141"/>
      <c r="U158" s="141"/>
    </row>
    <row r="159" spans="1:23" ht="13.5" thickBot="1" x14ac:dyDescent="0.3">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525" customFormat="1" x14ac:dyDescent="0.25">
      <c r="A160" s="253" t="s">
        <v>450</v>
      </c>
      <c r="B160" s="766" t="s">
        <v>1468</v>
      </c>
      <c r="C160" s="767"/>
      <c r="D160" s="767"/>
      <c r="E160" s="767"/>
      <c r="F160" s="767"/>
      <c r="G160" s="767"/>
      <c r="H160" s="767"/>
      <c r="I160" s="768"/>
      <c r="J160" s="227"/>
      <c r="K160" s="228"/>
      <c r="L160" s="20"/>
      <c r="M160" s="20"/>
      <c r="N160" s="20"/>
      <c r="O160" s="20"/>
      <c r="P160" s="20"/>
      <c r="Q160" s="20"/>
      <c r="R160" s="20"/>
      <c r="S160" s="228"/>
      <c r="T160" s="228"/>
      <c r="U160" s="228"/>
    </row>
    <row r="161" spans="1:9" s="153" customFormat="1" x14ac:dyDescent="0.25">
      <c r="A161" s="254"/>
      <c r="B161" s="745"/>
      <c r="C161" s="746"/>
      <c r="D161" s="746"/>
      <c r="E161" s="746"/>
      <c r="F161" s="746"/>
      <c r="G161" s="746"/>
      <c r="H161" s="746"/>
      <c r="I161" s="747"/>
    </row>
    <row r="162" spans="1:9" s="153" customFormat="1" x14ac:dyDescent="0.25">
      <c r="A162" s="254"/>
      <c r="B162" s="745"/>
      <c r="C162" s="746"/>
      <c r="D162" s="746"/>
      <c r="E162" s="746"/>
      <c r="F162" s="746"/>
      <c r="G162" s="746"/>
      <c r="H162" s="746"/>
      <c r="I162" s="747"/>
    </row>
    <row r="163" spans="1:9" s="153" customFormat="1" x14ac:dyDescent="0.25">
      <c r="A163" s="254"/>
      <c r="B163" s="745"/>
      <c r="C163" s="746"/>
      <c r="D163" s="746"/>
      <c r="E163" s="746"/>
      <c r="F163" s="746"/>
      <c r="G163" s="746"/>
      <c r="H163" s="746"/>
      <c r="I163" s="747"/>
    </row>
    <row r="164" spans="1:9" s="153" customFormat="1" x14ac:dyDescent="0.25">
      <c r="A164" s="254"/>
      <c r="B164" s="745"/>
      <c r="C164" s="746"/>
      <c r="D164" s="746"/>
      <c r="E164" s="746"/>
      <c r="F164" s="746"/>
      <c r="G164" s="746"/>
      <c r="H164" s="746"/>
      <c r="I164" s="747"/>
    </row>
    <row r="165" spans="1:9" s="153" customFormat="1" x14ac:dyDescent="0.25">
      <c r="A165" s="254"/>
      <c r="B165" s="745"/>
      <c r="C165" s="746"/>
      <c r="D165" s="746"/>
      <c r="E165" s="746"/>
      <c r="F165" s="746"/>
      <c r="G165" s="746"/>
      <c r="H165" s="746"/>
      <c r="I165" s="747"/>
    </row>
    <row r="166" spans="1:9" s="153" customFormat="1" x14ac:dyDescent="0.25">
      <c r="A166" s="254"/>
      <c r="B166" s="745"/>
      <c r="C166" s="746"/>
      <c r="D166" s="746"/>
      <c r="E166" s="746"/>
      <c r="F166" s="746"/>
      <c r="G166" s="746"/>
      <c r="H166" s="746"/>
      <c r="I166" s="747"/>
    </row>
    <row r="167" spans="1:9" s="153" customFormat="1" x14ac:dyDescent="0.25">
      <c r="A167" s="254"/>
      <c r="B167" s="745"/>
      <c r="C167" s="746"/>
      <c r="D167" s="746"/>
      <c r="E167" s="746"/>
      <c r="F167" s="746"/>
      <c r="G167" s="746"/>
      <c r="H167" s="746"/>
      <c r="I167" s="747"/>
    </row>
    <row r="168" spans="1:9" s="153" customFormat="1" x14ac:dyDescent="0.25">
      <c r="A168" s="254"/>
      <c r="B168" s="745"/>
      <c r="C168" s="746"/>
      <c r="D168" s="746"/>
      <c r="E168" s="746"/>
      <c r="F168" s="746"/>
      <c r="G168" s="746"/>
      <c r="H168" s="746"/>
      <c r="I168" s="747"/>
    </row>
    <row r="169" spans="1:9" s="153" customFormat="1" x14ac:dyDescent="0.25">
      <c r="A169" s="254"/>
      <c r="B169" s="745"/>
      <c r="C169" s="746"/>
      <c r="D169" s="746"/>
      <c r="E169" s="746"/>
      <c r="F169" s="746"/>
      <c r="G169" s="746"/>
      <c r="H169" s="746"/>
      <c r="I169" s="747"/>
    </row>
    <row r="170" spans="1:9" s="153" customFormat="1" x14ac:dyDescent="0.25">
      <c r="A170" s="254"/>
      <c r="B170" s="745"/>
      <c r="C170" s="746"/>
      <c r="D170" s="746"/>
      <c r="E170" s="746"/>
      <c r="F170" s="746"/>
      <c r="G170" s="746"/>
      <c r="H170" s="746"/>
      <c r="I170" s="747"/>
    </row>
    <row r="171" spans="1:9" s="153" customFormat="1" x14ac:dyDescent="0.25">
      <c r="A171" s="254"/>
      <c r="B171" s="745"/>
      <c r="C171" s="746"/>
      <c r="D171" s="746"/>
      <c r="E171" s="746"/>
      <c r="F171" s="746"/>
      <c r="G171" s="746"/>
      <c r="H171" s="746"/>
      <c r="I171" s="747"/>
    </row>
    <row r="172" spans="1:9" s="153" customFormat="1" x14ac:dyDescent="0.25">
      <c r="A172" s="254"/>
      <c r="B172" s="745"/>
      <c r="C172" s="746"/>
      <c r="D172" s="746"/>
      <c r="E172" s="746"/>
      <c r="F172" s="746"/>
      <c r="G172" s="746"/>
      <c r="H172" s="746"/>
      <c r="I172" s="747"/>
    </row>
    <row r="173" spans="1:9" s="153" customFormat="1" x14ac:dyDescent="0.25">
      <c r="A173" s="254"/>
      <c r="B173" s="745"/>
      <c r="C173" s="746"/>
      <c r="D173" s="746"/>
      <c r="E173" s="746"/>
      <c r="F173" s="746"/>
      <c r="G173" s="746"/>
      <c r="H173" s="746"/>
      <c r="I173" s="747"/>
    </row>
    <row r="174" spans="1:9" s="153" customFormat="1" ht="13" thickBot="1" x14ac:dyDescent="0.3">
      <c r="A174" s="255"/>
      <c r="B174" s="757"/>
      <c r="C174" s="758"/>
      <c r="D174" s="758"/>
      <c r="E174" s="758"/>
      <c r="F174" s="758"/>
      <c r="G174" s="758"/>
      <c r="H174" s="758"/>
      <c r="I174" s="759"/>
    </row>
    <row r="176" spans="1:9" s="153" customFormat="1" x14ac:dyDescent="0.25">
      <c r="F176" s="186"/>
      <c r="G176" s="186"/>
      <c r="H176" s="186"/>
      <c r="I176" s="186"/>
    </row>
    <row r="177" spans="1:14" s="153" customFormat="1" ht="13" thickBot="1" x14ac:dyDescent="0.3">
      <c r="F177" s="186"/>
      <c r="G177" s="186"/>
      <c r="H177" s="186"/>
      <c r="I177" s="186"/>
    </row>
    <row r="178" spans="1:14" s="153" customFormat="1" ht="13" thickBot="1" x14ac:dyDescent="0.3">
      <c r="A178" s="760" t="s">
        <v>3</v>
      </c>
      <c r="B178" s="761"/>
      <c r="F178" s="186"/>
      <c r="G178" s="186"/>
      <c r="H178" s="186"/>
      <c r="I178" s="186"/>
    </row>
    <row r="179" spans="1:14" s="257" customFormat="1" ht="13" thickBot="1" x14ac:dyDescent="0.3">
      <c r="A179" s="256"/>
      <c r="B179" s="256"/>
      <c r="F179" s="258"/>
      <c r="G179" s="258"/>
      <c r="H179" s="258"/>
      <c r="I179" s="258"/>
    </row>
    <row r="180" spans="1:14" s="153" customFormat="1" ht="15.75" customHeight="1" thickBot="1" x14ac:dyDescent="0.3">
      <c r="A180" s="733" t="s">
        <v>2</v>
      </c>
      <c r="B180" s="734"/>
      <c r="C180" s="734"/>
      <c r="D180" s="734"/>
      <c r="E180" s="734"/>
      <c r="F180" s="734"/>
      <c r="G180" s="735"/>
      <c r="H180" s="186"/>
      <c r="I180" s="186"/>
    </row>
    <row r="181" spans="1:14" s="257" customFormat="1" ht="15.75" customHeight="1" thickBot="1" x14ac:dyDescent="0.3">
      <c r="A181" s="256"/>
      <c r="B181" s="256"/>
      <c r="C181" s="256"/>
      <c r="D181" s="256"/>
      <c r="E181" s="256"/>
      <c r="F181" s="256"/>
      <c r="G181" s="256"/>
      <c r="H181" s="258"/>
      <c r="I181" s="258"/>
    </row>
    <row r="182" spans="1:14" s="153" customFormat="1" ht="15.75" customHeight="1" thickBot="1" x14ac:dyDescent="0.3">
      <c r="A182" s="715" t="s">
        <v>1</v>
      </c>
      <c r="B182" s="716"/>
      <c r="C182" s="716"/>
      <c r="D182" s="716"/>
      <c r="E182" s="717"/>
      <c r="F182" s="259"/>
      <c r="G182" s="259"/>
      <c r="H182" s="186"/>
      <c r="I182" s="186"/>
    </row>
    <row r="183" spans="1:14" s="153" customFormat="1" x14ac:dyDescent="0.25">
      <c r="A183" s="718" t="s">
        <v>581</v>
      </c>
      <c r="B183" s="720" t="s">
        <v>2816</v>
      </c>
      <c r="C183" s="710" t="s">
        <v>0</v>
      </c>
      <c r="D183" s="710" t="s">
        <v>564</v>
      </c>
      <c r="E183" s="720" t="s">
        <v>2817</v>
      </c>
      <c r="F183" s="710" t="s">
        <v>416</v>
      </c>
      <c r="G183" s="710" t="s">
        <v>403</v>
      </c>
      <c r="H183" s="710" t="s">
        <v>582</v>
      </c>
      <c r="I183" s="710" t="s">
        <v>11</v>
      </c>
      <c r="J183" s="710" t="s">
        <v>12</v>
      </c>
      <c r="K183" s="710" t="s">
        <v>13</v>
      </c>
      <c r="L183" s="710" t="s">
        <v>428</v>
      </c>
      <c r="M183" s="710" t="s">
        <v>565</v>
      </c>
      <c r="N183" s="730"/>
    </row>
    <row r="184" spans="1:14" s="153" customFormat="1" ht="32.25" customHeight="1" thickBot="1" x14ac:dyDescent="0.3">
      <c r="A184" s="719"/>
      <c r="B184" s="721"/>
      <c r="C184" s="711"/>
      <c r="D184" s="711"/>
      <c r="E184" s="721"/>
      <c r="F184" s="711"/>
      <c r="G184" s="711"/>
      <c r="H184" s="711"/>
      <c r="I184" s="711"/>
      <c r="J184" s="711"/>
      <c r="K184" s="711"/>
      <c r="L184" s="711"/>
      <c r="M184" s="711"/>
      <c r="N184" s="731"/>
    </row>
    <row r="185" spans="1:14" s="153" customFormat="1" x14ac:dyDescent="0.25">
      <c r="A185" s="172" t="s">
        <v>4</v>
      </c>
      <c r="B185" s="173" t="s">
        <v>308</v>
      </c>
      <c r="C185" s="507" t="s">
        <v>6</v>
      </c>
      <c r="D185" s="173">
        <v>10</v>
      </c>
      <c r="E185" s="173" t="s">
        <v>406</v>
      </c>
      <c r="F185" s="173" t="s">
        <v>409</v>
      </c>
      <c r="G185" s="173"/>
      <c r="H185" s="173"/>
      <c r="I185" s="173"/>
      <c r="J185" s="173"/>
      <c r="K185" s="173"/>
      <c r="L185" s="546" t="s">
        <v>1221</v>
      </c>
      <c r="M185" s="754"/>
      <c r="N185" s="755"/>
    </row>
    <row r="186" spans="1:14" s="153" customFormat="1" x14ac:dyDescent="0.25">
      <c r="A186" s="80"/>
      <c r="B186" s="182"/>
      <c r="C186" s="505"/>
      <c r="D186" s="182"/>
      <c r="E186" s="182"/>
      <c r="F186" s="182"/>
      <c r="G186" s="182"/>
      <c r="H186" s="182"/>
      <c r="I186" s="182"/>
      <c r="J186" s="182"/>
      <c r="K186" s="182"/>
      <c r="L186" s="260"/>
      <c r="M186" s="739"/>
      <c r="N186" s="740"/>
    </row>
    <row r="187" spans="1:14" s="153" customFormat="1" x14ac:dyDescent="0.25">
      <c r="A187" s="80"/>
      <c r="B187" s="182"/>
      <c r="C187" s="505"/>
      <c r="D187" s="182"/>
      <c r="E187" s="182"/>
      <c r="F187" s="182"/>
      <c r="G187" s="182"/>
      <c r="H187" s="182"/>
      <c r="I187" s="182"/>
      <c r="J187" s="182"/>
      <c r="K187" s="182"/>
      <c r="L187" s="260"/>
      <c r="M187" s="739"/>
      <c r="N187" s="740"/>
    </row>
    <row r="188" spans="1:14" s="153" customFormat="1" x14ac:dyDescent="0.25">
      <c r="A188" s="80"/>
      <c r="B188" s="182"/>
      <c r="C188" s="505"/>
      <c r="D188" s="182"/>
      <c r="E188" s="182"/>
      <c r="F188" s="182"/>
      <c r="G188" s="182"/>
      <c r="H188" s="182"/>
      <c r="I188" s="182"/>
      <c r="J188" s="182"/>
      <c r="K188" s="182"/>
      <c r="L188" s="260"/>
      <c r="M188" s="739"/>
      <c r="N188" s="740"/>
    </row>
    <row r="189" spans="1:14" s="153" customFormat="1" x14ac:dyDescent="0.25">
      <c r="A189" s="80"/>
      <c r="B189" s="182"/>
      <c r="C189" s="505"/>
      <c r="D189" s="182"/>
      <c r="E189" s="182"/>
      <c r="F189" s="182"/>
      <c r="G189" s="182"/>
      <c r="H189" s="182"/>
      <c r="I189" s="182"/>
      <c r="J189" s="182"/>
      <c r="K189" s="182"/>
      <c r="L189" s="260"/>
      <c r="M189" s="739"/>
      <c r="N189" s="740"/>
    </row>
    <row r="190" spans="1:14" s="153" customFormat="1" ht="13" thickBot="1" x14ac:dyDescent="0.3">
      <c r="A190" s="83"/>
      <c r="B190" s="158"/>
      <c r="C190" s="527"/>
      <c r="D190" s="158"/>
      <c r="E190" s="158"/>
      <c r="F190" s="158"/>
      <c r="G190" s="158"/>
      <c r="H190" s="158"/>
      <c r="I190" s="158"/>
      <c r="J190" s="158"/>
      <c r="K190" s="158"/>
      <c r="L190" s="261"/>
      <c r="M190" s="724"/>
      <c r="N190" s="725"/>
    </row>
    <row r="191" spans="1:14" s="153" customFormat="1" x14ac:dyDescent="0.25">
      <c r="F191" s="186"/>
      <c r="G191" s="186"/>
      <c r="H191" s="186"/>
      <c r="I191" s="186"/>
    </row>
    <row r="192" spans="1:14" s="153" customFormat="1" ht="13" thickBot="1" x14ac:dyDescent="0.3">
      <c r="F192" s="186"/>
      <c r="G192" s="186"/>
      <c r="H192" s="186"/>
      <c r="I192" s="186"/>
    </row>
    <row r="193" spans="1:23" s="153" customFormat="1" ht="13" thickBot="1" x14ac:dyDescent="0.3">
      <c r="A193" s="733" t="s">
        <v>736</v>
      </c>
      <c r="B193" s="734"/>
      <c r="C193" s="734"/>
      <c r="D193" s="734"/>
      <c r="E193" s="734"/>
      <c r="F193" s="734"/>
      <c r="G193" s="735"/>
      <c r="H193" s="186"/>
      <c r="I193" s="186"/>
    </row>
    <row r="194" spans="1:23" s="153" customFormat="1" ht="13" thickBot="1" x14ac:dyDescent="0.3">
      <c r="F194" s="186"/>
      <c r="G194" s="186"/>
      <c r="H194" s="186"/>
      <c r="I194" s="186"/>
    </row>
    <row r="195" spans="1:23" s="153" customFormat="1" ht="13" thickBot="1" x14ac:dyDescent="0.3">
      <c r="A195" s="715" t="s">
        <v>1</v>
      </c>
      <c r="B195" s="716"/>
      <c r="C195" s="716"/>
      <c r="D195" s="716"/>
      <c r="E195" s="716"/>
      <c r="F195" s="716"/>
      <c r="G195" s="716"/>
      <c r="H195" s="717"/>
      <c r="I195" s="186"/>
    </row>
    <row r="196" spans="1:23" s="153" customFormat="1" ht="16.5" customHeight="1" thickBot="1" x14ac:dyDescent="0.3">
      <c r="A196" s="718" t="s">
        <v>581</v>
      </c>
      <c r="B196" s="720" t="s">
        <v>2816</v>
      </c>
      <c r="C196" s="710" t="s">
        <v>0</v>
      </c>
      <c r="D196" s="710" t="s">
        <v>564</v>
      </c>
      <c r="E196" s="720" t="s">
        <v>2817</v>
      </c>
      <c r="F196" s="710" t="s">
        <v>41</v>
      </c>
      <c r="G196" s="732" t="s">
        <v>735</v>
      </c>
      <c r="H196" s="732"/>
      <c r="I196" s="732"/>
      <c r="J196" s="732"/>
      <c r="K196" s="732"/>
      <c r="L196" s="732"/>
      <c r="M196" s="732"/>
      <c r="N196" s="732"/>
      <c r="O196" s="710" t="s">
        <v>416</v>
      </c>
      <c r="P196" s="710" t="s">
        <v>403</v>
      </c>
      <c r="Q196" s="710" t="s">
        <v>582</v>
      </c>
      <c r="R196" s="710" t="s">
        <v>11</v>
      </c>
      <c r="S196" s="710" t="s">
        <v>12</v>
      </c>
      <c r="T196" s="710" t="s">
        <v>13</v>
      </c>
      <c r="U196" s="710" t="s">
        <v>428</v>
      </c>
      <c r="V196" s="710" t="s">
        <v>565</v>
      </c>
      <c r="W196" s="730"/>
    </row>
    <row r="197" spans="1:23" s="153" customFormat="1" ht="13" thickBot="1" x14ac:dyDescent="0.3">
      <c r="A197" s="719"/>
      <c r="B197" s="721"/>
      <c r="C197" s="711"/>
      <c r="D197" s="711"/>
      <c r="E197" s="721"/>
      <c r="F197" s="711"/>
      <c r="G197" s="528" t="s">
        <v>412</v>
      </c>
      <c r="H197" s="528" t="s">
        <v>42</v>
      </c>
      <c r="I197" s="528" t="s">
        <v>413</v>
      </c>
      <c r="J197" s="528" t="s">
        <v>43</v>
      </c>
      <c r="K197" s="528" t="s">
        <v>414</v>
      </c>
      <c r="L197" s="528" t="s">
        <v>44</v>
      </c>
      <c r="M197" s="528" t="s">
        <v>415</v>
      </c>
      <c r="N197" s="528" t="s">
        <v>45</v>
      </c>
      <c r="O197" s="711"/>
      <c r="P197" s="711"/>
      <c r="Q197" s="711"/>
      <c r="R197" s="711"/>
      <c r="S197" s="711"/>
      <c r="T197" s="711"/>
      <c r="U197" s="711"/>
      <c r="V197" s="711"/>
      <c r="W197" s="731"/>
    </row>
    <row r="198" spans="1:23" s="153" customFormat="1" x14ac:dyDescent="0.25">
      <c r="A198" s="172"/>
      <c r="B198" s="173"/>
      <c r="C198" s="507"/>
      <c r="D198" s="173"/>
      <c r="E198" s="173"/>
      <c r="F198" s="262"/>
      <c r="G198" s="173"/>
      <c r="H198" s="173"/>
      <c r="I198" s="173"/>
      <c r="J198" s="173"/>
      <c r="K198" s="173"/>
      <c r="L198" s="173"/>
      <c r="M198" s="173"/>
      <c r="N198" s="173"/>
      <c r="O198" s="173"/>
      <c r="P198" s="173"/>
      <c r="Q198" s="173"/>
      <c r="R198" s="173"/>
      <c r="S198" s="173"/>
      <c r="T198" s="173"/>
      <c r="U198" s="546"/>
      <c r="V198" s="726"/>
      <c r="W198" s="727"/>
    </row>
    <row r="199" spans="1:23" s="153" customFormat="1" x14ac:dyDescent="0.25">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728"/>
      <c r="W199" s="729"/>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8"/>
      <c r="W200" s="729"/>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8"/>
      <c r="W201" s="729"/>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8"/>
      <c r="W202" s="729"/>
    </row>
    <row r="203" spans="1:23" s="153" customFormat="1" ht="13" thickBot="1" x14ac:dyDescent="0.3">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722"/>
      <c r="W203" s="723"/>
    </row>
    <row r="204" spans="1:23" s="153" customFormat="1" x14ac:dyDescent="0.25">
      <c r="F204" s="186"/>
      <c r="G204" s="186"/>
      <c r="H204" s="186"/>
      <c r="I204" s="186"/>
    </row>
    <row r="205" spans="1:23" s="153" customFormat="1" x14ac:dyDescent="0.25">
      <c r="F205" s="186"/>
      <c r="G205" s="186"/>
      <c r="H205" s="186"/>
      <c r="I205" s="186"/>
    </row>
    <row r="206" spans="1:23" s="153" customFormat="1" ht="13" thickBot="1" x14ac:dyDescent="0.3">
      <c r="F206" s="186"/>
      <c r="G206" s="186"/>
      <c r="H206" s="186"/>
      <c r="I206" s="186"/>
    </row>
    <row r="207" spans="1:23" ht="13" thickBot="1" x14ac:dyDescent="0.3">
      <c r="A207" s="97" t="s">
        <v>432</v>
      </c>
      <c r="B207" s="265" t="s">
        <v>433</v>
      </c>
    </row>
    <row r="208" spans="1:23" x14ac:dyDescent="0.25">
      <c r="A208" s="100" t="s">
        <v>434</v>
      </c>
      <c r="B208" s="225" t="s">
        <v>50</v>
      </c>
    </row>
    <row r="209" spans="1:9" x14ac:dyDescent="0.25">
      <c r="A209" s="266" t="s">
        <v>64</v>
      </c>
      <c r="B209" s="82" t="s">
        <v>50</v>
      </c>
    </row>
    <row r="210" spans="1:9" x14ac:dyDescent="0.25">
      <c r="A210" s="266" t="s">
        <v>245</v>
      </c>
      <c r="B210" s="82" t="s">
        <v>50</v>
      </c>
    </row>
    <row r="211" spans="1:9" x14ac:dyDescent="0.25">
      <c r="A211" s="266" t="s">
        <v>246</v>
      </c>
      <c r="B211" s="82" t="s">
        <v>50</v>
      </c>
    </row>
    <row r="212" spans="1:9" x14ac:dyDescent="0.25">
      <c r="A212" s="266" t="s">
        <v>247</v>
      </c>
      <c r="B212" s="82" t="s">
        <v>52</v>
      </c>
    </row>
    <row r="213" spans="1:9" x14ac:dyDescent="0.25">
      <c r="A213" s="266" t="s">
        <v>269</v>
      </c>
      <c r="B213" s="82" t="s">
        <v>52</v>
      </c>
      <c r="F213" s="18"/>
      <c r="G213" s="18"/>
      <c r="H213" s="18"/>
      <c r="I213" s="18"/>
    </row>
    <row r="214" spans="1:9" x14ac:dyDescent="0.25">
      <c r="A214" s="267" t="s">
        <v>267</v>
      </c>
      <c r="B214" s="82" t="s">
        <v>52</v>
      </c>
      <c r="F214" s="18"/>
      <c r="G214" s="18"/>
      <c r="H214" s="18"/>
      <c r="I214" s="18"/>
    </row>
    <row r="215" spans="1:9" x14ac:dyDescent="0.25">
      <c r="A215" s="267" t="s">
        <v>435</v>
      </c>
      <c r="B215" s="82" t="s">
        <v>52</v>
      </c>
      <c r="F215" s="18"/>
      <c r="G215" s="18"/>
      <c r="H215" s="18"/>
      <c r="I215" s="18"/>
    </row>
    <row r="216" spans="1:9" ht="13" thickBot="1" x14ac:dyDescent="0.3">
      <c r="A216" s="268" t="s">
        <v>438</v>
      </c>
      <c r="B216" s="85"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A150:F150"/>
    <mergeCell ref="I133:I134"/>
    <mergeCell ref="F133:F134"/>
    <mergeCell ref="B163:I163"/>
    <mergeCell ref="A151:F151"/>
    <mergeCell ref="G133:G134"/>
    <mergeCell ref="B171:I171"/>
    <mergeCell ref="B161:I161"/>
    <mergeCell ref="B162:I162"/>
    <mergeCell ref="A148:E148"/>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C183:C184"/>
    <mergeCell ref="L183:L184"/>
    <mergeCell ref="F183:F184"/>
    <mergeCell ref="K183:K184"/>
    <mergeCell ref="B164:I164"/>
    <mergeCell ref="M185:N185"/>
    <mergeCell ref="D183:D184"/>
    <mergeCell ref="A183:A184"/>
    <mergeCell ref="E183:E184"/>
    <mergeCell ref="A180:G180"/>
    <mergeCell ref="G183:G184"/>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C3:F3"/>
    <mergeCell ref="A4:B4"/>
    <mergeCell ref="C4:F4"/>
    <mergeCell ref="A5:B5"/>
    <mergeCell ref="C5:F5"/>
    <mergeCell ref="A1:B1"/>
    <mergeCell ref="C1:F1"/>
    <mergeCell ref="A2:B2"/>
    <mergeCell ref="C2:F2"/>
    <mergeCell ref="A3:B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AA32:AA33"/>
    <mergeCell ref="AA44:AA45"/>
    <mergeCell ref="X44:X45"/>
    <mergeCell ref="Z32:Z33"/>
    <mergeCell ref="Y44:Y45"/>
    <mergeCell ref="J44:J45"/>
    <mergeCell ref="K44:K45"/>
    <mergeCell ref="Y32:Y33"/>
    <mergeCell ref="Z44:Z45"/>
    <mergeCell ref="J32:J33"/>
    <mergeCell ref="X32:X3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53125" defaultRowHeight="12.5" x14ac:dyDescent="0.25"/>
  <cols>
    <col min="1" max="1" width="25.453125" style="1003" customWidth="1"/>
    <col min="2" max="2" width="18.54296875" style="1003" customWidth="1"/>
    <col min="3" max="3" width="18.453125" style="1003" customWidth="1"/>
    <col min="4" max="4" width="37.453125" style="1003" bestFit="1" customWidth="1"/>
    <col min="5" max="5" width="19.453125" style="1003" customWidth="1"/>
    <col min="6" max="6" width="12.453125" style="1084" customWidth="1"/>
    <col min="7" max="8" width="17.453125" style="1084" customWidth="1"/>
    <col min="9" max="9" width="17.54296875" style="1084" customWidth="1"/>
    <col min="10" max="10" width="17.54296875" style="1003" customWidth="1"/>
    <col min="11" max="11" width="16.54296875" style="1003" customWidth="1"/>
    <col min="12" max="12" width="23.54296875" style="1003" customWidth="1"/>
    <col min="13" max="13" width="17.453125" style="1003" customWidth="1"/>
    <col min="14" max="14" width="17.54296875" style="1003" customWidth="1"/>
    <col min="15" max="16" width="16.54296875" style="1003" customWidth="1"/>
    <col min="17" max="17" width="17.54296875" style="1003" customWidth="1"/>
    <col min="18" max="18" width="15.54296875" style="1003" customWidth="1"/>
    <col min="19" max="21" width="16.54296875" style="1003" customWidth="1"/>
    <col min="22" max="22" width="17.54296875" style="1003" customWidth="1"/>
    <col min="23" max="23" width="18" style="1003" customWidth="1"/>
    <col min="24" max="24" width="12.54296875" style="1003" customWidth="1"/>
    <col min="25" max="25" width="16.54296875" style="1003" customWidth="1"/>
    <col min="26" max="26" width="9.54296875" style="1003" customWidth="1"/>
    <col min="27" max="27" width="14.453125" style="1003" customWidth="1"/>
    <col min="28" max="28" width="9.54296875" style="1003" customWidth="1"/>
    <col min="29" max="29" width="14.453125" style="1003" customWidth="1"/>
    <col min="30" max="16384" width="9.453125" style="1003"/>
  </cols>
  <sheetData>
    <row r="1" spans="1:54" x14ac:dyDescent="0.25">
      <c r="A1" s="998" t="s">
        <v>476</v>
      </c>
      <c r="B1" s="999"/>
      <c r="C1" s="1000" t="str">
        <f>Cover!B1</f>
        <v>23-3283</v>
      </c>
      <c r="D1" s="1001"/>
      <c r="E1" s="1001"/>
      <c r="F1" s="1002"/>
      <c r="G1" s="1003"/>
      <c r="H1" s="1003"/>
      <c r="I1" s="1003"/>
    </row>
    <row r="2" spans="1:54" x14ac:dyDescent="0.25">
      <c r="A2" s="1004" t="s">
        <v>1034</v>
      </c>
      <c r="B2" s="1005"/>
      <c r="C2" s="1006"/>
      <c r="D2" s="1007"/>
      <c r="E2" s="1007"/>
      <c r="F2" s="1008"/>
      <c r="G2" s="1003"/>
      <c r="H2" s="1003"/>
      <c r="I2" s="1003"/>
    </row>
    <row r="3" spans="1:54" x14ac:dyDescent="0.25">
      <c r="A3" s="1004" t="s">
        <v>487</v>
      </c>
      <c r="B3" s="1005"/>
      <c r="C3" s="1009">
        <f>Cover!B2</f>
        <v>24</v>
      </c>
      <c r="D3" s="1010"/>
      <c r="E3" s="1010"/>
      <c r="F3" s="1011"/>
      <c r="G3" s="1003"/>
      <c r="H3" s="1003"/>
      <c r="I3" s="1003"/>
    </row>
    <row r="4" spans="1:54" x14ac:dyDescent="0.25">
      <c r="A4" s="1004" t="s">
        <v>1029</v>
      </c>
      <c r="B4" s="1005"/>
      <c r="C4" s="1012" t="str">
        <f>Cover!B7</f>
        <v>FASHION ACCESSORIES SHIPPERS ASSOCIATION, INC DBA GEMINI SHIPPERS ASSOCIATION</v>
      </c>
      <c r="D4" s="1013"/>
      <c r="E4" s="1013"/>
      <c r="F4" s="1014"/>
      <c r="G4" s="1003"/>
      <c r="H4" s="1003"/>
      <c r="I4" s="1003"/>
    </row>
    <row r="5" spans="1:54" x14ac:dyDescent="0.25">
      <c r="A5" s="1004" t="s">
        <v>493</v>
      </c>
      <c r="B5" s="1005"/>
      <c r="C5" s="1006" t="s">
        <v>783</v>
      </c>
      <c r="D5" s="1007"/>
      <c r="E5" s="1007"/>
      <c r="F5" s="1008"/>
      <c r="G5" s="1003"/>
      <c r="H5" s="1003"/>
      <c r="I5" s="1003"/>
    </row>
    <row r="6" spans="1:54" ht="15.75" customHeight="1" x14ac:dyDescent="0.25">
      <c r="A6" s="1004" t="s">
        <v>477</v>
      </c>
      <c r="B6" s="1005"/>
      <c r="C6" s="1006" t="s">
        <v>784</v>
      </c>
      <c r="D6" s="1007"/>
      <c r="E6" s="1007"/>
      <c r="F6" s="1008"/>
      <c r="G6" s="1003"/>
      <c r="H6" s="1003"/>
      <c r="I6" s="1003"/>
    </row>
    <row r="7" spans="1:54" ht="15.75" customHeight="1" x14ac:dyDescent="0.25">
      <c r="A7" s="1004" t="s">
        <v>567</v>
      </c>
      <c r="B7" s="1005"/>
      <c r="C7" s="1006" t="s">
        <v>785</v>
      </c>
      <c r="D7" s="1007"/>
      <c r="E7" s="1007"/>
      <c r="F7" s="1008"/>
      <c r="G7" s="1003"/>
      <c r="H7" s="1003"/>
      <c r="I7" s="1003"/>
    </row>
    <row r="8" spans="1:54" ht="2.25" customHeight="1" thickBot="1" x14ac:dyDescent="0.3">
      <c r="A8" s="1015"/>
      <c r="B8" s="1016"/>
      <c r="C8" s="1017"/>
      <c r="D8" s="1018"/>
      <c r="E8" s="1018"/>
      <c r="F8" s="1019"/>
      <c r="G8" s="1003"/>
      <c r="H8" s="1003"/>
      <c r="I8" s="1003"/>
    </row>
    <row r="9" spans="1:54" x14ac:dyDescent="0.25">
      <c r="A9" s="418">
        <v>40</v>
      </c>
      <c r="B9" s="418" t="s">
        <v>2826</v>
      </c>
      <c r="D9" s="1020"/>
      <c r="E9" s="1020"/>
      <c r="F9" s="1021"/>
      <c r="G9" s="1003"/>
      <c r="H9" s="1003"/>
      <c r="I9" s="1003"/>
    </row>
    <row r="10" spans="1:54" ht="13" thickBot="1" x14ac:dyDescent="0.3">
      <c r="A10" s="419"/>
      <c r="D10" s="1020"/>
      <c r="E10" s="1020"/>
      <c r="F10" s="1021"/>
      <c r="G10" s="1022"/>
      <c r="H10" s="1020"/>
      <c r="I10" s="1020"/>
      <c r="J10" s="1020"/>
    </row>
    <row r="11" spans="1:54" ht="13" thickBot="1" x14ac:dyDescent="0.3">
      <c r="A11" s="420" t="s">
        <v>568</v>
      </c>
      <c r="B11" s="1023"/>
      <c r="D11" s="1020"/>
      <c r="E11" s="1020"/>
      <c r="F11" s="1021"/>
      <c r="G11" s="1022"/>
      <c r="H11" s="1020"/>
      <c r="I11" s="1020"/>
      <c r="J11" s="1020"/>
    </row>
    <row r="12" spans="1:54" s="1027" customFormat="1" ht="13" thickBot="1" x14ac:dyDescent="0.3">
      <c r="A12" s="1024" t="s">
        <v>570</v>
      </c>
      <c r="B12" s="1025"/>
      <c r="C12" s="1025"/>
      <c r="D12" s="1025"/>
      <c r="E12" s="1025"/>
      <c r="F12" s="1025"/>
      <c r="G12" s="1025"/>
      <c r="H12" s="1025"/>
      <c r="I12" s="1025"/>
      <c r="J12" s="1026"/>
    </row>
    <row r="13" spans="1:54" ht="17.25" customHeight="1" x14ac:dyDescent="0.25">
      <c r="A13" s="1028" t="s">
        <v>571</v>
      </c>
      <c r="B13" s="1029" t="s">
        <v>572</v>
      </c>
      <c r="C13" s="1029"/>
      <c r="D13" s="1029"/>
      <c r="E13" s="1029"/>
      <c r="F13" s="1029"/>
      <c r="G13" s="1029"/>
      <c r="H13" s="1029"/>
      <c r="I13" s="1029"/>
      <c r="J13" s="1030" t="s">
        <v>576</v>
      </c>
      <c r="K13" s="1031"/>
      <c r="L13" s="1032" t="s">
        <v>577</v>
      </c>
      <c r="M13" s="1033"/>
      <c r="N13" s="418" t="s">
        <v>4</v>
      </c>
    </row>
    <row r="14" spans="1:54" s="1039" customFormat="1" x14ac:dyDescent="0.25">
      <c r="A14" s="571" t="s">
        <v>1434</v>
      </c>
      <c r="B14" s="790" t="s">
        <v>470</v>
      </c>
      <c r="C14" s="790"/>
      <c r="D14" s="790"/>
      <c r="E14" s="790"/>
      <c r="F14" s="790"/>
      <c r="G14" s="790"/>
      <c r="H14" s="790"/>
      <c r="I14" s="790"/>
      <c r="J14" s="1036"/>
      <c r="K14" s="1037"/>
      <c r="L14" s="1036"/>
      <c r="M14" s="1038"/>
      <c r="N14" s="421" t="str">
        <f>IF($A14&gt;0,$A14,"")</f>
        <v xml:space="preserve">Bullet A </v>
      </c>
    </row>
    <row r="15" spans="1:54" s="423" customFormat="1" ht="13" x14ac:dyDescent="0.25">
      <c r="A15" s="422"/>
      <c r="B15" s="1040"/>
      <c r="C15" s="1040"/>
      <c r="D15" s="1040"/>
      <c r="E15" s="1040"/>
      <c r="F15" s="1040"/>
      <c r="G15" s="1040"/>
      <c r="H15" s="1040"/>
      <c r="I15" s="1040"/>
      <c r="J15" s="694"/>
      <c r="K15" s="1037"/>
      <c r="L15" s="694"/>
      <c r="M15" s="1038"/>
      <c r="N15" s="421" t="str">
        <f>IF($A15&gt;0,$A15,"")</f>
        <v/>
      </c>
      <c r="BB15" s="1039"/>
    </row>
    <row r="16" spans="1:54" s="423" customFormat="1" ht="13" x14ac:dyDescent="0.25">
      <c r="A16" s="422"/>
      <c r="B16" s="1040"/>
      <c r="C16" s="1040"/>
      <c r="D16" s="1040"/>
      <c r="E16" s="1040"/>
      <c r="F16" s="1040"/>
      <c r="G16" s="1040"/>
      <c r="H16" s="1040"/>
      <c r="I16" s="1040"/>
      <c r="J16" s="694"/>
      <c r="K16" s="1037"/>
      <c r="L16" s="694"/>
      <c r="M16" s="1038"/>
      <c r="N16" s="421" t="str">
        <f>IF($A16&gt;0,$A16,"")</f>
        <v/>
      </c>
      <c r="BB16" s="1039"/>
    </row>
    <row r="17" spans="1:54" s="423" customFormat="1" ht="13.5" thickBot="1" x14ac:dyDescent="0.3">
      <c r="A17" s="424"/>
      <c r="B17" s="1041"/>
      <c r="C17" s="1041"/>
      <c r="D17" s="1041"/>
      <c r="E17" s="1041"/>
      <c r="F17" s="1041"/>
      <c r="G17" s="1041"/>
      <c r="H17" s="1041"/>
      <c r="I17" s="1041"/>
      <c r="J17" s="695"/>
      <c r="K17" s="1042"/>
      <c r="L17" s="693"/>
      <c r="M17" s="1043"/>
      <c r="N17" s="421" t="str">
        <f>IF($A17&gt;0,$A17,"")</f>
        <v/>
      </c>
      <c r="BB17" s="1039"/>
    </row>
    <row r="18" spans="1:54" s="431" customFormat="1" ht="13.5" thickBot="1" x14ac:dyDescent="0.3">
      <c r="A18" s="425"/>
      <c r="B18" s="1003"/>
      <c r="C18" s="426"/>
      <c r="D18" s="427"/>
      <c r="E18" s="427"/>
      <c r="F18" s="428"/>
      <c r="G18" s="428"/>
      <c r="H18" s="429"/>
      <c r="I18" s="430"/>
      <c r="J18" s="430"/>
      <c r="K18" s="426"/>
      <c r="L18" s="426"/>
      <c r="M18" s="426"/>
      <c r="N18" s="421" t="str">
        <f>IF($A18&gt;0,$A18,"")</f>
        <v/>
      </c>
      <c r="O18" s="426"/>
      <c r="P18" s="426"/>
      <c r="Q18" s="426"/>
      <c r="BB18" s="1039"/>
    </row>
    <row r="19" spans="1:54" s="431" customFormat="1" ht="13.5" thickBot="1" x14ac:dyDescent="0.3">
      <c r="A19" s="420" t="s">
        <v>402</v>
      </c>
      <c r="B19" s="1044"/>
      <c r="I19" s="430"/>
      <c r="J19" s="430"/>
      <c r="K19" s="426"/>
      <c r="L19" s="426"/>
      <c r="M19" s="426"/>
      <c r="N19" s="426"/>
      <c r="O19" s="426"/>
      <c r="P19" s="426"/>
      <c r="Q19" s="426"/>
    </row>
    <row r="20" spans="1:54" s="431" customFormat="1" ht="13" x14ac:dyDescent="0.25">
      <c r="A20" s="1045" t="s">
        <v>402</v>
      </c>
      <c r="B20" s="1046" t="s">
        <v>572</v>
      </c>
      <c r="C20" s="1046"/>
      <c r="D20" s="1046"/>
      <c r="E20" s="1046"/>
      <c r="F20" s="1046"/>
      <c r="G20" s="1046"/>
      <c r="H20" s="1047"/>
      <c r="I20" s="430"/>
      <c r="J20" s="430"/>
      <c r="K20" s="426"/>
      <c r="L20" s="426"/>
      <c r="M20" s="426"/>
      <c r="N20" s="426"/>
      <c r="O20" s="426"/>
      <c r="P20" s="426"/>
      <c r="Q20" s="426"/>
    </row>
    <row r="21" spans="1:54" s="434" customFormat="1" ht="13" x14ac:dyDescent="0.25">
      <c r="A21" s="1034"/>
      <c r="B21" s="1035"/>
      <c r="C21" s="1035"/>
      <c r="D21" s="1035"/>
      <c r="E21" s="1035"/>
      <c r="F21" s="1035"/>
      <c r="G21" s="1035"/>
      <c r="H21" s="1048"/>
      <c r="I21" s="545"/>
      <c r="J21" s="432"/>
      <c r="K21" s="433"/>
      <c r="L21" s="433"/>
      <c r="M21" s="433"/>
      <c r="N21" s="433"/>
      <c r="O21" s="433"/>
      <c r="P21" s="433"/>
      <c r="Q21" s="433"/>
    </row>
    <row r="22" spans="1:54" s="434" customFormat="1" ht="13" x14ac:dyDescent="0.25">
      <c r="A22" s="1049"/>
      <c r="B22" s="1035"/>
      <c r="C22" s="1035"/>
      <c r="D22" s="1035"/>
      <c r="E22" s="1035"/>
      <c r="F22" s="1035"/>
      <c r="G22" s="1035"/>
      <c r="H22" s="1048"/>
      <c r="I22" s="432"/>
      <c r="J22" s="432"/>
      <c r="K22" s="433"/>
      <c r="L22" s="433"/>
      <c r="M22" s="433"/>
      <c r="N22" s="433"/>
      <c r="O22" s="433"/>
      <c r="P22" s="433"/>
      <c r="Q22" s="433"/>
    </row>
    <row r="23" spans="1:54" s="434" customFormat="1" ht="13" x14ac:dyDescent="0.25">
      <c r="A23" s="1049"/>
      <c r="B23" s="1050"/>
      <c r="C23" s="1037"/>
      <c r="D23" s="1037"/>
      <c r="E23" s="1037"/>
      <c r="F23" s="1037"/>
      <c r="G23" s="1037"/>
      <c r="H23" s="1051"/>
      <c r="I23" s="432"/>
      <c r="J23" s="432"/>
      <c r="K23" s="433"/>
      <c r="L23" s="433"/>
      <c r="M23" s="433"/>
      <c r="N23" s="433"/>
      <c r="O23" s="433"/>
      <c r="P23" s="433"/>
      <c r="Q23" s="433"/>
    </row>
    <row r="24" spans="1:54" s="434" customFormat="1" ht="13.5" thickBot="1" x14ac:dyDescent="0.3">
      <c r="A24" s="1052"/>
      <c r="B24" s="1053"/>
      <c r="C24" s="1042"/>
      <c r="D24" s="1042"/>
      <c r="E24" s="1042"/>
      <c r="F24" s="1042"/>
      <c r="G24" s="1042"/>
      <c r="H24" s="1054"/>
      <c r="I24" s="432"/>
      <c r="J24" s="432"/>
      <c r="K24" s="433"/>
      <c r="L24" s="433"/>
      <c r="M24" s="433"/>
      <c r="N24" s="433"/>
      <c r="O24" s="433"/>
      <c r="P24" s="433"/>
      <c r="Q24" s="433"/>
    </row>
    <row r="25" spans="1:54" s="431" customFormat="1" ht="13.5" thickBot="1" x14ac:dyDescent="0.3">
      <c r="A25" s="1003"/>
      <c r="B25" s="1055"/>
      <c r="C25" s="1055"/>
      <c r="D25" s="1055"/>
      <c r="E25" s="1055"/>
      <c r="F25" s="1055"/>
      <c r="G25" s="1055"/>
      <c r="H25" s="1055"/>
      <c r="I25" s="430"/>
      <c r="J25" s="430"/>
      <c r="K25" s="426"/>
      <c r="L25" s="426"/>
      <c r="M25" s="426"/>
      <c r="N25" s="426"/>
      <c r="O25" s="426"/>
      <c r="P25" s="426"/>
      <c r="Q25" s="426"/>
      <c r="R25" s="426"/>
      <c r="S25" s="426"/>
      <c r="T25" s="426"/>
      <c r="U25" s="426"/>
    </row>
    <row r="26" spans="1:54" s="431" customFormat="1" ht="13.5" thickBot="1" x14ac:dyDescent="0.3">
      <c r="A26" s="420" t="s">
        <v>578</v>
      </c>
      <c r="B26" s="1023"/>
      <c r="I26" s="430"/>
      <c r="J26" s="430"/>
      <c r="K26" s="426"/>
      <c r="L26" s="426"/>
      <c r="M26" s="426"/>
      <c r="N26" s="426"/>
      <c r="O26" s="426"/>
      <c r="P26" s="426"/>
      <c r="Q26" s="426"/>
      <c r="R26" s="426"/>
      <c r="S26" s="426"/>
      <c r="T26" s="426"/>
      <c r="U26" s="426"/>
    </row>
    <row r="27" spans="1:54" s="431" customFormat="1" ht="13" x14ac:dyDescent="0.25">
      <c r="A27" s="1056" t="s">
        <v>2814</v>
      </c>
      <c r="B27" s="1057"/>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ht="13" x14ac:dyDescent="0.25">
      <c r="A28" s="1058" t="s">
        <v>580</v>
      </c>
      <c r="B28" s="1059"/>
      <c r="C28" s="441"/>
      <c r="D28" s="442"/>
      <c r="E28" s="442"/>
      <c r="F28" s="443"/>
      <c r="G28" s="443"/>
      <c r="H28" s="443"/>
      <c r="I28" s="444"/>
      <c r="J28" s="445"/>
      <c r="K28" s="446"/>
      <c r="L28" s="426"/>
      <c r="M28" s="426"/>
      <c r="N28" s="426"/>
      <c r="O28" s="426"/>
      <c r="P28" s="426"/>
      <c r="Q28" s="426"/>
      <c r="R28" s="426"/>
    </row>
    <row r="29" spans="1:54" s="431" customFormat="1" ht="13.5" thickBot="1" x14ac:dyDescent="0.3">
      <c r="A29" s="1060" t="s">
        <v>166</v>
      </c>
      <c r="B29" s="1061"/>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6" customFormat="1" ht="32.25" customHeight="1" x14ac:dyDescent="0.25">
      <c r="A30" s="1062" t="s">
        <v>581</v>
      </c>
      <c r="B30" s="1063" t="s">
        <v>582</v>
      </c>
      <c r="C30" s="1063" t="s">
        <v>11</v>
      </c>
      <c r="D30" s="1063" t="s">
        <v>12</v>
      </c>
      <c r="E30" s="1063" t="s">
        <v>13</v>
      </c>
      <c r="F30" s="1063" t="s">
        <v>14</v>
      </c>
      <c r="G30" s="1063" t="s">
        <v>15</v>
      </c>
      <c r="H30" s="1063" t="s">
        <v>16</v>
      </c>
      <c r="I30" s="1063" t="s">
        <v>17</v>
      </c>
      <c r="J30" s="1063" t="s">
        <v>18</v>
      </c>
      <c r="K30" s="1063" t="s">
        <v>19</v>
      </c>
      <c r="L30" s="1063" t="s">
        <v>20</v>
      </c>
      <c r="M30" s="1064"/>
      <c r="N30" s="1064"/>
      <c r="O30" s="1064"/>
      <c r="P30" s="1064"/>
      <c r="Q30" s="1064"/>
      <c r="R30" s="1064"/>
      <c r="S30" s="1064"/>
      <c r="T30" s="1064"/>
      <c r="U30" s="1064"/>
      <c r="V30" s="1064"/>
      <c r="W30" s="1064"/>
      <c r="X30" s="1063" t="s">
        <v>22</v>
      </c>
      <c r="Y30" s="1063" t="s">
        <v>23</v>
      </c>
      <c r="Z30" s="1063" t="s">
        <v>24</v>
      </c>
      <c r="AA30" s="1065" t="s">
        <v>335</v>
      </c>
    </row>
    <row r="31" spans="1:54" s="1066" customFormat="1" ht="13" thickBot="1" x14ac:dyDescent="0.3">
      <c r="A31" s="1272"/>
      <c r="B31" s="1273"/>
      <c r="C31" s="1273"/>
      <c r="D31" s="1273"/>
      <c r="E31" s="1273"/>
      <c r="F31" s="1273"/>
      <c r="G31" s="1274"/>
      <c r="H31" s="1273"/>
      <c r="I31" s="1273"/>
      <c r="J31" s="1273"/>
      <c r="K31" s="1273"/>
      <c r="L31" s="1273"/>
      <c r="M31" s="1266"/>
      <c r="N31" s="1266"/>
      <c r="O31" s="1266"/>
      <c r="P31" s="1266"/>
      <c r="Q31" s="1266"/>
      <c r="R31" s="1266"/>
      <c r="S31" s="1266"/>
      <c r="T31" s="1266"/>
      <c r="U31" s="1266"/>
      <c r="V31" s="1266"/>
      <c r="W31" s="1266"/>
      <c r="X31" s="1273"/>
      <c r="Y31" s="1273"/>
      <c r="Z31" s="1273"/>
      <c r="AA31" s="1275"/>
    </row>
    <row r="32" spans="1:54" s="1079" customFormat="1" x14ac:dyDescent="0.25">
      <c r="A32" s="1072" t="s">
        <v>1434</v>
      </c>
      <c r="B32" s="1073" t="s">
        <v>2829</v>
      </c>
      <c r="C32" s="1074" t="s">
        <v>2828</v>
      </c>
      <c r="D32" s="1074" t="s">
        <v>2827</v>
      </c>
      <c r="E32" s="1074"/>
      <c r="F32" s="1074" t="s">
        <v>375</v>
      </c>
      <c r="G32" s="1075" t="s">
        <v>47</v>
      </c>
      <c r="H32" s="1074" t="s">
        <v>1176</v>
      </c>
      <c r="I32" s="1076">
        <v>2340</v>
      </c>
      <c r="J32" s="1076">
        <v>3735</v>
      </c>
      <c r="K32" s="1076">
        <v>3735</v>
      </c>
      <c r="L32" s="1076"/>
      <c r="M32" s="1075"/>
      <c r="N32" s="1075"/>
      <c r="O32" s="1075"/>
      <c r="P32" s="1075"/>
      <c r="Q32" s="1075"/>
      <c r="R32" s="1075"/>
      <c r="S32" s="1075"/>
      <c r="T32" s="1075"/>
      <c r="U32" s="1075"/>
      <c r="V32" s="1075"/>
      <c r="W32" s="1075"/>
      <c r="X32" s="1077"/>
      <c r="Y32" s="1077"/>
      <c r="Z32" s="1075" t="s">
        <v>2835</v>
      </c>
      <c r="AA32" s="1078" t="s">
        <v>395</v>
      </c>
    </row>
    <row r="33" spans="1:27" s="1079" customFormat="1" x14ac:dyDescent="0.25">
      <c r="A33" s="1080" t="s">
        <v>1434</v>
      </c>
      <c r="B33" s="1246" t="s">
        <v>2832</v>
      </c>
      <c r="C33" s="1246" t="s">
        <v>2831</v>
      </c>
      <c r="D33" s="1246" t="s">
        <v>2830</v>
      </c>
      <c r="E33" s="1246"/>
      <c r="F33" s="1246" t="s">
        <v>134</v>
      </c>
      <c r="G33" s="1081" t="s">
        <v>47</v>
      </c>
      <c r="H33" s="1246" t="s">
        <v>1176</v>
      </c>
      <c r="I33" s="1125">
        <v>2787</v>
      </c>
      <c r="J33" s="1125">
        <v>3648</v>
      </c>
      <c r="K33" s="1125">
        <v>3648</v>
      </c>
      <c r="L33" s="1125"/>
      <c r="M33" s="1081"/>
      <c r="N33" s="1081"/>
      <c r="O33" s="1081"/>
      <c r="P33" s="1081"/>
      <c r="Q33" s="1081"/>
      <c r="R33" s="1081"/>
      <c r="S33" s="1081"/>
      <c r="T33" s="1081"/>
      <c r="U33" s="1081"/>
      <c r="V33" s="1081"/>
      <c r="W33" s="1081"/>
      <c r="X33" s="1167"/>
      <c r="Y33" s="1167"/>
      <c r="Z33" s="1081" t="s">
        <v>2835</v>
      </c>
      <c r="AA33" s="1128" t="s">
        <v>395</v>
      </c>
    </row>
    <row r="34" spans="1:27" s="1079" customFormat="1" x14ac:dyDescent="0.25">
      <c r="A34" s="1080" t="s">
        <v>1434</v>
      </c>
      <c r="B34" s="1127" t="s">
        <v>2829</v>
      </c>
      <c r="C34" s="1246" t="s">
        <v>2828</v>
      </c>
      <c r="D34" s="1246" t="s">
        <v>2833</v>
      </c>
      <c r="E34" s="1246"/>
      <c r="F34" s="1246" t="s">
        <v>375</v>
      </c>
      <c r="G34" s="1081" t="s">
        <v>47</v>
      </c>
      <c r="H34" s="1246" t="s">
        <v>1176</v>
      </c>
      <c r="I34" s="1125">
        <v>2026</v>
      </c>
      <c r="J34" s="1125">
        <v>2715</v>
      </c>
      <c r="K34" s="1125">
        <v>2715</v>
      </c>
      <c r="L34" s="1125"/>
      <c r="M34" s="1081"/>
      <c r="N34" s="1081"/>
      <c r="O34" s="1081"/>
      <c r="P34" s="1081"/>
      <c r="Q34" s="1081"/>
      <c r="R34" s="1081"/>
      <c r="S34" s="1081"/>
      <c r="T34" s="1081"/>
      <c r="U34" s="1081"/>
      <c r="V34" s="1081"/>
      <c r="W34" s="1081"/>
      <c r="X34" s="1167"/>
      <c r="Y34" s="1167"/>
      <c r="Z34" s="1081" t="s">
        <v>2835</v>
      </c>
      <c r="AA34" s="1128" t="s">
        <v>395</v>
      </c>
    </row>
    <row r="35" spans="1:27" s="1079" customFormat="1" x14ac:dyDescent="0.25">
      <c r="A35" s="1080" t="s">
        <v>1434</v>
      </c>
      <c r="B35" s="1246"/>
      <c r="C35" s="1246" t="s">
        <v>2831</v>
      </c>
      <c r="D35" s="1246" t="s">
        <v>2834</v>
      </c>
      <c r="E35" s="1246"/>
      <c r="F35" s="1246" t="s">
        <v>51</v>
      </c>
      <c r="G35" s="1081" t="s">
        <v>47</v>
      </c>
      <c r="H35" s="1246" t="s">
        <v>1176</v>
      </c>
      <c r="I35" s="1125">
        <v>1555</v>
      </c>
      <c r="J35" s="1125">
        <v>2414</v>
      </c>
      <c r="K35" s="1125">
        <v>2414</v>
      </c>
      <c r="L35" s="1125"/>
      <c r="M35" s="1081"/>
      <c r="N35" s="1081"/>
      <c r="O35" s="1081"/>
      <c r="P35" s="1081"/>
      <c r="Q35" s="1081"/>
      <c r="R35" s="1081"/>
      <c r="S35" s="1081"/>
      <c r="T35" s="1081"/>
      <c r="U35" s="1081"/>
      <c r="V35" s="1081"/>
      <c r="W35" s="1081"/>
      <c r="X35" s="1167"/>
      <c r="Y35" s="1167"/>
      <c r="Z35" s="1081" t="s">
        <v>2835</v>
      </c>
      <c r="AA35" s="1128" t="s">
        <v>395</v>
      </c>
    </row>
    <row r="36" spans="1:27" s="1079" customFormat="1" x14ac:dyDescent="0.25">
      <c r="A36" s="1080" t="s">
        <v>1434</v>
      </c>
      <c r="B36" s="1246"/>
      <c r="C36" s="1246" t="s">
        <v>2831</v>
      </c>
      <c r="D36" s="1246" t="s">
        <v>2416</v>
      </c>
      <c r="E36" s="1246"/>
      <c r="F36" s="1246" t="s">
        <v>51</v>
      </c>
      <c r="G36" s="1081" t="s">
        <v>47</v>
      </c>
      <c r="H36" s="1246" t="s">
        <v>1176</v>
      </c>
      <c r="I36" s="1125">
        <v>1316</v>
      </c>
      <c r="J36" s="1125">
        <v>1925</v>
      </c>
      <c r="K36" s="1125">
        <v>1925</v>
      </c>
      <c r="L36" s="1125"/>
      <c r="M36" s="1081"/>
      <c r="N36" s="1081"/>
      <c r="O36" s="1081"/>
      <c r="P36" s="1081"/>
      <c r="Q36" s="1081"/>
      <c r="R36" s="1081"/>
      <c r="S36" s="1081"/>
      <c r="T36" s="1081"/>
      <c r="U36" s="1081"/>
      <c r="V36" s="1081"/>
      <c r="W36" s="1081"/>
      <c r="X36" s="1167"/>
      <c r="Y36" s="1167"/>
      <c r="Z36" s="1081" t="s">
        <v>2835</v>
      </c>
      <c r="AA36" s="1128" t="s">
        <v>395</v>
      </c>
    </row>
    <row r="37" spans="1:27" s="1079" customFormat="1" x14ac:dyDescent="0.25">
      <c r="A37" s="1080"/>
      <c r="B37" s="454"/>
      <c r="C37" s="454"/>
      <c r="D37" s="454"/>
      <c r="E37" s="454"/>
      <c r="F37" s="454"/>
      <c r="G37" s="455"/>
      <c r="H37" s="454"/>
      <c r="I37" s="456"/>
      <c r="J37" s="456"/>
      <c r="K37" s="456"/>
      <c r="L37" s="456"/>
      <c r="M37" s="1081"/>
      <c r="N37" s="455"/>
      <c r="O37" s="455"/>
      <c r="P37" s="1081"/>
      <c r="Q37" s="1081"/>
      <c r="R37" s="1081"/>
      <c r="S37" s="455"/>
      <c r="T37" s="455"/>
      <c r="U37" s="455"/>
      <c r="V37" s="455"/>
      <c r="W37" s="455"/>
      <c r="X37" s="457"/>
      <c r="Y37" s="457"/>
      <c r="Z37" s="455"/>
      <c r="AA37" s="458"/>
    </row>
    <row r="38" spans="1:27" s="1079" customFormat="1" ht="13" thickBot="1" x14ac:dyDescent="0.3">
      <c r="A38" s="1082"/>
      <c r="B38" s="459"/>
      <c r="C38" s="459"/>
      <c r="D38" s="459"/>
      <c r="E38" s="459"/>
      <c r="F38" s="459"/>
      <c r="G38" s="460"/>
      <c r="H38" s="459"/>
      <c r="I38" s="461"/>
      <c r="J38" s="461"/>
      <c r="K38" s="461"/>
      <c r="L38" s="461"/>
      <c r="M38" s="460"/>
      <c r="N38" s="460"/>
      <c r="O38" s="460"/>
      <c r="P38" s="1083"/>
      <c r="Q38" s="1083"/>
      <c r="R38" s="1083"/>
      <c r="S38" s="460"/>
      <c r="T38" s="460"/>
      <c r="U38" s="460"/>
      <c r="V38" s="460"/>
      <c r="W38" s="460"/>
      <c r="X38" s="462"/>
      <c r="Y38" s="462"/>
      <c r="Z38" s="460"/>
      <c r="AA38" s="463"/>
    </row>
    <row r="39" spans="1:27" ht="13" x14ac:dyDescent="0.25">
      <c r="A39" s="464"/>
      <c r="B39" s="464"/>
      <c r="C39" s="464"/>
      <c r="D39" s="464"/>
      <c r="E39" s="464"/>
      <c r="F39" s="464"/>
      <c r="G39" s="453"/>
      <c r="H39" s="453"/>
      <c r="I39" s="453"/>
      <c r="J39" s="453"/>
      <c r="K39" s="453"/>
      <c r="L39" s="453"/>
      <c r="M39" s="1084"/>
      <c r="N39" s="453"/>
      <c r="O39" s="465"/>
      <c r="P39" s="465"/>
      <c r="Q39" s="465"/>
      <c r="R39" s="465"/>
      <c r="S39" s="465"/>
      <c r="T39" s="465"/>
      <c r="U39" s="465"/>
      <c r="V39" s="465"/>
      <c r="W39" s="433"/>
    </row>
    <row r="40" spans="1:27" ht="13.5" thickBot="1" x14ac:dyDescent="0.3">
      <c r="A40" s="464"/>
      <c r="B40" s="464"/>
      <c r="C40" s="464"/>
      <c r="D40" s="464"/>
      <c r="E40" s="464"/>
      <c r="F40" s="464"/>
      <c r="G40" s="453"/>
      <c r="H40" s="453"/>
      <c r="I40" s="453"/>
      <c r="J40" s="453"/>
      <c r="K40" s="453"/>
      <c r="N40" s="453"/>
      <c r="O40" s="465"/>
      <c r="P40" s="465"/>
      <c r="Q40" s="465"/>
      <c r="R40" s="465"/>
      <c r="S40" s="465"/>
      <c r="T40" s="465"/>
      <c r="U40" s="465"/>
      <c r="V40" s="465"/>
      <c r="W40" s="434"/>
    </row>
    <row r="41" spans="1:27" ht="13.5" thickBot="1" x14ac:dyDescent="0.3">
      <c r="A41" s="466" t="s">
        <v>25</v>
      </c>
      <c r="B41" s="464"/>
      <c r="C41" s="464"/>
      <c r="D41" s="464"/>
      <c r="E41" s="464"/>
      <c r="F41" s="464"/>
      <c r="G41" s="453"/>
      <c r="H41" s="453"/>
      <c r="I41" s="453"/>
      <c r="J41" s="453"/>
      <c r="K41" s="453"/>
      <c r="M41" s="453"/>
      <c r="N41" s="453"/>
      <c r="O41" s="465"/>
      <c r="P41" s="1079"/>
      <c r="Q41" s="1079"/>
      <c r="R41" s="1079"/>
      <c r="S41" s="433"/>
      <c r="T41" s="433"/>
      <c r="U41" s="433"/>
      <c r="V41" s="433"/>
      <c r="W41" s="465"/>
    </row>
    <row r="42" spans="1:27" ht="15.75" customHeight="1" x14ac:dyDescent="0.25">
      <c r="A42" s="1062" t="s">
        <v>581</v>
      </c>
      <c r="B42" s="1063" t="s">
        <v>582</v>
      </c>
      <c r="C42" s="1063" t="s">
        <v>11</v>
      </c>
      <c r="D42" s="1063" t="s">
        <v>12</v>
      </c>
      <c r="E42" s="1063" t="s">
        <v>13</v>
      </c>
      <c r="F42" s="1063" t="s">
        <v>14</v>
      </c>
      <c r="G42" s="1063" t="s">
        <v>15</v>
      </c>
      <c r="H42" s="1063" t="s">
        <v>16</v>
      </c>
      <c r="I42" s="1063" t="s">
        <v>26</v>
      </c>
      <c r="J42" s="1063" t="s">
        <v>27</v>
      </c>
      <c r="K42" s="1085" t="s">
        <v>281</v>
      </c>
      <c r="L42" s="1086" t="s">
        <v>62</v>
      </c>
      <c r="M42" s="1087" t="s">
        <v>63</v>
      </c>
      <c r="N42" s="1088" t="s">
        <v>64</v>
      </c>
      <c r="O42" s="1064"/>
      <c r="P42" s="1064"/>
      <c r="Q42" s="1064"/>
      <c r="R42" s="1064"/>
      <c r="S42" s="1064"/>
      <c r="T42" s="1064"/>
      <c r="U42" s="1064"/>
      <c r="V42" s="1064"/>
      <c r="W42" s="1064"/>
      <c r="X42" s="1063" t="s">
        <v>22</v>
      </c>
      <c r="Y42" s="1063" t="s">
        <v>23</v>
      </c>
      <c r="Z42" s="1063" t="s">
        <v>24</v>
      </c>
      <c r="AA42" s="1065" t="s">
        <v>335</v>
      </c>
    </row>
    <row r="43" spans="1:27" ht="32.15" customHeight="1" thickBot="1" x14ac:dyDescent="0.3">
      <c r="A43" s="1067"/>
      <c r="B43" s="1068"/>
      <c r="C43" s="1068"/>
      <c r="D43" s="1068"/>
      <c r="E43" s="1068"/>
      <c r="F43" s="1068"/>
      <c r="G43" s="1069"/>
      <c r="H43" s="1068"/>
      <c r="I43" s="1068"/>
      <c r="J43" s="1068"/>
      <c r="K43" s="1089"/>
      <c r="L43" s="1090" t="s">
        <v>65</v>
      </c>
      <c r="M43" s="1091" t="s">
        <v>66</v>
      </c>
      <c r="N43" s="1092" t="s">
        <v>67</v>
      </c>
      <c r="O43" s="1093"/>
      <c r="P43" s="1070"/>
      <c r="Q43" s="1070"/>
      <c r="R43" s="1070"/>
      <c r="S43" s="1070"/>
      <c r="T43" s="1070"/>
      <c r="U43" s="1070"/>
      <c r="V43" s="1070"/>
      <c r="W43" s="1070"/>
      <c r="X43" s="1068"/>
      <c r="Y43" s="1068"/>
      <c r="Z43" s="1068"/>
      <c r="AA43" s="1071"/>
    </row>
    <row r="44" spans="1:27" s="1079" customFormat="1" x14ac:dyDescent="0.25">
      <c r="A44" s="1072"/>
      <c r="B44" s="1074"/>
      <c r="C44" s="1074"/>
      <c r="D44" s="1074"/>
      <c r="E44" s="1074"/>
      <c r="F44" s="1074"/>
      <c r="G44" s="1075"/>
      <c r="H44" s="1074"/>
      <c r="I44" s="1076"/>
      <c r="J44" s="1076"/>
      <c r="K44" s="1094"/>
      <c r="L44" s="1095"/>
      <c r="M44" s="1075"/>
      <c r="N44" s="1078"/>
      <c r="O44" s="1095"/>
      <c r="P44" s="1075"/>
      <c r="Q44" s="1075"/>
      <c r="R44" s="1075"/>
      <c r="S44" s="1075"/>
      <c r="T44" s="1075"/>
      <c r="U44" s="1075"/>
      <c r="V44" s="1075"/>
      <c r="W44" s="1075"/>
      <c r="X44" s="1077"/>
      <c r="Y44" s="1077"/>
      <c r="Z44" s="1075"/>
      <c r="AA44" s="1078"/>
    </row>
    <row r="45" spans="1:27" s="1079" customFormat="1" x14ac:dyDescent="0.25">
      <c r="A45" s="1080"/>
      <c r="B45" s="454"/>
      <c r="C45" s="454"/>
      <c r="D45" s="454"/>
      <c r="E45" s="454"/>
      <c r="F45" s="454"/>
      <c r="G45" s="455"/>
      <c r="H45" s="454"/>
      <c r="I45" s="456"/>
      <c r="J45" s="456"/>
      <c r="K45" s="467"/>
      <c r="L45" s="468"/>
      <c r="M45" s="455"/>
      <c r="N45" s="458"/>
      <c r="O45" s="1096"/>
      <c r="P45" s="1081"/>
      <c r="Q45" s="1081"/>
      <c r="R45" s="1081"/>
      <c r="S45" s="455"/>
      <c r="T45" s="455"/>
      <c r="U45" s="455"/>
      <c r="V45" s="455"/>
      <c r="W45" s="455"/>
      <c r="X45" s="457"/>
      <c r="Y45" s="457"/>
      <c r="Z45" s="455"/>
      <c r="AA45" s="458"/>
    </row>
    <row r="46" spans="1:27" s="1079" customFormat="1" x14ac:dyDescent="0.25">
      <c r="A46" s="1080"/>
      <c r="B46" s="454"/>
      <c r="C46" s="454"/>
      <c r="D46" s="454"/>
      <c r="E46" s="454"/>
      <c r="F46" s="454"/>
      <c r="G46" s="455"/>
      <c r="H46" s="454"/>
      <c r="I46" s="456"/>
      <c r="J46" s="456"/>
      <c r="K46" s="467"/>
      <c r="L46" s="468"/>
      <c r="M46" s="455"/>
      <c r="N46" s="458"/>
      <c r="O46" s="1096"/>
      <c r="P46" s="1081"/>
      <c r="Q46" s="1081"/>
      <c r="R46" s="1081"/>
      <c r="S46" s="455"/>
      <c r="T46" s="455"/>
      <c r="U46" s="455"/>
      <c r="V46" s="455"/>
      <c r="W46" s="455"/>
      <c r="X46" s="457"/>
      <c r="Y46" s="457"/>
      <c r="Z46" s="455"/>
      <c r="AA46" s="458"/>
    </row>
    <row r="47" spans="1:27" s="1079" customFormat="1" ht="13" thickBot="1" x14ac:dyDescent="0.3">
      <c r="A47" s="1082"/>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5">
      <c r="A48" s="464"/>
      <c r="B48" s="464"/>
      <c r="C48" s="464"/>
      <c r="D48" s="464"/>
      <c r="E48" s="464"/>
      <c r="F48" s="464"/>
      <c r="G48" s="453"/>
      <c r="H48" s="453"/>
      <c r="I48" s="453"/>
      <c r="J48" s="453"/>
      <c r="K48" s="453"/>
      <c r="L48" s="453"/>
      <c r="M48" s="453"/>
      <c r="N48" s="453"/>
      <c r="O48" s="1097"/>
      <c r="P48" s="465"/>
      <c r="Q48" s="465"/>
      <c r="R48" s="465"/>
      <c r="S48" s="1079"/>
      <c r="T48" s="1079"/>
      <c r="U48" s="1079"/>
      <c r="V48" s="1079"/>
      <c r="W48" s="1079"/>
      <c r="X48" s="453"/>
    </row>
    <row r="49" spans="1:29" ht="13" thickBot="1" x14ac:dyDescent="0.3">
      <c r="A49" s="464"/>
      <c r="B49" s="464"/>
      <c r="C49" s="464"/>
      <c r="D49" s="464"/>
      <c r="E49" s="464"/>
      <c r="F49" s="464"/>
      <c r="G49" s="453"/>
      <c r="H49" s="453"/>
      <c r="I49" s="453"/>
      <c r="J49" s="453"/>
      <c r="K49" s="453"/>
      <c r="L49" s="453"/>
      <c r="M49" s="453"/>
      <c r="N49" s="453"/>
      <c r="O49" s="1097"/>
      <c r="P49" s="465"/>
      <c r="Q49" s="465"/>
      <c r="R49" s="465"/>
      <c r="S49" s="1079"/>
      <c r="T49" s="1079"/>
      <c r="U49" s="1079"/>
      <c r="V49" s="1079"/>
      <c r="W49" s="1079"/>
      <c r="X49" s="453"/>
    </row>
    <row r="50" spans="1:29" ht="13.5" thickBot="1" x14ac:dyDescent="0.3">
      <c r="A50" s="681" t="s">
        <v>293</v>
      </c>
      <c r="B50" s="691"/>
      <c r="C50" s="691"/>
      <c r="D50" s="692"/>
      <c r="E50" s="464"/>
      <c r="F50" s="464"/>
      <c r="G50" s="453"/>
      <c r="H50" s="453"/>
      <c r="I50" s="453"/>
      <c r="J50" s="453"/>
      <c r="K50" s="453"/>
      <c r="L50" s="453"/>
      <c r="M50" s="453"/>
      <c r="N50" s="453"/>
      <c r="O50" s="1079"/>
      <c r="P50" s="465"/>
      <c r="Q50" s="465"/>
      <c r="R50" s="465"/>
      <c r="S50" s="433"/>
      <c r="T50" s="433"/>
      <c r="U50" s="433"/>
      <c r="V50" s="433"/>
      <c r="W50" s="465"/>
      <c r="X50" s="453"/>
      <c r="Y50" s="453"/>
    </row>
    <row r="51" spans="1:29" ht="15.75" customHeight="1" x14ac:dyDescent="0.25">
      <c r="A51" s="1062" t="s">
        <v>581</v>
      </c>
      <c r="B51" s="1063" t="s">
        <v>582</v>
      </c>
      <c r="C51" s="1063" t="s">
        <v>11</v>
      </c>
      <c r="D51" s="1063" t="s">
        <v>12</v>
      </c>
      <c r="E51" s="1063" t="s">
        <v>13</v>
      </c>
      <c r="F51" s="1063" t="s">
        <v>14</v>
      </c>
      <c r="G51" s="1063" t="s">
        <v>15</v>
      </c>
      <c r="H51" s="1063" t="s">
        <v>16</v>
      </c>
      <c r="I51" s="1063">
        <v>20</v>
      </c>
      <c r="J51" s="1063">
        <v>40</v>
      </c>
      <c r="K51" s="1063" t="s">
        <v>19</v>
      </c>
      <c r="L51" s="1065" t="s">
        <v>20</v>
      </c>
      <c r="M51" s="1098" t="s">
        <v>28</v>
      </c>
      <c r="N51" s="1099" t="s">
        <v>68</v>
      </c>
      <c r="O51" s="1087" t="s">
        <v>63</v>
      </c>
      <c r="P51" s="1088" t="s">
        <v>64</v>
      </c>
      <c r="Q51" s="1064" t="s">
        <v>143</v>
      </c>
      <c r="R51" s="1064" t="s">
        <v>70</v>
      </c>
      <c r="S51" s="1064"/>
      <c r="T51" s="1064"/>
      <c r="U51" s="1064"/>
      <c r="V51" s="1064"/>
      <c r="W51" s="1064"/>
      <c r="X51" s="1064"/>
      <c r="Y51" s="1064"/>
      <c r="Z51" s="1063" t="s">
        <v>22</v>
      </c>
      <c r="AA51" s="1063" t="s">
        <v>23</v>
      </c>
      <c r="AB51" s="1063" t="s">
        <v>24</v>
      </c>
      <c r="AC51" s="1065" t="s">
        <v>335</v>
      </c>
    </row>
    <row r="52" spans="1:29" ht="38" thickBot="1" x14ac:dyDescent="0.3">
      <c r="A52" s="1067"/>
      <c r="B52" s="1068"/>
      <c r="C52" s="1068"/>
      <c r="D52" s="1068"/>
      <c r="E52" s="1068"/>
      <c r="F52" s="1068"/>
      <c r="G52" s="1069"/>
      <c r="H52" s="1068"/>
      <c r="I52" s="1068"/>
      <c r="J52" s="1068"/>
      <c r="K52" s="1068"/>
      <c r="L52" s="1071"/>
      <c r="M52" s="1100"/>
      <c r="N52" s="1101" t="s">
        <v>69</v>
      </c>
      <c r="O52" s="1091" t="s">
        <v>66</v>
      </c>
      <c r="P52" s="1092" t="s">
        <v>67</v>
      </c>
      <c r="Q52" s="1093" t="s">
        <v>83</v>
      </c>
      <c r="R52" s="1070" t="s">
        <v>83</v>
      </c>
      <c r="S52" s="1070"/>
      <c r="T52" s="1070"/>
      <c r="U52" s="1070"/>
      <c r="V52" s="1070"/>
      <c r="W52" s="1070"/>
      <c r="X52" s="1070"/>
      <c r="Y52" s="1070"/>
      <c r="Z52" s="1069"/>
      <c r="AA52" s="1069"/>
      <c r="AB52" s="1069"/>
      <c r="AC52" s="1071"/>
    </row>
    <row r="53" spans="1:29" s="1079" customFormat="1" x14ac:dyDescent="0.25">
      <c r="A53" s="1072"/>
      <c r="B53" s="1074"/>
      <c r="C53" s="1074"/>
      <c r="D53" s="1074"/>
      <c r="E53" s="1074"/>
      <c r="F53" s="1074"/>
      <c r="G53" s="1075"/>
      <c r="H53" s="1074"/>
      <c r="I53" s="1076"/>
      <c r="J53" s="1076"/>
      <c r="K53" s="1076"/>
      <c r="L53" s="1094"/>
      <c r="M53" s="1102"/>
      <c r="N53" s="1095"/>
      <c r="O53" s="1075"/>
      <c r="P53" s="1078"/>
      <c r="Q53" s="1095"/>
      <c r="R53" s="1075"/>
      <c r="S53" s="1075"/>
      <c r="T53" s="1075"/>
      <c r="U53" s="1075"/>
      <c r="V53" s="1075"/>
      <c r="W53" s="1075"/>
      <c r="X53" s="1075"/>
      <c r="Y53" s="1075"/>
      <c r="Z53" s="1077"/>
      <c r="AA53" s="1077"/>
      <c r="AB53" s="1075"/>
      <c r="AC53" s="1078"/>
    </row>
    <row r="54" spans="1:29" s="1079" customFormat="1" x14ac:dyDescent="0.25">
      <c r="A54" s="1080"/>
      <c r="B54" s="454"/>
      <c r="C54" s="454"/>
      <c r="D54" s="454"/>
      <c r="E54" s="454"/>
      <c r="F54" s="454"/>
      <c r="G54" s="455"/>
      <c r="H54" s="454"/>
      <c r="I54" s="456"/>
      <c r="J54" s="456"/>
      <c r="K54" s="456"/>
      <c r="L54" s="467"/>
      <c r="M54" s="471"/>
      <c r="N54" s="468"/>
      <c r="O54" s="455"/>
      <c r="P54" s="458"/>
      <c r="Q54" s="1096"/>
      <c r="R54" s="1081"/>
      <c r="S54" s="1081"/>
      <c r="T54" s="1081"/>
      <c r="U54" s="1081"/>
      <c r="V54" s="1081"/>
      <c r="W54" s="455"/>
      <c r="X54" s="455"/>
      <c r="Y54" s="455"/>
      <c r="Z54" s="457"/>
      <c r="AA54" s="457"/>
      <c r="AB54" s="455"/>
      <c r="AC54" s="458"/>
    </row>
    <row r="55" spans="1:29" s="1079" customFormat="1" x14ac:dyDescent="0.25">
      <c r="A55" s="1080"/>
      <c r="B55" s="454"/>
      <c r="C55" s="454"/>
      <c r="D55" s="454"/>
      <c r="E55" s="454"/>
      <c r="F55" s="454"/>
      <c r="G55" s="455"/>
      <c r="H55" s="454"/>
      <c r="I55" s="456"/>
      <c r="J55" s="456"/>
      <c r="K55" s="456"/>
      <c r="L55" s="467"/>
      <c r="M55" s="471"/>
      <c r="N55" s="468"/>
      <c r="O55" s="455"/>
      <c r="P55" s="458"/>
      <c r="Q55" s="1096"/>
      <c r="R55" s="1081"/>
      <c r="S55" s="1081"/>
      <c r="T55" s="1081"/>
      <c r="U55" s="1081"/>
      <c r="V55" s="1081"/>
      <c r="W55" s="455"/>
      <c r="X55" s="455"/>
      <c r="Y55" s="455"/>
      <c r="Z55" s="457"/>
      <c r="AA55" s="457"/>
      <c r="AB55" s="455"/>
      <c r="AC55" s="458"/>
    </row>
    <row r="56" spans="1:29" s="1079" customFormat="1" ht="13" thickBot="1" x14ac:dyDescent="0.3">
      <c r="A56" s="1082"/>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5">
      <c r="A57" s="464"/>
      <c r="B57" s="464"/>
      <c r="C57" s="464"/>
      <c r="D57" s="464"/>
      <c r="E57" s="464"/>
      <c r="F57" s="464"/>
      <c r="G57" s="453"/>
      <c r="H57" s="453"/>
      <c r="I57" s="453"/>
      <c r="J57" s="453"/>
      <c r="K57" s="453"/>
      <c r="M57" s="453"/>
      <c r="V57" s="453"/>
      <c r="W57" s="453"/>
    </row>
    <row r="58" spans="1:29" x14ac:dyDescent="0.25">
      <c r="A58" s="464"/>
      <c r="B58" s="464"/>
      <c r="C58" s="464"/>
      <c r="D58" s="464"/>
      <c r="E58" s="464"/>
      <c r="F58" s="453"/>
      <c r="G58" s="453"/>
      <c r="H58" s="453"/>
      <c r="I58" s="453"/>
      <c r="J58" s="453"/>
      <c r="K58" s="1084"/>
      <c r="L58" s="453"/>
      <c r="M58" s="453"/>
      <c r="N58" s="453"/>
      <c r="S58" s="453"/>
      <c r="T58" s="453"/>
      <c r="U58" s="453"/>
    </row>
    <row r="59" spans="1:29" ht="13" thickBot="1" x14ac:dyDescent="0.3">
      <c r="A59" s="464"/>
      <c r="B59" s="464"/>
      <c r="C59" s="464"/>
      <c r="D59" s="464"/>
      <c r="E59" s="453"/>
      <c r="F59" s="453"/>
      <c r="G59" s="453"/>
      <c r="H59" s="453"/>
      <c r="I59" s="453"/>
      <c r="J59" s="1084"/>
      <c r="K59" s="1084"/>
      <c r="L59" s="1084"/>
      <c r="M59" s="1084"/>
      <c r="R59" s="1084"/>
    </row>
    <row r="60" spans="1:29" ht="13" thickBot="1" x14ac:dyDescent="0.3">
      <c r="A60" s="681" t="s">
        <v>29</v>
      </c>
      <c r="B60" s="691"/>
      <c r="C60" s="692"/>
      <c r="D60" s="464"/>
      <c r="E60" s="464"/>
      <c r="F60" s="453"/>
      <c r="G60" s="453"/>
      <c r="H60" s="453"/>
      <c r="I60" s="453"/>
      <c r="J60" s="453"/>
      <c r="K60" s="1084"/>
      <c r="L60" s="1084"/>
      <c r="M60" s="1084"/>
      <c r="N60" s="1084"/>
      <c r="S60" s="1084"/>
      <c r="T60" s="1084"/>
      <c r="U60" s="1084"/>
    </row>
    <row r="61" spans="1:29" ht="13" thickBot="1" x14ac:dyDescent="0.3">
      <c r="A61" s="1103" t="s">
        <v>579</v>
      </c>
      <c r="B61" s="1104"/>
      <c r="C61" s="1105"/>
      <c r="D61" s="464"/>
      <c r="E61" s="464"/>
      <c r="F61" s="464"/>
      <c r="G61" s="453"/>
      <c r="H61" s="453"/>
      <c r="I61" s="453"/>
      <c r="J61" s="453"/>
      <c r="K61" s="453"/>
      <c r="L61" s="1084"/>
      <c r="N61" s="1084"/>
      <c r="O61" s="1084"/>
      <c r="V61" s="1084"/>
    </row>
    <row r="62" spans="1:29" x14ac:dyDescent="0.25">
      <c r="A62" s="1106" t="s">
        <v>30</v>
      </c>
      <c r="B62" s="473"/>
      <c r="C62" s="474" t="s">
        <v>151</v>
      </c>
      <c r="D62" s="1107"/>
      <c r="E62" s="1107"/>
      <c r="F62" s="1108"/>
      <c r="G62" s="1108"/>
      <c r="H62" s="1107"/>
      <c r="I62" s="1108"/>
      <c r="J62" s="1107"/>
      <c r="K62" s="475"/>
      <c r="L62" s="1109"/>
      <c r="N62" s="1084"/>
      <c r="O62" s="1084"/>
      <c r="P62" s="1084"/>
    </row>
    <row r="63" spans="1:29" x14ac:dyDescent="0.25">
      <c r="A63" s="1058" t="s">
        <v>580</v>
      </c>
      <c r="B63" s="476"/>
      <c r="C63" s="476"/>
      <c r="D63" s="1110"/>
      <c r="E63" s="1110"/>
      <c r="F63" s="1111"/>
      <c r="G63" s="1111"/>
      <c r="H63" s="1110"/>
      <c r="I63" s="1111"/>
      <c r="J63" s="1110"/>
      <c r="K63" s="477"/>
      <c r="L63" s="1112"/>
      <c r="N63" s="1084"/>
      <c r="O63" s="1084"/>
      <c r="P63" s="1084"/>
    </row>
    <row r="64" spans="1:29" x14ac:dyDescent="0.25">
      <c r="A64" s="1058" t="s">
        <v>167</v>
      </c>
      <c r="B64" s="476"/>
      <c r="C64" s="476"/>
      <c r="D64" s="1110"/>
      <c r="E64" s="1110"/>
      <c r="F64" s="1111"/>
      <c r="G64" s="1111"/>
      <c r="H64" s="1110"/>
      <c r="I64" s="1111"/>
      <c r="J64" s="1110"/>
      <c r="K64" s="477"/>
      <c r="L64" s="1112"/>
      <c r="N64" s="1084"/>
      <c r="O64" s="1084"/>
      <c r="P64" s="1084"/>
    </row>
    <row r="65" spans="1:24" x14ac:dyDescent="0.25">
      <c r="A65" s="1058" t="s">
        <v>904</v>
      </c>
      <c r="B65" s="476"/>
      <c r="C65" s="476"/>
      <c r="D65" s="1110"/>
      <c r="E65" s="1110"/>
      <c r="F65" s="1111"/>
      <c r="G65" s="1111"/>
      <c r="H65" s="1110"/>
      <c r="I65" s="1111"/>
      <c r="J65" s="1110"/>
      <c r="K65" s="477"/>
      <c r="L65" s="1112"/>
      <c r="N65" s="1084"/>
      <c r="O65" s="1084"/>
      <c r="P65" s="1084"/>
    </row>
    <row r="66" spans="1:24" ht="13" thickBot="1" x14ac:dyDescent="0.3">
      <c r="A66" s="1060" t="s">
        <v>905</v>
      </c>
      <c r="B66" s="478"/>
      <c r="C66" s="478"/>
      <c r="D66" s="1113"/>
      <c r="E66" s="1113"/>
      <c r="F66" s="1114"/>
      <c r="G66" s="1114"/>
      <c r="H66" s="1113"/>
      <c r="I66" s="1114"/>
      <c r="J66" s="1113"/>
      <c r="K66" s="479"/>
      <c r="L66" s="1115"/>
      <c r="N66" s="1084"/>
      <c r="O66" s="1084"/>
      <c r="P66" s="1084"/>
    </row>
    <row r="67" spans="1:24" ht="13" thickBot="1" x14ac:dyDescent="0.3">
      <c r="A67" s="1116"/>
      <c r="B67" s="1022"/>
      <c r="C67" s="1084"/>
      <c r="D67" s="464"/>
      <c r="E67" s="464"/>
      <c r="F67" s="464"/>
      <c r="G67" s="464"/>
      <c r="H67" s="453"/>
      <c r="I67" s="453"/>
      <c r="J67" s="453"/>
      <c r="K67" s="453"/>
      <c r="L67" s="453"/>
      <c r="M67" s="1084"/>
      <c r="O67" s="1084"/>
      <c r="P67" s="1084"/>
      <c r="Q67" s="453"/>
    </row>
    <row r="68" spans="1:24" s="1066" customFormat="1" ht="25.5" thickBot="1" x14ac:dyDescent="0.3">
      <c r="A68" s="1117" t="s">
        <v>31</v>
      </c>
      <c r="B68" s="1118" t="s">
        <v>582</v>
      </c>
      <c r="C68" s="1118"/>
      <c r="D68" s="1119"/>
      <c r="E68" s="1120" t="s">
        <v>11</v>
      </c>
      <c r="F68" s="1120" t="s">
        <v>14</v>
      </c>
      <c r="G68" s="1120" t="s">
        <v>275</v>
      </c>
      <c r="H68" s="1120" t="s">
        <v>32</v>
      </c>
      <c r="I68" s="1120" t="s">
        <v>16</v>
      </c>
      <c r="J68" s="1120" t="s">
        <v>17</v>
      </c>
      <c r="K68" s="1120" t="s">
        <v>18</v>
      </c>
      <c r="L68" s="1120" t="s">
        <v>19</v>
      </c>
      <c r="M68" s="1120" t="s">
        <v>20</v>
      </c>
      <c r="N68" s="480" t="s">
        <v>119</v>
      </c>
      <c r="O68" s="1120" t="s">
        <v>93</v>
      </c>
      <c r="P68" s="1121" t="s">
        <v>754</v>
      </c>
    </row>
    <row r="69" spans="1:24" s="1079" customFormat="1" x14ac:dyDescent="0.25">
      <c r="A69" s="1095"/>
      <c r="B69" s="1122"/>
      <c r="C69" s="1122"/>
      <c r="D69" s="1122"/>
      <c r="E69" s="1075"/>
      <c r="F69" s="1075"/>
      <c r="G69" s="1075"/>
      <c r="H69" s="1075"/>
      <c r="I69" s="1075"/>
      <c r="J69" s="1076"/>
      <c r="K69" s="1076"/>
      <c r="L69" s="1076"/>
      <c r="M69" s="1123"/>
      <c r="N69" s="1073"/>
      <c r="O69" s="1075"/>
      <c r="P69" s="1078"/>
      <c r="Q69" s="465"/>
      <c r="R69" s="465"/>
      <c r="S69" s="465"/>
      <c r="T69" s="465"/>
      <c r="U69" s="465"/>
      <c r="V69" s="1097"/>
      <c r="W69" s="1097"/>
      <c r="X69" s="1097"/>
    </row>
    <row r="70" spans="1:24" s="1079" customFormat="1" x14ac:dyDescent="0.25">
      <c r="A70" s="1096"/>
      <c r="B70" s="1124"/>
      <c r="C70" s="1124"/>
      <c r="D70" s="1124"/>
      <c r="E70" s="1081"/>
      <c r="F70" s="1081"/>
      <c r="G70" s="1081"/>
      <c r="H70" s="1081"/>
      <c r="I70" s="1081"/>
      <c r="J70" s="1125"/>
      <c r="K70" s="456"/>
      <c r="L70" s="456"/>
      <c r="M70" s="1126"/>
      <c r="N70" s="1127"/>
      <c r="O70" s="1081"/>
      <c r="P70" s="1128"/>
      <c r="Q70" s="465"/>
      <c r="R70" s="465"/>
      <c r="S70" s="465"/>
      <c r="T70" s="465"/>
      <c r="U70" s="465"/>
      <c r="V70" s="1097"/>
      <c r="W70" s="1097"/>
      <c r="X70" s="1097"/>
    </row>
    <row r="71" spans="1:24" s="1079" customFormat="1" x14ac:dyDescent="0.25">
      <c r="A71" s="1096"/>
      <c r="B71" s="1124"/>
      <c r="C71" s="1124"/>
      <c r="D71" s="1124"/>
      <c r="E71" s="1081"/>
      <c r="F71" s="1081"/>
      <c r="G71" s="1081"/>
      <c r="H71" s="1081"/>
      <c r="I71" s="1081"/>
      <c r="J71" s="1125"/>
      <c r="K71" s="456"/>
      <c r="L71" s="456"/>
      <c r="M71" s="1126"/>
      <c r="N71" s="1127"/>
      <c r="O71" s="1081"/>
      <c r="P71" s="1128"/>
      <c r="Q71" s="465"/>
      <c r="R71" s="465"/>
      <c r="S71" s="465"/>
      <c r="T71" s="465"/>
      <c r="U71" s="465"/>
      <c r="V71" s="1097"/>
      <c r="W71" s="1097"/>
      <c r="X71" s="1097"/>
    </row>
    <row r="72" spans="1:24" s="1079" customFormat="1" ht="13" thickBot="1" x14ac:dyDescent="0.3">
      <c r="A72" s="1129"/>
      <c r="B72" s="1130"/>
      <c r="C72" s="1130"/>
      <c r="D72" s="1130"/>
      <c r="E72" s="1083"/>
      <c r="F72" s="1083"/>
      <c r="G72" s="1083"/>
      <c r="H72" s="1083"/>
      <c r="I72" s="1083"/>
      <c r="J72" s="1131"/>
      <c r="K72" s="461"/>
      <c r="L72" s="461"/>
      <c r="M72" s="1132"/>
      <c r="N72" s="1133"/>
      <c r="O72" s="460"/>
      <c r="P72" s="463"/>
      <c r="Q72" s="465"/>
      <c r="R72" s="465"/>
      <c r="S72" s="465"/>
      <c r="T72" s="465"/>
      <c r="U72" s="465"/>
      <c r="V72" s="1097"/>
      <c r="W72" s="1097"/>
      <c r="X72" s="1097"/>
    </row>
    <row r="73" spans="1:24" x14ac:dyDescent="0.25">
      <c r="A73" s="1084"/>
      <c r="B73" s="1084"/>
      <c r="E73" s="1084"/>
      <c r="J73" s="1084"/>
      <c r="K73" s="1084"/>
      <c r="L73" s="1084"/>
      <c r="M73" s="1084"/>
      <c r="O73" s="453"/>
      <c r="P73" s="453"/>
      <c r="Q73" s="453"/>
      <c r="R73" s="453"/>
      <c r="S73" s="453"/>
      <c r="T73" s="453"/>
      <c r="U73" s="453"/>
      <c r="V73" s="1084"/>
      <c r="W73" s="1084"/>
      <c r="X73" s="1084"/>
    </row>
    <row r="74" spans="1:24" ht="13" thickBot="1" x14ac:dyDescent="0.3">
      <c r="A74" s="464"/>
      <c r="B74" s="464"/>
      <c r="C74" s="464"/>
      <c r="D74" s="464"/>
      <c r="E74" s="464"/>
      <c r="F74" s="464"/>
      <c r="G74" s="464"/>
      <c r="H74" s="464"/>
      <c r="I74" s="453"/>
      <c r="J74" s="453"/>
      <c r="K74" s="453"/>
      <c r="L74" s="453"/>
      <c r="M74" s="453"/>
      <c r="N74" s="1084"/>
      <c r="O74" s="1084"/>
      <c r="P74" s="1084"/>
      <c r="Q74" s="1084"/>
      <c r="R74" s="1084"/>
      <c r="S74" s="1084"/>
      <c r="T74" s="1084"/>
      <c r="U74" s="1084"/>
      <c r="V74" s="1084"/>
      <c r="W74" s="453"/>
    </row>
    <row r="75" spans="1:24" ht="13" thickBot="1" x14ac:dyDescent="0.3">
      <c r="A75" s="681" t="s">
        <v>34</v>
      </c>
      <c r="B75" s="691"/>
      <c r="C75" s="692"/>
      <c r="D75" s="481"/>
      <c r="E75" s="464"/>
      <c r="F75" s="464"/>
      <c r="G75" s="464"/>
      <c r="H75" s="464"/>
      <c r="I75" s="453"/>
      <c r="J75" s="453"/>
      <c r="K75" s="453"/>
      <c r="L75" s="453"/>
      <c r="M75" s="453"/>
      <c r="N75" s="1084"/>
      <c r="O75" s="1084"/>
      <c r="P75" s="1084"/>
      <c r="Q75" s="1084"/>
      <c r="R75" s="1084"/>
      <c r="S75" s="1084"/>
      <c r="T75" s="1084"/>
      <c r="U75" s="1084"/>
      <c r="V75" s="1084"/>
      <c r="W75" s="453"/>
    </row>
    <row r="76" spans="1:24" ht="13" thickBot="1" x14ac:dyDescent="0.3">
      <c r="A76" s="1103" t="s">
        <v>579</v>
      </c>
      <c r="B76" s="1104"/>
      <c r="C76" s="1105"/>
      <c r="D76" s="1020"/>
      <c r="E76" s="1020"/>
      <c r="F76" s="1020"/>
      <c r="G76" s="1020"/>
      <c r="H76" s="1021"/>
      <c r="I76" s="1021"/>
      <c r="J76" s="1020"/>
      <c r="K76" s="1021"/>
      <c r="L76" s="1020"/>
      <c r="M76" s="453"/>
      <c r="N76" s="1084"/>
      <c r="O76" s="1084"/>
      <c r="P76" s="1084"/>
      <c r="Q76" s="1084"/>
      <c r="R76" s="1084"/>
      <c r="S76" s="1084"/>
      <c r="T76" s="1084"/>
      <c r="U76" s="1084"/>
      <c r="V76" s="1084"/>
      <c r="W76" s="453"/>
    </row>
    <row r="77" spans="1:24" x14ac:dyDescent="0.25">
      <c r="A77" s="1106" t="s">
        <v>30</v>
      </c>
      <c r="B77" s="1057"/>
      <c r="C77" s="474" t="s">
        <v>151</v>
      </c>
      <c r="D77" s="474"/>
      <c r="E77" s="1107"/>
      <c r="F77" s="1107"/>
      <c r="G77" s="1107"/>
      <c r="H77" s="1108"/>
      <c r="I77" s="1108"/>
      <c r="J77" s="1107"/>
      <c r="K77" s="1108"/>
      <c r="L77" s="1134"/>
      <c r="M77" s="453"/>
      <c r="N77" s="1084"/>
      <c r="O77" s="1084"/>
      <c r="P77" s="1084"/>
      <c r="Q77" s="1084"/>
      <c r="R77" s="1084"/>
      <c r="S77" s="1084"/>
      <c r="T77" s="1084"/>
      <c r="U77" s="1084"/>
      <c r="V77" s="1084"/>
      <c r="W77" s="453"/>
    </row>
    <row r="78" spans="1:24" x14ac:dyDescent="0.25">
      <c r="A78" s="1058" t="s">
        <v>35</v>
      </c>
      <c r="B78" s="1110"/>
      <c r="C78" s="1110"/>
      <c r="D78" s="1110"/>
      <c r="E78" s="1110"/>
      <c r="F78" s="1110"/>
      <c r="G78" s="1110"/>
      <c r="H78" s="1111"/>
      <c r="I78" s="1111"/>
      <c r="J78" s="1110"/>
      <c r="K78" s="1111"/>
      <c r="L78" s="1135"/>
      <c r="M78" s="453"/>
      <c r="N78" s="1084"/>
      <c r="O78" s="1084"/>
      <c r="P78" s="1084"/>
      <c r="Q78" s="1084"/>
      <c r="R78" s="1084"/>
      <c r="S78" s="1084"/>
      <c r="T78" s="1084"/>
      <c r="U78" s="1084"/>
      <c r="V78" s="1084"/>
      <c r="W78" s="453"/>
    </row>
    <row r="79" spans="1:24" x14ac:dyDescent="0.25">
      <c r="A79" s="1058" t="s">
        <v>168</v>
      </c>
      <c r="B79" s="1110"/>
      <c r="C79" s="1110"/>
      <c r="D79" s="1110"/>
      <c r="E79" s="1110"/>
      <c r="F79" s="1110"/>
      <c r="G79" s="1110"/>
      <c r="H79" s="1111"/>
      <c r="I79" s="1111"/>
      <c r="J79" s="1110"/>
      <c r="K79" s="1111"/>
      <c r="L79" s="1135"/>
      <c r="M79" s="453"/>
      <c r="N79" s="1084"/>
      <c r="O79" s="1084"/>
      <c r="P79" s="1084"/>
      <c r="Q79" s="1084"/>
      <c r="R79" s="1084"/>
      <c r="S79" s="1084"/>
      <c r="T79" s="1084"/>
      <c r="U79" s="1084"/>
      <c r="V79" s="1084"/>
      <c r="W79" s="453"/>
    </row>
    <row r="80" spans="1:24" x14ac:dyDescent="0.25">
      <c r="A80" s="1058" t="s">
        <v>904</v>
      </c>
      <c r="B80" s="1110"/>
      <c r="C80" s="1110"/>
      <c r="D80" s="1110"/>
      <c r="E80" s="1110"/>
      <c r="F80" s="1110"/>
      <c r="G80" s="1110"/>
      <c r="H80" s="1111"/>
      <c r="I80" s="1111"/>
      <c r="J80" s="1110"/>
      <c r="K80" s="1111"/>
      <c r="L80" s="1135"/>
      <c r="M80" s="453"/>
      <c r="N80" s="1084"/>
      <c r="O80" s="1084"/>
      <c r="P80" s="1084"/>
      <c r="Q80" s="1084"/>
      <c r="R80" s="1084"/>
      <c r="S80" s="1084"/>
      <c r="T80" s="1084"/>
      <c r="U80" s="1084"/>
      <c r="V80" s="1084"/>
      <c r="W80" s="453"/>
    </row>
    <row r="81" spans="1:23" ht="13" thickBot="1" x14ac:dyDescent="0.3">
      <c r="A81" s="1060" t="s">
        <v>905</v>
      </c>
      <c r="B81" s="1113"/>
      <c r="C81" s="1113"/>
      <c r="D81" s="1113"/>
      <c r="E81" s="1113"/>
      <c r="F81" s="1113"/>
      <c r="G81" s="1113"/>
      <c r="H81" s="1114"/>
      <c r="I81" s="1114"/>
      <c r="J81" s="1113"/>
      <c r="K81" s="1114"/>
      <c r="L81" s="1136"/>
      <c r="M81" s="453"/>
      <c r="N81" s="1084"/>
      <c r="O81" s="1084"/>
      <c r="P81" s="1084"/>
      <c r="Q81" s="1084"/>
      <c r="R81" s="1084"/>
      <c r="S81" s="1084"/>
      <c r="T81" s="1084"/>
      <c r="U81" s="1084"/>
      <c r="V81" s="1084"/>
      <c r="W81" s="453"/>
    </row>
    <row r="82" spans="1:23" ht="13" thickBot="1" x14ac:dyDescent="0.3">
      <c r="A82" s="1137"/>
      <c r="E82" s="1020"/>
      <c r="F82" s="1020"/>
      <c r="G82" s="1020"/>
      <c r="H82" s="1021"/>
      <c r="I82" s="1022"/>
      <c r="J82" s="1020"/>
      <c r="K82" s="1021"/>
      <c r="L82" s="1020"/>
      <c r="M82" s="453"/>
      <c r="N82" s="1084"/>
      <c r="O82" s="1084"/>
      <c r="P82" s="1084"/>
      <c r="Q82" s="1084"/>
      <c r="R82" s="453"/>
      <c r="V82" s="482"/>
      <c r="W82" s="482"/>
    </row>
    <row r="83" spans="1:23" s="1066" customFormat="1" ht="25.5" thickBot="1" x14ac:dyDescent="0.3">
      <c r="A83" s="1117" t="s">
        <v>31</v>
      </c>
      <c r="B83" s="1118" t="s">
        <v>13</v>
      </c>
      <c r="C83" s="1118"/>
      <c r="D83" s="1119"/>
      <c r="E83" s="1120" t="s">
        <v>12</v>
      </c>
      <c r="F83" s="1120" t="s">
        <v>14</v>
      </c>
      <c r="G83" s="1120" t="s">
        <v>264</v>
      </c>
      <c r="H83" s="1120" t="s">
        <v>32</v>
      </c>
      <c r="I83" s="1120" t="s">
        <v>16</v>
      </c>
      <c r="J83" s="1120" t="s">
        <v>17</v>
      </c>
      <c r="K83" s="1120" t="s">
        <v>18</v>
      </c>
      <c r="L83" s="1120" t="s">
        <v>19</v>
      </c>
      <c r="M83" s="1120" t="s">
        <v>20</v>
      </c>
      <c r="N83" s="480" t="s">
        <v>119</v>
      </c>
      <c r="O83" s="1120" t="s">
        <v>91</v>
      </c>
      <c r="P83" s="1121" t="s">
        <v>752</v>
      </c>
      <c r="W83" s="483"/>
    </row>
    <row r="84" spans="1:23" s="1079" customFormat="1" x14ac:dyDescent="0.25">
      <c r="A84" s="1095"/>
      <c r="B84" s="1122"/>
      <c r="C84" s="1122"/>
      <c r="D84" s="1122"/>
      <c r="E84" s="1075"/>
      <c r="F84" s="1075"/>
      <c r="G84" s="1075"/>
      <c r="H84" s="1075"/>
      <c r="I84" s="1075"/>
      <c r="J84" s="1076"/>
      <c r="K84" s="1076"/>
      <c r="L84" s="1076"/>
      <c r="M84" s="1076"/>
      <c r="N84" s="1073"/>
      <c r="O84" s="1075"/>
      <c r="P84" s="1078"/>
      <c r="Q84" s="1097"/>
      <c r="R84" s="1097"/>
      <c r="S84" s="1097"/>
      <c r="T84" s="1097"/>
      <c r="U84" s="1097"/>
      <c r="V84" s="1097"/>
      <c r="W84" s="465"/>
    </row>
    <row r="85" spans="1:23" s="1079" customFormat="1" x14ac:dyDescent="0.25">
      <c r="A85" s="1096"/>
      <c r="B85" s="1124"/>
      <c r="C85" s="1124"/>
      <c r="D85" s="1124"/>
      <c r="E85" s="1081"/>
      <c r="F85" s="1081"/>
      <c r="G85" s="1081"/>
      <c r="H85" s="1081"/>
      <c r="I85" s="1081"/>
      <c r="J85" s="456"/>
      <c r="K85" s="456"/>
      <c r="L85" s="456"/>
      <c r="M85" s="456"/>
      <c r="N85" s="1127"/>
      <c r="O85" s="1081"/>
      <c r="P85" s="1128"/>
      <c r="Q85" s="1097"/>
      <c r="R85" s="1097"/>
      <c r="S85" s="1097"/>
      <c r="T85" s="1097"/>
      <c r="U85" s="1097"/>
      <c r="V85" s="1097"/>
      <c r="W85" s="465"/>
    </row>
    <row r="86" spans="1:23" s="1079" customFormat="1" x14ac:dyDescent="0.25">
      <c r="A86" s="1096"/>
      <c r="B86" s="1124"/>
      <c r="C86" s="1124"/>
      <c r="D86" s="1124"/>
      <c r="E86" s="1081"/>
      <c r="F86" s="1081"/>
      <c r="G86" s="1081"/>
      <c r="H86" s="1081"/>
      <c r="I86" s="1081"/>
      <c r="J86" s="456"/>
      <c r="K86" s="456"/>
      <c r="L86" s="456"/>
      <c r="M86" s="456"/>
      <c r="N86" s="1127"/>
      <c r="O86" s="1081"/>
      <c r="P86" s="1128"/>
      <c r="Q86" s="1097"/>
      <c r="R86" s="1097"/>
      <c r="S86" s="1097"/>
      <c r="T86" s="1097"/>
      <c r="U86" s="1097"/>
      <c r="V86" s="1097"/>
      <c r="W86" s="465"/>
    </row>
    <row r="87" spans="1:23" s="1079" customFormat="1" ht="13" thickBot="1" x14ac:dyDescent="0.3">
      <c r="A87" s="1129"/>
      <c r="B87" s="1130"/>
      <c r="C87" s="1130"/>
      <c r="D87" s="1130"/>
      <c r="E87" s="1083"/>
      <c r="F87" s="1083"/>
      <c r="G87" s="1083"/>
      <c r="H87" s="1083"/>
      <c r="I87" s="1083"/>
      <c r="J87" s="461"/>
      <c r="K87" s="461"/>
      <c r="L87" s="461"/>
      <c r="M87" s="461"/>
      <c r="N87" s="1133"/>
      <c r="O87" s="460"/>
      <c r="P87" s="463"/>
      <c r="Q87" s="1097"/>
      <c r="R87" s="1097"/>
      <c r="S87" s="1097"/>
      <c r="T87" s="1097"/>
      <c r="U87" s="1097"/>
      <c r="V87" s="1097"/>
      <c r="W87" s="465"/>
    </row>
    <row r="88" spans="1:23" ht="13" thickBot="1" x14ac:dyDescent="0.3">
      <c r="A88" s="464"/>
      <c r="B88" s="464"/>
      <c r="C88" s="464"/>
      <c r="D88" s="464"/>
      <c r="E88" s="464"/>
      <c r="F88" s="464"/>
      <c r="G88" s="464"/>
      <c r="H88" s="453"/>
      <c r="I88" s="453"/>
      <c r="J88" s="453"/>
      <c r="K88" s="453"/>
      <c r="L88" s="453"/>
      <c r="M88" s="1084"/>
      <c r="N88" s="1084"/>
      <c r="O88" s="1084"/>
      <c r="P88" s="1084"/>
      <c r="Q88" s="1084"/>
      <c r="R88" s="1084"/>
      <c r="S88" s="1084"/>
      <c r="T88" s="1084"/>
      <c r="U88" s="1084"/>
      <c r="V88" s="453"/>
    </row>
    <row r="89" spans="1:23" ht="13" thickBot="1" x14ac:dyDescent="0.3">
      <c r="A89" s="681" t="s">
        <v>36</v>
      </c>
      <c r="B89" s="1138"/>
      <c r="C89" s="1138"/>
      <c r="D89" s="1138"/>
      <c r="E89" s="1138"/>
      <c r="F89" s="1138"/>
      <c r="G89" s="1138"/>
      <c r="H89" s="1138"/>
      <c r="I89" s="1139"/>
      <c r="K89" s="453"/>
      <c r="L89" s="1084"/>
      <c r="M89" s="1084"/>
      <c r="N89" s="1084"/>
      <c r="O89" s="1084"/>
      <c r="P89" s="1084"/>
      <c r="Q89" s="1084"/>
      <c r="R89" s="1084"/>
      <c r="S89" s="453"/>
      <c r="T89" s="453"/>
      <c r="U89" s="453"/>
    </row>
    <row r="90" spans="1:23" ht="13" thickBot="1" x14ac:dyDescent="0.3">
      <c r="A90" s="1140" t="s">
        <v>37</v>
      </c>
      <c r="B90" s="1141"/>
      <c r="C90" s="1141"/>
      <c r="D90" s="1141"/>
      <c r="E90" s="1141"/>
      <c r="F90" s="1141"/>
      <c r="G90" s="1141"/>
      <c r="H90" s="1141"/>
      <c r="I90" s="1142"/>
      <c r="J90" s="1021"/>
      <c r="K90" s="453"/>
      <c r="L90" s="1084"/>
      <c r="M90" s="1084"/>
      <c r="N90" s="1084"/>
      <c r="O90" s="1084"/>
      <c r="P90" s="1084"/>
      <c r="Q90" s="1084"/>
      <c r="R90" s="1084"/>
      <c r="S90" s="453"/>
      <c r="T90" s="453"/>
      <c r="U90" s="453"/>
    </row>
    <row r="91" spans="1:23" s="1039" customFormat="1" ht="15.75" customHeight="1" thickBot="1" x14ac:dyDescent="0.3">
      <c r="A91" s="1143" t="s">
        <v>282</v>
      </c>
      <c r="B91" s="1144" t="s">
        <v>1024</v>
      </c>
      <c r="C91" s="1145"/>
      <c r="D91" s="1145"/>
      <c r="E91" s="1145"/>
      <c r="F91" s="1145"/>
      <c r="G91" s="1145"/>
      <c r="H91" s="1145"/>
      <c r="I91" s="1146"/>
      <c r="J91" s="1147"/>
      <c r="K91" s="544"/>
      <c r="L91" s="1148"/>
      <c r="M91" s="1148"/>
      <c r="N91" s="1148"/>
      <c r="O91" s="1148"/>
      <c r="P91" s="1148"/>
      <c r="Q91" s="1148"/>
      <c r="R91" s="1148"/>
      <c r="S91" s="544"/>
      <c r="T91" s="544"/>
      <c r="U91" s="544"/>
    </row>
    <row r="92" spans="1:23" ht="13" thickBot="1" x14ac:dyDescent="0.3">
      <c r="A92" s="1137"/>
      <c r="J92" s="1084"/>
      <c r="K92" s="453"/>
      <c r="L92" s="1084"/>
      <c r="M92" s="1084"/>
      <c r="N92" s="1084"/>
      <c r="O92" s="1084"/>
      <c r="P92" s="1084"/>
      <c r="Q92" s="453"/>
    </row>
    <row r="93" spans="1:23" ht="16.5" customHeight="1" thickBot="1" x14ac:dyDescent="0.3">
      <c r="A93" s="702" t="s">
        <v>206</v>
      </c>
      <c r="B93" s="1149"/>
      <c r="C93" s="1149"/>
      <c r="D93" s="1149"/>
      <c r="E93" s="1149"/>
      <c r="F93" s="1149"/>
      <c r="G93" s="1149"/>
      <c r="H93" s="1150" t="s">
        <v>218</v>
      </c>
      <c r="I93" s="1151" t="s">
        <v>581</v>
      </c>
      <c r="J93" s="1151" t="s">
        <v>207</v>
      </c>
      <c r="K93" s="1151" t="s">
        <v>23</v>
      </c>
      <c r="L93" s="1151" t="s">
        <v>288</v>
      </c>
      <c r="M93" s="1152" t="s">
        <v>82</v>
      </c>
      <c r="N93" s="1084"/>
      <c r="O93" s="453"/>
      <c r="Q93" s="482"/>
      <c r="R93" s="482"/>
    </row>
    <row r="94" spans="1:23" s="419" customFormat="1" ht="13" thickBot="1" x14ac:dyDescent="0.3">
      <c r="A94" s="696" t="s">
        <v>2815</v>
      </c>
      <c r="B94" s="697"/>
      <c r="C94" s="697"/>
      <c r="D94" s="697"/>
      <c r="E94" s="697"/>
      <c r="F94" s="697"/>
      <c r="G94" s="698"/>
      <c r="H94" s="1153"/>
      <c r="I94" s="1154"/>
      <c r="J94" s="1154"/>
      <c r="K94" s="1154"/>
      <c r="L94" s="1154"/>
      <c r="M94" s="1155"/>
      <c r="N94" s="484"/>
      <c r="O94" s="484"/>
      <c r="P94" s="484"/>
      <c r="Q94" s="484"/>
      <c r="R94" s="484"/>
    </row>
    <row r="95" spans="1:23" s="419" customFormat="1" ht="15.75" customHeight="1" thickBot="1" x14ac:dyDescent="0.3">
      <c r="A95" s="699" t="s">
        <v>336</v>
      </c>
      <c r="B95" s="700"/>
      <c r="C95" s="700"/>
      <c r="D95" s="700"/>
      <c r="E95" s="700"/>
      <c r="F95" s="700"/>
      <c r="G95" s="701"/>
      <c r="H95" s="1153"/>
      <c r="I95" s="1154"/>
      <c r="J95" s="1154"/>
      <c r="K95" s="1154"/>
      <c r="L95" s="1154"/>
      <c r="M95" s="1155"/>
      <c r="N95" s="484"/>
      <c r="O95" s="484"/>
      <c r="P95" s="484"/>
      <c r="Q95" s="484"/>
      <c r="R95" s="484"/>
    </row>
    <row r="96" spans="1:23" s="1079" customFormat="1" x14ac:dyDescent="0.25">
      <c r="A96" s="572" t="s">
        <v>224</v>
      </c>
      <c r="B96" s="1122" t="str">
        <f>IF($A96="","",VLOOKUP($A96,Listes!$A$4:$C$200,2,FALSE))</f>
        <v>Bunker Adjustment Factor</v>
      </c>
      <c r="C96" s="1122"/>
      <c r="D96" s="1122"/>
      <c r="E96" s="853" t="s">
        <v>52</v>
      </c>
      <c r="F96" s="853"/>
      <c r="G96" s="853"/>
      <c r="H96" s="1160"/>
      <c r="I96" s="1077"/>
      <c r="J96" s="1077"/>
      <c r="K96" s="1077"/>
      <c r="L96" s="1077"/>
      <c r="M96" s="1161"/>
      <c r="N96" s="1097"/>
      <c r="O96" s="1097"/>
      <c r="P96" s="1097"/>
      <c r="Q96" s="1097"/>
      <c r="R96" s="465"/>
    </row>
    <row r="97" spans="1:18" s="1079" customFormat="1" x14ac:dyDescent="0.25">
      <c r="A97" s="574" t="s">
        <v>1101</v>
      </c>
      <c r="B97" s="1124" t="str">
        <f>IF($A97="","",VLOOKUP($A97,Listes!$A$4:$C$200,2,FALSE))</f>
        <v>Import BL Documentation Fee - Brazil only</v>
      </c>
      <c r="C97" s="1124"/>
      <c r="D97" s="1124"/>
      <c r="E97" s="849" t="s">
        <v>50</v>
      </c>
      <c r="F97" s="849"/>
      <c r="G97" s="849"/>
      <c r="H97" s="1166"/>
      <c r="I97" s="1167"/>
      <c r="J97" s="1167"/>
      <c r="K97" s="1167"/>
      <c r="L97" s="1167"/>
      <c r="M97" s="1168"/>
      <c r="N97" s="1097"/>
      <c r="O97" s="1097"/>
      <c r="P97" s="1097"/>
      <c r="Q97" s="1097"/>
      <c r="R97" s="465"/>
    </row>
    <row r="98" spans="1:18" s="1079" customFormat="1" x14ac:dyDescent="0.25">
      <c r="A98" s="574" t="s">
        <v>520</v>
      </c>
      <c r="B98" s="1124" t="str">
        <f>IF($A98="","",VLOOKUP($A98,Listes!$A$4:$C$200,2,FALSE))</f>
        <v>Cargo Facility Charge</v>
      </c>
      <c r="C98" s="1124"/>
      <c r="D98" s="1124"/>
      <c r="E98" s="849" t="s">
        <v>50</v>
      </c>
      <c r="F98" s="849"/>
      <c r="G98" s="849"/>
      <c r="H98" s="1166"/>
      <c r="I98" s="1167"/>
      <c r="J98" s="1167"/>
      <c r="K98" s="1167"/>
      <c r="L98" s="1167"/>
      <c r="M98" s="1168"/>
      <c r="N98" s="1097"/>
      <c r="O98" s="1097"/>
      <c r="P98" s="1097"/>
      <c r="Q98" s="1097"/>
      <c r="R98" s="465"/>
    </row>
    <row r="99" spans="1:18" s="1079" customFormat="1" x14ac:dyDescent="0.25">
      <c r="A99" s="574" t="s">
        <v>1110</v>
      </c>
      <c r="B99" s="1124" t="str">
        <f>IF($A99="","",VLOOKUP($A99,Listes!$A$4:$C$200,2,FALSE))</f>
        <v>Container Cleaning Surcharge Destination</v>
      </c>
      <c r="C99" s="1124"/>
      <c r="D99" s="1124"/>
      <c r="E99" s="849" t="s">
        <v>50</v>
      </c>
      <c r="F99" s="849"/>
      <c r="G99" s="849"/>
      <c r="H99" s="1166"/>
      <c r="I99" s="1167"/>
      <c r="J99" s="1167"/>
      <c r="K99" s="1167"/>
      <c r="L99" s="1167"/>
      <c r="M99" s="1168"/>
      <c r="N99" s="1097"/>
      <c r="O99" s="1097"/>
      <c r="P99" s="1097"/>
      <c r="Q99" s="1097"/>
      <c r="R99" s="465"/>
    </row>
    <row r="100" spans="1:18" s="1079" customFormat="1" x14ac:dyDescent="0.25">
      <c r="A100" s="574" t="s">
        <v>514</v>
      </c>
      <c r="B100" s="1124" t="str">
        <f>IF($A100="","",VLOOKUP($A100,Listes!$A$4:$C$200,2,FALSE))</f>
        <v>Chassis Provision Charge</v>
      </c>
      <c r="C100" s="1124"/>
      <c r="D100" s="1124"/>
      <c r="E100" s="849" t="s">
        <v>50</v>
      </c>
      <c r="F100" s="849"/>
      <c r="G100" s="849"/>
      <c r="H100" s="1166"/>
      <c r="I100" s="1167"/>
      <c r="J100" s="1167"/>
      <c r="K100" s="1167"/>
      <c r="L100" s="1167"/>
      <c r="M100" s="1168"/>
      <c r="N100" s="1097"/>
      <c r="O100" s="1097"/>
      <c r="P100" s="1097"/>
      <c r="Q100" s="1097"/>
      <c r="R100" s="465"/>
    </row>
    <row r="101" spans="1:18" s="1079" customFormat="1" x14ac:dyDescent="0.25">
      <c r="A101" s="574" t="s">
        <v>251</v>
      </c>
      <c r="B101" s="1124" t="str">
        <f>IF($A101="","",VLOOKUP($A101,Listes!$A$4:$C$200,2,FALSE))</f>
        <v>Carrier Security Charge</v>
      </c>
      <c r="C101" s="1124"/>
      <c r="D101" s="1124"/>
      <c r="E101" s="849" t="s">
        <v>52</v>
      </c>
      <c r="F101" s="849"/>
      <c r="G101" s="849"/>
      <c r="H101" s="1166"/>
      <c r="I101" s="1167"/>
      <c r="J101" s="1167"/>
      <c r="K101" s="1167"/>
      <c r="L101" s="1167"/>
      <c r="M101" s="1168"/>
      <c r="N101" s="1097"/>
      <c r="O101" s="1097"/>
      <c r="P101" s="1097"/>
      <c r="Q101" s="1097"/>
      <c r="R101" s="465"/>
    </row>
    <row r="102" spans="1:18" s="1079" customFormat="1" x14ac:dyDescent="0.25">
      <c r="A102" s="574" t="s">
        <v>1048</v>
      </c>
      <c r="B102" s="1124" t="str">
        <f>IF($A102="","",VLOOKUP($A102,Listes!$A$4:$C$200,2,FALSE))</f>
        <v>Container Maintenance Charge Destination</v>
      </c>
      <c r="C102" s="1124"/>
      <c r="D102" s="1124"/>
      <c r="E102" s="849" t="s">
        <v>50</v>
      </c>
      <c r="F102" s="849"/>
      <c r="G102" s="849"/>
      <c r="H102" s="1166"/>
      <c r="I102" s="1167"/>
      <c r="J102" s="1167"/>
      <c r="K102" s="1167"/>
      <c r="L102" s="1167"/>
      <c r="M102" s="1168"/>
      <c r="N102" s="1097"/>
      <c r="O102" s="1097"/>
      <c r="P102" s="1097"/>
      <c r="Q102" s="1097"/>
      <c r="R102" s="465"/>
    </row>
    <row r="103" spans="1:18" s="1079" customFormat="1" x14ac:dyDescent="0.25">
      <c r="A103" s="574" t="s">
        <v>298</v>
      </c>
      <c r="B103" s="1124" t="str">
        <f>IF($A103="","",VLOOKUP($A103,Listes!$A$4:$C$200,2,FALSE))</f>
        <v>Chassis Usage Charge (Carrier-haulage)</v>
      </c>
      <c r="C103" s="1124"/>
      <c r="D103" s="1124"/>
      <c r="E103" s="849" t="s">
        <v>50</v>
      </c>
      <c r="F103" s="849"/>
      <c r="G103" s="849"/>
      <c r="H103" s="1166"/>
      <c r="I103" s="1167"/>
      <c r="J103" s="1167"/>
      <c r="K103" s="1167"/>
      <c r="L103" s="1167"/>
      <c r="M103" s="1168"/>
      <c r="N103" s="1097"/>
      <c r="O103" s="1097"/>
      <c r="P103" s="1097"/>
      <c r="Q103" s="1097"/>
      <c r="R103" s="465"/>
    </row>
    <row r="104" spans="1:18" s="1079" customFormat="1" x14ac:dyDescent="0.25">
      <c r="A104" s="574" t="s">
        <v>298</v>
      </c>
      <c r="B104" s="1124" t="str">
        <f>IF($A104="","",VLOOKUP($A104,Listes!$A$4:$C$200,2,FALSE))</f>
        <v>Chassis Usage Charge (Carrier-haulage)</v>
      </c>
      <c r="C104" s="1124"/>
      <c r="D104" s="1124"/>
      <c r="E104" s="849" t="s">
        <v>50</v>
      </c>
      <c r="F104" s="849"/>
      <c r="G104" s="849"/>
      <c r="H104" s="1166"/>
      <c r="I104" s="1167"/>
      <c r="J104" s="1167"/>
      <c r="K104" s="1167"/>
      <c r="L104" s="1167"/>
      <c r="M104" s="1168"/>
      <c r="N104" s="1097"/>
      <c r="O104" s="1097"/>
      <c r="P104" s="1097"/>
      <c r="Q104" s="1097"/>
      <c r="R104" s="465"/>
    </row>
    <row r="105" spans="1:18" s="1079" customFormat="1" x14ac:dyDescent="0.25">
      <c r="A105" s="574" t="s">
        <v>298</v>
      </c>
      <c r="B105" s="1124" t="str">
        <f>IF($A105="","",VLOOKUP($A105,Listes!$A$4:$C$200,2,FALSE))</f>
        <v>Chassis Usage Charge (Carrier-haulage)</v>
      </c>
      <c r="C105" s="1124"/>
      <c r="D105" s="1124"/>
      <c r="E105" s="849" t="s">
        <v>50</v>
      </c>
      <c r="F105" s="849"/>
      <c r="G105" s="849"/>
      <c r="H105" s="1166"/>
      <c r="I105" s="1167"/>
      <c r="J105" s="1167"/>
      <c r="K105" s="1167"/>
      <c r="L105" s="1167"/>
      <c r="M105" s="1168"/>
      <c r="N105" s="1097"/>
      <c r="O105" s="1097"/>
      <c r="P105" s="1097"/>
      <c r="Q105" s="1097"/>
      <c r="R105" s="465"/>
    </row>
    <row r="106" spans="1:18" s="1079" customFormat="1" x14ac:dyDescent="0.25">
      <c r="A106" s="574" t="s">
        <v>298</v>
      </c>
      <c r="B106" s="1124" t="str">
        <f>IF($A106="","",VLOOKUP($A106,Listes!$A$4:$C$200,2,FALSE))</f>
        <v>Chassis Usage Charge (Carrier-haulage)</v>
      </c>
      <c r="C106" s="1124"/>
      <c r="D106" s="1124"/>
      <c r="E106" s="849" t="s">
        <v>50</v>
      </c>
      <c r="F106" s="849"/>
      <c r="G106" s="849"/>
      <c r="H106" s="1166"/>
      <c r="I106" s="1167"/>
      <c r="J106" s="1167"/>
      <c r="K106" s="1167"/>
      <c r="L106" s="1167"/>
      <c r="M106" s="1168"/>
      <c r="N106" s="1097"/>
      <c r="O106" s="1097"/>
      <c r="P106" s="1097"/>
      <c r="Q106" s="1097"/>
      <c r="R106" s="465"/>
    </row>
    <row r="107" spans="1:18" s="1079" customFormat="1" x14ac:dyDescent="0.25">
      <c r="A107" s="574" t="s">
        <v>298</v>
      </c>
      <c r="B107" s="1124" t="str">
        <f>IF($A107="","",VLOOKUP($A107,Listes!$A$4:$C$200,2,FALSE))</f>
        <v>Chassis Usage Charge (Carrier-haulage)</v>
      </c>
      <c r="C107" s="1124"/>
      <c r="D107" s="1124"/>
      <c r="E107" s="849" t="s">
        <v>50</v>
      </c>
      <c r="F107" s="849"/>
      <c r="G107" s="849"/>
      <c r="H107" s="1166"/>
      <c r="I107" s="1167"/>
      <c r="J107" s="1167"/>
      <c r="K107" s="1167"/>
      <c r="L107" s="1167"/>
      <c r="M107" s="1168"/>
      <c r="N107" s="1097"/>
      <c r="O107" s="1097"/>
      <c r="P107" s="1097"/>
      <c r="Q107" s="1097"/>
      <c r="R107" s="465"/>
    </row>
    <row r="108" spans="1:18" s="1079" customFormat="1" x14ac:dyDescent="0.25">
      <c r="A108" s="574" t="s">
        <v>298</v>
      </c>
      <c r="B108" s="1124" t="str">
        <f>IF($A108="","",VLOOKUP($A108,Listes!$A$4:$C$200,2,FALSE))</f>
        <v>Chassis Usage Charge (Carrier-haulage)</v>
      </c>
      <c r="C108" s="1124"/>
      <c r="D108" s="1124"/>
      <c r="E108" s="849" t="s">
        <v>50</v>
      </c>
      <c r="F108" s="849"/>
      <c r="G108" s="849"/>
      <c r="H108" s="1166"/>
      <c r="I108" s="1167"/>
      <c r="J108" s="1167"/>
      <c r="K108" s="1167"/>
      <c r="L108" s="1167"/>
      <c r="M108" s="1168"/>
      <c r="N108" s="1097"/>
      <c r="O108" s="1097"/>
      <c r="P108" s="1097"/>
      <c r="Q108" s="1097"/>
      <c r="R108" s="465"/>
    </row>
    <row r="109" spans="1:18" s="1079" customFormat="1" x14ac:dyDescent="0.25">
      <c r="A109" s="574" t="s">
        <v>222</v>
      </c>
      <c r="B109" s="1124" t="str">
        <f>IF($A109="","",VLOOKUP($A109,Listes!$A$4:$C$200,2,FALSE))</f>
        <v>Destination THC / Destination Receiving Charge</v>
      </c>
      <c r="C109" s="1124"/>
      <c r="D109" s="1124"/>
      <c r="E109" s="849" t="s">
        <v>50</v>
      </c>
      <c r="F109" s="849"/>
      <c r="G109" s="849"/>
      <c r="H109" s="1166"/>
      <c r="I109" s="1167"/>
      <c r="J109" s="1167"/>
      <c r="K109" s="1167"/>
      <c r="L109" s="1167"/>
      <c r="M109" s="1168"/>
      <c r="N109" s="1097"/>
      <c r="O109" s="1097"/>
      <c r="P109" s="1097"/>
      <c r="Q109" s="1097"/>
      <c r="R109" s="465"/>
    </row>
    <row r="110" spans="1:18" s="1079" customFormat="1" x14ac:dyDescent="0.25">
      <c r="A110" s="574" t="s">
        <v>982</v>
      </c>
      <c r="B110" s="1124" t="str">
        <f>IF($A110="","",VLOOKUP($A110,Listes!$A$4:$C$200,2,FALSE))</f>
        <v>Equipment Imbalance Surcharge at Origin</v>
      </c>
      <c r="C110" s="1124"/>
      <c r="D110" s="1124"/>
      <c r="E110" s="849" t="s">
        <v>50</v>
      </c>
      <c r="F110" s="849"/>
      <c r="G110" s="849"/>
      <c r="H110" s="1166"/>
      <c r="I110" s="1167"/>
      <c r="J110" s="1167"/>
      <c r="K110" s="1167"/>
      <c r="L110" s="1167"/>
      <c r="M110" s="1168"/>
      <c r="N110" s="1097"/>
      <c r="O110" s="1097"/>
      <c r="P110" s="1097"/>
      <c r="Q110" s="1097"/>
      <c r="R110" s="465"/>
    </row>
    <row r="111" spans="1:18" s="1079" customFormat="1" x14ac:dyDescent="0.25">
      <c r="A111" s="574" t="s">
        <v>983</v>
      </c>
      <c r="B111" s="1124" t="str">
        <f>IF($A111="","",VLOOKUP($A111,Listes!$A$4:$C$200,2,FALSE))</f>
        <v>Equipment Imbalance Surcharge at Destination</v>
      </c>
      <c r="C111" s="1124"/>
      <c r="D111" s="1124"/>
      <c r="E111" s="849" t="s">
        <v>50</v>
      </c>
      <c r="F111" s="849"/>
      <c r="G111" s="849"/>
      <c r="H111" s="1166"/>
      <c r="I111" s="1167"/>
      <c r="J111" s="1167"/>
      <c r="K111" s="1167"/>
      <c r="L111" s="1167"/>
      <c r="M111" s="1168"/>
      <c r="N111" s="1097"/>
      <c r="O111" s="1097"/>
      <c r="P111" s="1097"/>
      <c r="Q111" s="1097"/>
      <c r="R111" s="465"/>
    </row>
    <row r="112" spans="1:18" s="1079" customFormat="1" ht="25" x14ac:dyDescent="0.25">
      <c r="A112" s="574" t="s">
        <v>447</v>
      </c>
      <c r="B112" s="1124" t="str">
        <f>IF($A112="","",VLOOKUP($A112,Listes!$A$4:$C$200,2,FALSE))</f>
        <v>Emergency Terminal Congestion Surcharge / Emergency Port Surcharge</v>
      </c>
      <c r="C112" s="1124"/>
      <c r="D112" s="1124"/>
      <c r="E112" s="849" t="s">
        <v>50</v>
      </c>
      <c r="F112" s="849"/>
      <c r="G112" s="849"/>
      <c r="H112" s="1166"/>
      <c r="I112" s="1167"/>
      <c r="J112" s="1167"/>
      <c r="K112" s="1167"/>
      <c r="L112" s="1167"/>
      <c r="M112" s="1168"/>
      <c r="N112" s="1097"/>
      <c r="O112" s="1097"/>
      <c r="P112" s="1097"/>
      <c r="Q112" s="1097"/>
      <c r="R112" s="465"/>
    </row>
    <row r="113" spans="1:18" s="1079" customFormat="1" x14ac:dyDescent="0.25">
      <c r="A113" s="574" t="s">
        <v>813</v>
      </c>
      <c r="B113" s="1124" t="str">
        <f>IF($A113="","",VLOOKUP($A113,Listes!$A$4:$C$200,2,FALSE))</f>
        <v>Export Documentation Fees - Carrier</v>
      </c>
      <c r="C113" s="1124"/>
      <c r="D113" s="1124"/>
      <c r="E113" s="849" t="s">
        <v>50</v>
      </c>
      <c r="F113" s="849"/>
      <c r="G113" s="849"/>
      <c r="H113" s="1166"/>
      <c r="I113" s="1167"/>
      <c r="J113" s="1167"/>
      <c r="K113" s="1167"/>
      <c r="L113" s="1167"/>
      <c r="M113" s="1168"/>
      <c r="N113" s="1097"/>
      <c r="O113" s="1097"/>
      <c r="P113" s="1097"/>
      <c r="Q113" s="1097"/>
      <c r="R113" s="465"/>
    </row>
    <row r="114" spans="1:18" s="1079" customFormat="1" x14ac:dyDescent="0.25">
      <c r="A114" s="574" t="s">
        <v>796</v>
      </c>
      <c r="B114" s="1124" t="str">
        <f>IF($A114="","",VLOOKUP($A114,Listes!$A$4:$C$200,2,FALSE))</f>
        <v>Export Declaration Surcharge</v>
      </c>
      <c r="C114" s="1124"/>
      <c r="D114" s="1124"/>
      <c r="E114" s="849" t="s">
        <v>50</v>
      </c>
      <c r="F114" s="849"/>
      <c r="G114" s="849"/>
      <c r="H114" s="1166"/>
      <c r="I114" s="1167"/>
      <c r="J114" s="1167"/>
      <c r="K114" s="1167"/>
      <c r="L114" s="1167"/>
      <c r="M114" s="1168"/>
      <c r="N114" s="1097"/>
      <c r="O114" s="1097"/>
      <c r="P114" s="1097"/>
      <c r="Q114" s="1097"/>
      <c r="R114" s="465"/>
    </row>
    <row r="115" spans="1:18" s="1079" customFormat="1" x14ac:dyDescent="0.25">
      <c r="A115" s="574" t="s">
        <v>81</v>
      </c>
      <c r="B115" s="1124" t="str">
        <f>IF($A115="","",VLOOKUP($A115,Listes!$A$4:$C$200,2,FALSE))</f>
        <v>General Rate Increase</v>
      </c>
      <c r="C115" s="1124"/>
      <c r="D115" s="1124"/>
      <c r="E115" s="849" t="s">
        <v>50</v>
      </c>
      <c r="F115" s="849"/>
      <c r="G115" s="849"/>
      <c r="H115" s="1166"/>
      <c r="I115" s="1167"/>
      <c r="J115" s="1167"/>
      <c r="K115" s="1167"/>
      <c r="L115" s="1167"/>
      <c r="M115" s="1168"/>
      <c r="N115" s="1097"/>
      <c r="O115" s="1097"/>
      <c r="P115" s="1097"/>
      <c r="Q115" s="1097"/>
      <c r="R115" s="465"/>
    </row>
    <row r="116" spans="1:18" s="1079" customFormat="1" x14ac:dyDescent="0.25">
      <c r="A116" s="574" t="s">
        <v>248</v>
      </c>
      <c r="B116" s="1124" t="str">
        <f>IF($A116="","",VLOOKUP($A116,Listes!$A$4:$C$200,2,FALSE))</f>
        <v>Hazardous Fees (Ocean)</v>
      </c>
      <c r="C116" s="1124"/>
      <c r="D116" s="1124"/>
      <c r="E116" s="849" t="s">
        <v>50</v>
      </c>
      <c r="F116" s="849"/>
      <c r="G116" s="849"/>
      <c r="H116" s="1166"/>
      <c r="I116" s="1167"/>
      <c r="J116" s="1167"/>
      <c r="K116" s="1167"/>
      <c r="L116" s="1167"/>
      <c r="M116" s="1168"/>
      <c r="N116" s="1097"/>
      <c r="O116" s="1097"/>
      <c r="P116" s="1097"/>
      <c r="Q116" s="1097"/>
      <c r="R116" s="465"/>
    </row>
    <row r="117" spans="1:18" s="1079" customFormat="1" x14ac:dyDescent="0.25">
      <c r="A117" s="574" t="s">
        <v>828</v>
      </c>
      <c r="B117" s="1124" t="str">
        <f>IF($A117="","",VLOOKUP($A117,Listes!$A$4:$C$200,2,FALSE))</f>
        <v xml:space="preserve">Intermodal Door Precarriage Additional for </v>
      </c>
      <c r="C117" s="1124"/>
      <c r="D117" s="1124"/>
      <c r="E117" s="849" t="s">
        <v>50</v>
      </c>
      <c r="F117" s="849"/>
      <c r="G117" s="849"/>
      <c r="H117" s="1166"/>
      <c r="I117" s="1167"/>
      <c r="J117" s="1167"/>
      <c r="K117" s="1167"/>
      <c r="L117" s="1167"/>
      <c r="M117" s="1168"/>
      <c r="N117" s="1097"/>
      <c r="O117" s="1097"/>
      <c r="P117" s="1097"/>
      <c r="Q117" s="1097"/>
      <c r="R117" s="465"/>
    </row>
    <row r="118" spans="1:18" s="1079" customFormat="1" ht="16.5" customHeight="1" x14ac:dyDescent="0.25">
      <c r="A118" s="574" t="s">
        <v>816</v>
      </c>
      <c r="B118" s="1124" t="str">
        <f>IF($A118="","",VLOOKUP($A118,Listes!$A$4:$C$200,2,FALSE))</f>
        <v>Import Documentation / BL fee - Carrier</v>
      </c>
      <c r="C118" s="1124"/>
      <c r="D118" s="1124"/>
      <c r="E118" s="849" t="s">
        <v>50</v>
      </c>
      <c r="F118" s="849"/>
      <c r="G118" s="849"/>
      <c r="H118" s="1166"/>
      <c r="I118" s="1167"/>
      <c r="J118" s="1167"/>
      <c r="K118" s="1167"/>
      <c r="L118" s="1167"/>
      <c r="M118" s="1168"/>
      <c r="N118" s="1097"/>
      <c r="O118" s="1097"/>
      <c r="P118" s="1097"/>
      <c r="Q118" s="1097"/>
      <c r="R118" s="465"/>
    </row>
    <row r="119" spans="1:18" s="1079" customFormat="1" ht="15.75" customHeight="1" x14ac:dyDescent="0.25">
      <c r="A119" s="574" t="s">
        <v>93</v>
      </c>
      <c r="B119" s="1124" t="str">
        <f>IF($A119="","",VLOOKUP($A119,Listes!$A$4:$C$200,2,FALSE))</f>
        <v xml:space="preserve">Precarriage Inland Fuel Charge </v>
      </c>
      <c r="C119" s="1124"/>
      <c r="D119" s="1124"/>
      <c r="E119" s="849" t="s">
        <v>50</v>
      </c>
      <c r="F119" s="849"/>
      <c r="G119" s="849"/>
      <c r="H119" s="1166"/>
      <c r="I119" s="1167"/>
      <c r="J119" s="1167"/>
      <c r="K119" s="1167"/>
      <c r="L119" s="1167"/>
      <c r="M119" s="1168"/>
      <c r="N119" s="1097"/>
      <c r="O119" s="1097"/>
      <c r="P119" s="1097"/>
      <c r="Q119" s="1097"/>
      <c r="R119" s="465"/>
    </row>
    <row r="120" spans="1:18" s="1079" customFormat="1" ht="15.75" customHeight="1" x14ac:dyDescent="0.25">
      <c r="A120" s="574" t="s">
        <v>1070</v>
      </c>
      <c r="B120" s="1124" t="str">
        <f>IF($A120="","",VLOOKUP($A120,Listes!$A$4:$C$200,2,FALSE))</f>
        <v>Local Port Charge Destination Sanitary Fee</v>
      </c>
      <c r="C120" s="1124"/>
      <c r="D120" s="1124"/>
      <c r="E120" s="849" t="s">
        <v>50</v>
      </c>
      <c r="F120" s="849"/>
      <c r="G120" s="849"/>
      <c r="H120" s="1166"/>
      <c r="I120" s="1167"/>
      <c r="J120" s="1167"/>
      <c r="K120" s="1167"/>
      <c r="L120" s="1167"/>
      <c r="M120" s="1168"/>
      <c r="N120" s="1097"/>
      <c r="O120" s="1097"/>
      <c r="P120" s="1097"/>
      <c r="Q120" s="1097"/>
      <c r="R120" s="465"/>
    </row>
    <row r="121" spans="1:18" s="1079" customFormat="1" ht="16.5" customHeight="1" x14ac:dyDescent="0.25">
      <c r="A121" s="574" t="s">
        <v>1072</v>
      </c>
      <c r="B121" s="1124" t="str">
        <f>IF($A121="","",VLOOKUP($A121,Listes!$A$4:$C$200,2,FALSE))</f>
        <v>Local Port Charge Origin Sanitary Fee</v>
      </c>
      <c r="C121" s="1124"/>
      <c r="D121" s="1124"/>
      <c r="E121" s="849" t="s">
        <v>50</v>
      </c>
      <c r="F121" s="849"/>
      <c r="G121" s="849"/>
      <c r="H121" s="1166"/>
      <c r="I121" s="1167"/>
      <c r="J121" s="1167"/>
      <c r="K121" s="1167"/>
      <c r="L121" s="1167"/>
      <c r="M121" s="1168"/>
      <c r="N121" s="1097"/>
      <c r="O121" s="1097"/>
      <c r="P121" s="1097"/>
      <c r="Q121" s="1097"/>
      <c r="R121" s="465"/>
    </row>
    <row r="122" spans="1:18" s="1079" customFormat="1" ht="15.75" customHeight="1" x14ac:dyDescent="0.25">
      <c r="A122" s="574" t="s">
        <v>464</v>
      </c>
      <c r="B122" s="1124" t="str">
        <f>IF($A122="","",VLOOKUP($A122,Listes!$A$4:$C$200,2,FALSE))</f>
        <v>Inland Hazardous Charge Oncarriage</v>
      </c>
      <c r="C122" s="1124"/>
      <c r="D122" s="1124"/>
      <c r="E122" s="849" t="s">
        <v>50</v>
      </c>
      <c r="F122" s="849"/>
      <c r="G122" s="849"/>
      <c r="H122" s="1166"/>
      <c r="I122" s="1167"/>
      <c r="J122" s="1167"/>
      <c r="K122" s="1167"/>
      <c r="L122" s="1167"/>
      <c r="M122" s="1168"/>
      <c r="N122" s="1097"/>
      <c r="O122" s="1097"/>
      <c r="P122" s="1097"/>
      <c r="Q122" s="1097"/>
      <c r="R122" s="465"/>
    </row>
    <row r="123" spans="1:18" s="1079" customFormat="1" ht="15.75" customHeight="1" x14ac:dyDescent="0.25">
      <c r="A123" s="574" t="s">
        <v>88</v>
      </c>
      <c r="B123" s="1124" t="str">
        <f>IF($A123="","",VLOOKUP($A123,Listes!$A$4:$C$200,2,FALSE))</f>
        <v>Origin THC / Origin Receiving Charge</v>
      </c>
      <c r="C123" s="1124"/>
      <c r="D123" s="1124"/>
      <c r="E123" s="849" t="s">
        <v>50</v>
      </c>
      <c r="F123" s="849"/>
      <c r="G123" s="849"/>
      <c r="H123" s="1166"/>
      <c r="I123" s="1167"/>
      <c r="J123" s="1167"/>
      <c r="K123" s="1167"/>
      <c r="L123" s="1167"/>
      <c r="M123" s="1168"/>
      <c r="N123" s="1097"/>
      <c r="O123" s="1097"/>
      <c r="P123" s="1097"/>
      <c r="Q123" s="1097"/>
      <c r="R123" s="465"/>
    </row>
    <row r="124" spans="1:18" s="1079" customFormat="1" ht="15.75" customHeight="1" x14ac:dyDescent="0.25">
      <c r="A124" s="574" t="s">
        <v>1124</v>
      </c>
      <c r="B124" s="1124" t="str">
        <f>IF($A124="","",VLOOKUP($A124,Listes!$A$4:$C$200,2,FALSE))</f>
        <v>Port Access Fee Destination</v>
      </c>
      <c r="C124" s="1124"/>
      <c r="D124" s="1124"/>
      <c r="E124" s="849" t="s">
        <v>50</v>
      </c>
      <c r="F124" s="849"/>
      <c r="G124" s="849"/>
      <c r="H124" s="1166"/>
      <c r="I124" s="1167"/>
      <c r="J124" s="1167"/>
      <c r="K124" s="1167"/>
      <c r="L124" s="1167"/>
      <c r="M124" s="1168"/>
      <c r="N124" s="1097"/>
      <c r="O124" s="1097"/>
      <c r="P124" s="1097"/>
      <c r="Q124" s="1097"/>
      <c r="R124" s="465"/>
    </row>
    <row r="125" spans="1:18" s="1079" customFormat="1" ht="15.75" customHeight="1" x14ac:dyDescent="0.25">
      <c r="A125" s="574" t="s">
        <v>966</v>
      </c>
      <c r="B125" s="1124" t="str">
        <f>IF($A125="","",VLOOKUP($A125,Listes!$A$4:$C$200,2,FALSE))</f>
        <v>Pre-Carriage Emergency Inland Fuel Surcharge</v>
      </c>
      <c r="C125" s="1124"/>
      <c r="D125" s="1124"/>
      <c r="E125" s="849" t="s">
        <v>50</v>
      </c>
      <c r="F125" s="849"/>
      <c r="G125" s="849"/>
      <c r="H125" s="1166"/>
      <c r="I125" s="1167"/>
      <c r="J125" s="1167"/>
      <c r="K125" s="1167"/>
      <c r="L125" s="1167"/>
      <c r="M125" s="1168"/>
      <c r="N125" s="1097"/>
      <c r="O125" s="1097"/>
      <c r="P125" s="1097"/>
      <c r="Q125" s="1097"/>
      <c r="R125" s="465"/>
    </row>
    <row r="126" spans="1:18" s="1079" customFormat="1" ht="15.75" customHeight="1" x14ac:dyDescent="0.25">
      <c r="A126" s="574" t="s">
        <v>953</v>
      </c>
      <c r="B126" s="1124" t="str">
        <f>IF($A126="","",VLOOKUP($A126,Listes!$A$4:$C$200,2,FALSE))</f>
        <v>Pre-Carriage Emergency Intermodal Surcharge</v>
      </c>
      <c r="C126" s="1124"/>
      <c r="D126" s="1124"/>
      <c r="E126" s="849" t="s">
        <v>50</v>
      </c>
      <c r="F126" s="849"/>
      <c r="G126" s="849"/>
      <c r="H126" s="1166"/>
      <c r="I126" s="1167"/>
      <c r="J126" s="1167"/>
      <c r="K126" s="1167"/>
      <c r="L126" s="1167"/>
      <c r="M126" s="1168"/>
      <c r="N126" s="1097"/>
      <c r="O126" s="1097"/>
      <c r="P126" s="1097"/>
      <c r="Q126" s="1097"/>
      <c r="R126" s="465"/>
    </row>
    <row r="127" spans="1:18" s="1079" customFormat="1" ht="15.75" customHeight="1" x14ac:dyDescent="0.25">
      <c r="A127" s="574" t="s">
        <v>467</v>
      </c>
      <c r="B127" s="1124" t="str">
        <f>IF($A127="","",VLOOKUP($A127,Listes!$A$4:$C$200,2,FALSE))</f>
        <v>Inland Hazardous Charge Precarriage</v>
      </c>
      <c r="C127" s="1124"/>
      <c r="D127" s="1124"/>
      <c r="E127" s="849" t="s">
        <v>50</v>
      </c>
      <c r="F127" s="849"/>
      <c r="G127" s="849"/>
      <c r="H127" s="1166"/>
      <c r="I127" s="1167"/>
      <c r="J127" s="1167"/>
      <c r="K127" s="1167"/>
      <c r="L127" s="1167"/>
      <c r="M127" s="1168"/>
      <c r="N127" s="1097"/>
      <c r="O127" s="1097"/>
      <c r="P127" s="1097"/>
      <c r="Q127" s="1097"/>
      <c r="R127" s="465"/>
    </row>
    <row r="128" spans="1:18" s="1079" customFormat="1" ht="15.75" customHeight="1" x14ac:dyDescent="0.25">
      <c r="A128" s="574" t="s">
        <v>768</v>
      </c>
      <c r="B128" s="1124" t="str">
        <f>IF($A128="","",VLOOKUP($A128,Listes!$A$4:$C$200,2,FALSE))</f>
        <v>Port Service Charge / Port Additional Surcharge Destination</v>
      </c>
      <c r="C128" s="1124"/>
      <c r="D128" s="1124"/>
      <c r="E128" s="849" t="s">
        <v>50</v>
      </c>
      <c r="F128" s="849"/>
      <c r="G128" s="849"/>
      <c r="H128" s="1166"/>
      <c r="I128" s="1167"/>
      <c r="J128" s="1167"/>
      <c r="K128" s="1167"/>
      <c r="L128" s="1167"/>
      <c r="M128" s="1168"/>
      <c r="N128" s="1097"/>
      <c r="O128" s="1097"/>
      <c r="P128" s="1097"/>
      <c r="Q128" s="1097"/>
      <c r="R128" s="465"/>
    </row>
    <row r="129" spans="1:21" s="1079" customFormat="1" ht="15.75" customHeight="1" x14ac:dyDescent="0.25">
      <c r="A129" s="574" t="s">
        <v>768</v>
      </c>
      <c r="B129" s="1124" t="str">
        <f>IF($A129="","",VLOOKUP($A129,Listes!$A$4:$C$200,2,FALSE))</f>
        <v>Port Service Charge / Port Additional Surcharge Destination</v>
      </c>
      <c r="C129" s="1124"/>
      <c r="D129" s="1124"/>
      <c r="E129" s="849" t="s">
        <v>50</v>
      </c>
      <c r="F129" s="849"/>
      <c r="G129" s="849"/>
      <c r="H129" s="1166"/>
      <c r="I129" s="1167"/>
      <c r="J129" s="1167"/>
      <c r="K129" s="1167"/>
      <c r="L129" s="1167"/>
      <c r="M129" s="1168"/>
      <c r="N129" s="1097"/>
      <c r="O129" s="1097"/>
      <c r="P129" s="1097"/>
      <c r="Q129" s="1097"/>
      <c r="R129" s="465"/>
    </row>
    <row r="130" spans="1:21" s="1079" customFormat="1" ht="15.75" customHeight="1" x14ac:dyDescent="0.25">
      <c r="A130" s="574" t="s">
        <v>86</v>
      </c>
      <c r="B130" s="1124" t="str">
        <f>IF($A130="","",VLOOKUP($A130,Listes!$A$4:$C$200,2,FALSE))</f>
        <v>Peak Season</v>
      </c>
      <c r="C130" s="1124"/>
      <c r="D130" s="1124"/>
      <c r="E130" s="849" t="s">
        <v>50</v>
      </c>
      <c r="F130" s="849"/>
      <c r="G130" s="849"/>
      <c r="H130" s="1166"/>
      <c r="I130" s="1167"/>
      <c r="J130" s="1167"/>
      <c r="K130" s="1167"/>
      <c r="L130" s="1167"/>
      <c r="M130" s="1168"/>
      <c r="N130" s="1097"/>
      <c r="O130" s="1097"/>
      <c r="P130" s="1097"/>
      <c r="Q130" s="1097"/>
      <c r="R130" s="465"/>
    </row>
    <row r="131" spans="1:21" s="1079" customFormat="1" ht="15.75" customHeight="1" x14ac:dyDescent="0.25">
      <c r="A131" s="574" t="s">
        <v>762</v>
      </c>
      <c r="B131" s="1124" t="str">
        <f>IF($A131="","",VLOOKUP($A131,Listes!$A$4:$C$200,2,FALSE))</f>
        <v>Reefer PTI</v>
      </c>
      <c r="C131" s="1124"/>
      <c r="D131" s="1124"/>
      <c r="E131" s="849" t="s">
        <v>50</v>
      </c>
      <c r="F131" s="849"/>
      <c r="G131" s="849"/>
      <c r="H131" s="1166"/>
      <c r="I131" s="1167"/>
      <c r="J131" s="1167"/>
      <c r="K131" s="1167"/>
      <c r="L131" s="1167"/>
      <c r="M131" s="1168"/>
      <c r="N131" s="1097"/>
      <c r="O131" s="1097"/>
      <c r="P131" s="1097"/>
      <c r="Q131" s="1097"/>
      <c r="R131" s="465"/>
    </row>
    <row r="132" spans="1:21" s="1079" customFormat="1" ht="15.75" customHeight="1" x14ac:dyDescent="0.25">
      <c r="A132" s="574" t="s">
        <v>266</v>
      </c>
      <c r="B132" s="1124" t="str">
        <f>IF($A132="","",VLOOKUP($A132,Listes!$A$4:$C$200,2,FALSE))</f>
        <v>Destination Terminal Security Charge</v>
      </c>
      <c r="C132" s="1124"/>
      <c r="D132" s="1124"/>
      <c r="E132" s="849" t="s">
        <v>50</v>
      </c>
      <c r="F132" s="849"/>
      <c r="G132" s="849"/>
      <c r="H132" s="1166"/>
      <c r="I132" s="1167"/>
      <c r="J132" s="1167"/>
      <c r="K132" s="1167"/>
      <c r="L132" s="1167"/>
      <c r="M132" s="1168"/>
      <c r="N132" s="1097"/>
      <c r="O132" s="1097"/>
      <c r="P132" s="1097"/>
      <c r="Q132" s="1097"/>
      <c r="R132" s="465"/>
    </row>
    <row r="133" spans="1:21" s="1079" customFormat="1" ht="15.75" customHeight="1" x14ac:dyDescent="0.25">
      <c r="A133" s="574" t="s">
        <v>265</v>
      </c>
      <c r="B133" s="1124" t="str">
        <f>IF($A133="","",VLOOKUP($A133,Listes!$A$4:$C$200,2,FALSE))</f>
        <v>Origin Terminal Security Charge</v>
      </c>
      <c r="C133" s="1124"/>
      <c r="D133" s="1124"/>
      <c r="E133" s="849" t="s">
        <v>52</v>
      </c>
      <c r="F133" s="849"/>
      <c r="G133" s="849"/>
      <c r="H133" s="1166"/>
      <c r="I133" s="1167"/>
      <c r="J133" s="1167"/>
      <c r="K133" s="1167"/>
      <c r="L133" s="1167"/>
      <c r="M133" s="1168"/>
      <c r="N133" s="1097"/>
      <c r="O133" s="1097"/>
      <c r="P133" s="1097"/>
      <c r="Q133" s="1097"/>
      <c r="R133" s="465"/>
    </row>
    <row r="134" spans="1:21" s="1079" customFormat="1" ht="15.75" customHeight="1" x14ac:dyDescent="0.25">
      <c r="A134" s="574" t="s">
        <v>456</v>
      </c>
      <c r="B134" s="1124" t="str">
        <f>IF($A134="","",VLOOKUP($A134,Listes!$A$4:$C$200,2,FALSE))</f>
        <v>Shipper Owned Container Surcharge</v>
      </c>
      <c r="C134" s="1124"/>
      <c r="D134" s="1124"/>
      <c r="E134" s="849" t="s">
        <v>50</v>
      </c>
      <c r="F134" s="849"/>
      <c r="G134" s="849"/>
      <c r="H134" s="1166"/>
      <c r="I134" s="1167"/>
      <c r="J134" s="1167"/>
      <c r="K134" s="1167"/>
      <c r="L134" s="1167"/>
      <c r="M134" s="1168"/>
      <c r="N134" s="1097"/>
      <c r="O134" s="1097"/>
      <c r="P134" s="1097"/>
      <c r="Q134" s="1097"/>
      <c r="R134" s="465"/>
    </row>
    <row r="135" spans="1:21" s="1079" customFormat="1" ht="15.75" customHeight="1" x14ac:dyDescent="0.25">
      <c r="A135" s="574" t="s">
        <v>958</v>
      </c>
      <c r="B135" s="1124" t="str">
        <f>IF($A135="","",VLOOKUP($A135,Listes!$A$4:$C$200,2,FALSE))</f>
        <v>Terminal Gate In Fee</v>
      </c>
      <c r="C135" s="1124"/>
      <c r="D135" s="1124"/>
      <c r="E135" s="849" t="s">
        <v>50</v>
      </c>
      <c r="F135" s="849"/>
      <c r="G135" s="849"/>
      <c r="H135" s="1166"/>
      <c r="I135" s="1167"/>
      <c r="J135" s="1167"/>
      <c r="K135" s="1167"/>
      <c r="L135" s="1167"/>
      <c r="M135" s="1168"/>
      <c r="N135" s="1097"/>
      <c r="O135" s="1097"/>
      <c r="P135" s="1097"/>
      <c r="Q135" s="1097"/>
      <c r="R135" s="465"/>
    </row>
    <row r="136" spans="1:21" s="1079" customFormat="1" ht="15.75" customHeight="1" x14ac:dyDescent="0.25">
      <c r="A136" s="574" t="s">
        <v>351</v>
      </c>
      <c r="B136" s="1124" t="str">
        <f>IF($A136="","",VLOOKUP($A136,Listes!$A$4:$C$200,2,FALSE))</f>
        <v>Tri-Axle / Super Chassis Precarriage Surcharge</v>
      </c>
      <c r="C136" s="1124"/>
      <c r="D136" s="1124"/>
      <c r="E136" s="849" t="s">
        <v>50</v>
      </c>
      <c r="F136" s="849"/>
      <c r="G136" s="849"/>
      <c r="H136" s="1166"/>
      <c r="I136" s="1167"/>
      <c r="J136" s="1167"/>
      <c r="K136" s="1167"/>
      <c r="L136" s="1167"/>
      <c r="M136" s="1168"/>
      <c r="N136" s="1097"/>
      <c r="O136" s="1097"/>
      <c r="P136" s="1097"/>
      <c r="Q136" s="1097"/>
      <c r="R136" s="465"/>
    </row>
    <row r="137" spans="1:21" s="1079" customFormat="1" ht="15.75" customHeight="1" x14ac:dyDescent="0.25">
      <c r="A137" s="574" t="s">
        <v>775</v>
      </c>
      <c r="B137" s="1124" t="str">
        <f>IF($A137="","",VLOOKUP($A137,Listes!$A$4:$C$200,2,FALSE))</f>
        <v>Wharfage (Origin)</v>
      </c>
      <c r="C137" s="1124"/>
      <c r="D137" s="1124"/>
      <c r="E137" s="849" t="s">
        <v>50</v>
      </c>
      <c r="F137" s="849"/>
      <c r="G137" s="849"/>
      <c r="H137" s="1166"/>
      <c r="I137" s="1167"/>
      <c r="J137" s="1167"/>
      <c r="K137" s="1167"/>
      <c r="L137" s="1167"/>
      <c r="M137" s="1168"/>
      <c r="N137" s="1097"/>
      <c r="O137" s="1097"/>
      <c r="P137" s="1097"/>
      <c r="Q137" s="1097"/>
      <c r="R137" s="465"/>
    </row>
    <row r="138" spans="1:21" s="1079" customFormat="1" ht="15.75" customHeight="1" x14ac:dyDescent="0.25">
      <c r="A138" s="574" t="s">
        <v>809</v>
      </c>
      <c r="B138" s="1124" t="str">
        <f>IF($A138="","",VLOOKUP($A138,Listes!$A$4:$C$200,2,FALSE))</f>
        <v>Scanning by Customs, incl other examination charges</v>
      </c>
      <c r="C138" s="1124"/>
      <c r="D138" s="1124"/>
      <c r="E138" s="849" t="s">
        <v>50</v>
      </c>
      <c r="F138" s="849"/>
      <c r="G138" s="849"/>
      <c r="H138" s="1166"/>
      <c r="I138" s="1167"/>
      <c r="J138" s="1167"/>
      <c r="K138" s="1167"/>
      <c r="L138" s="1167"/>
      <c r="M138" s="1168"/>
      <c r="N138" s="1097"/>
      <c r="O138" s="1097"/>
      <c r="P138" s="1097"/>
      <c r="Q138" s="1097"/>
      <c r="R138" s="465"/>
    </row>
    <row r="139" spans="1:21" s="1223" customFormat="1" ht="15.75" customHeight="1" thickBot="1" x14ac:dyDescent="0.3">
      <c r="A139" s="1278"/>
      <c r="B139" s="1279"/>
      <c r="C139" s="1279"/>
      <c r="D139" s="1279"/>
      <c r="E139" s="1280"/>
      <c r="F139" s="1280"/>
      <c r="G139" s="1280"/>
      <c r="H139" s="1281"/>
      <c r="I139" s="1282"/>
      <c r="J139" s="1282"/>
      <c r="K139" s="1282"/>
      <c r="L139" s="1282"/>
      <c r="M139" s="1283"/>
      <c r="N139" s="1224"/>
      <c r="O139" s="1224"/>
      <c r="P139" s="1224"/>
      <c r="Q139" s="1224"/>
      <c r="R139" s="1224"/>
    </row>
    <row r="140" spans="1:21" ht="13" thickBot="1" x14ac:dyDescent="0.3">
      <c r="A140" s="1177" t="s">
        <v>208</v>
      </c>
      <c r="B140" s="1178"/>
      <c r="C140" s="1178"/>
      <c r="D140" s="1178"/>
      <c r="E140" s="1178"/>
      <c r="F140" s="1178"/>
      <c r="G140" s="1178"/>
      <c r="H140" s="1178"/>
      <c r="I140" s="1179"/>
      <c r="K140" s="453"/>
      <c r="L140" s="1084"/>
      <c r="M140" s="1084"/>
      <c r="N140" s="1084"/>
      <c r="O140" s="1084"/>
      <c r="P140" s="1084"/>
      <c r="Q140" s="453"/>
    </row>
    <row r="141" spans="1:21" ht="13" thickBot="1" x14ac:dyDescent="0.3">
      <c r="A141" s="686" t="s">
        <v>554</v>
      </c>
      <c r="B141" s="1180"/>
      <c r="C141" s="1180"/>
      <c r="D141" s="1180"/>
      <c r="E141" s="1180"/>
      <c r="F141" s="1180"/>
      <c r="G141" s="1180"/>
      <c r="H141" s="1180"/>
      <c r="I141" s="1181"/>
      <c r="K141" s="1084"/>
      <c r="L141" s="1084"/>
      <c r="M141" s="1084"/>
      <c r="N141" s="1084"/>
      <c r="O141" s="453"/>
    </row>
    <row r="142" spans="1:21" ht="13" thickBot="1" x14ac:dyDescent="0.3">
      <c r="A142" s="1022"/>
      <c r="B142" s="1022"/>
      <c r="C142" s="1182"/>
      <c r="D142" s="1020"/>
      <c r="E142" s="1021"/>
      <c r="F142" s="1021"/>
      <c r="G142" s="1021"/>
      <c r="H142" s="1021"/>
      <c r="I142" s="1021"/>
      <c r="J142" s="1020"/>
      <c r="L142" s="453"/>
      <c r="M142" s="1084"/>
      <c r="N142" s="1084"/>
      <c r="O142" s="1084"/>
      <c r="P142" s="1084"/>
      <c r="Q142" s="1084"/>
      <c r="R142" s="453"/>
    </row>
    <row r="143" spans="1:21" ht="15.65" customHeight="1" x14ac:dyDescent="0.25">
      <c r="A143" s="687" t="s">
        <v>488</v>
      </c>
      <c r="B143" s="1183"/>
      <c r="C143" s="1183"/>
      <c r="D143" s="1183"/>
      <c r="E143" s="1063" t="s">
        <v>276</v>
      </c>
      <c r="F143" s="1063">
        <v>20</v>
      </c>
      <c r="G143" s="1063">
        <v>40</v>
      </c>
      <c r="H143" s="1063" t="s">
        <v>19</v>
      </c>
      <c r="I143" s="1063" t="s">
        <v>20</v>
      </c>
      <c r="J143" s="1184" t="s">
        <v>283</v>
      </c>
      <c r="K143" s="1184" t="s">
        <v>33</v>
      </c>
      <c r="L143" s="689" t="s">
        <v>209</v>
      </c>
      <c r="M143" s="1020"/>
      <c r="N143" s="1084"/>
      <c r="O143" s="1084"/>
      <c r="P143" s="1084"/>
      <c r="Q143" s="1084"/>
      <c r="R143" s="1084"/>
      <c r="S143" s="1084"/>
      <c r="T143" s="1084"/>
      <c r="U143" s="1084"/>
    </row>
    <row r="144" spans="1:21" x14ac:dyDescent="0.25">
      <c r="A144" s="1185" t="s">
        <v>210</v>
      </c>
      <c r="B144" s="1186" t="s">
        <v>11</v>
      </c>
      <c r="C144" s="1186" t="s">
        <v>12</v>
      </c>
      <c r="D144" s="1186" t="s">
        <v>211</v>
      </c>
      <c r="E144" s="1187"/>
      <c r="F144" s="1187"/>
      <c r="G144" s="1187"/>
      <c r="H144" s="1187"/>
      <c r="I144" s="1187"/>
      <c r="J144" s="1187"/>
      <c r="K144" s="1187"/>
      <c r="L144" s="690"/>
      <c r="M144" s="1020"/>
      <c r="N144" s="1084"/>
      <c r="O144" s="1084"/>
      <c r="P144" s="1084"/>
      <c r="Q144" s="1084"/>
      <c r="R144" s="1084"/>
      <c r="S144" s="1084"/>
      <c r="T144" s="1084"/>
      <c r="U144" s="1084"/>
    </row>
    <row r="145" spans="1:23" s="1079" customFormat="1" x14ac:dyDescent="0.25">
      <c r="A145" s="1188"/>
      <c r="B145" s="1189"/>
      <c r="C145" s="1189"/>
      <c r="D145" s="1189"/>
      <c r="E145" s="1189"/>
      <c r="F145" s="1125"/>
      <c r="G145" s="1125"/>
      <c r="H145" s="1125"/>
      <c r="I145" s="1125"/>
      <c r="J145" s="1189"/>
      <c r="K145" s="1127"/>
      <c r="L145" s="1190"/>
      <c r="M145" s="1191"/>
      <c r="N145" s="1097"/>
      <c r="O145" s="1097"/>
      <c r="P145" s="1097"/>
      <c r="Q145" s="1097"/>
      <c r="R145" s="1097"/>
      <c r="S145" s="1097"/>
      <c r="T145" s="1097"/>
      <c r="U145" s="1097"/>
    </row>
    <row r="146" spans="1:23" s="1079" customFormat="1" x14ac:dyDescent="0.25">
      <c r="A146" s="1188"/>
      <c r="B146" s="1189"/>
      <c r="C146" s="1189"/>
      <c r="D146" s="1189"/>
      <c r="E146" s="1189"/>
      <c r="F146" s="456"/>
      <c r="G146" s="456"/>
      <c r="H146" s="456"/>
      <c r="I146" s="456"/>
      <c r="J146" s="1189"/>
      <c r="K146" s="1127"/>
      <c r="L146" s="1190"/>
      <c r="M146" s="1097"/>
      <c r="N146" s="1097"/>
      <c r="O146" s="1097"/>
      <c r="P146" s="1097"/>
      <c r="Q146" s="1097"/>
      <c r="R146" s="1097"/>
      <c r="S146" s="1097"/>
      <c r="T146" s="1097"/>
      <c r="U146" s="1097"/>
    </row>
    <row r="147" spans="1:23" s="1079" customFormat="1" x14ac:dyDescent="0.25">
      <c r="A147" s="1188"/>
      <c r="B147" s="1189"/>
      <c r="C147" s="1189"/>
      <c r="D147" s="1189"/>
      <c r="E147" s="1189"/>
      <c r="F147" s="456"/>
      <c r="G147" s="456"/>
      <c r="H147" s="456"/>
      <c r="I147" s="456"/>
      <c r="J147" s="1189"/>
      <c r="K147" s="1127"/>
      <c r="L147" s="1190"/>
      <c r="M147" s="1097"/>
      <c r="N147" s="1097"/>
      <c r="O147" s="1097"/>
      <c r="P147" s="1097"/>
      <c r="Q147" s="1097"/>
      <c r="R147" s="1097"/>
      <c r="S147" s="1097"/>
      <c r="T147" s="1097"/>
      <c r="U147" s="1097"/>
    </row>
    <row r="148" spans="1:23" s="1079" customFormat="1" ht="13" thickBot="1" x14ac:dyDescent="0.3">
      <c r="A148" s="1192"/>
      <c r="B148" s="1193"/>
      <c r="C148" s="1193"/>
      <c r="D148" s="1193"/>
      <c r="E148" s="1193"/>
      <c r="F148" s="461"/>
      <c r="G148" s="461"/>
      <c r="H148" s="461"/>
      <c r="I148" s="461"/>
      <c r="J148" s="1193"/>
      <c r="K148" s="1133"/>
      <c r="L148" s="1194"/>
      <c r="M148" s="1097"/>
      <c r="N148" s="1097"/>
      <c r="O148" s="1097"/>
      <c r="P148" s="1097"/>
      <c r="Q148" s="1097"/>
      <c r="R148" s="1097"/>
      <c r="S148" s="1097"/>
      <c r="T148" s="1097"/>
      <c r="U148" s="1097"/>
    </row>
    <row r="149" spans="1:23" s="1079" customFormat="1" x14ac:dyDescent="0.25">
      <c r="A149" s="1148"/>
      <c r="B149" s="1148"/>
      <c r="C149" s="1148"/>
      <c r="D149" s="1148"/>
      <c r="E149" s="1148"/>
      <c r="F149" s="1148"/>
      <c r="G149" s="1148"/>
      <c r="H149" s="1148"/>
      <c r="I149" s="1148"/>
      <c r="J149" s="1148"/>
      <c r="K149" s="1148"/>
      <c r="L149" s="1195"/>
      <c r="M149" s="1097"/>
      <c r="N149" s="1097"/>
      <c r="O149" s="1097"/>
      <c r="P149" s="1097"/>
      <c r="Q149" s="1097"/>
      <c r="R149" s="1097"/>
      <c r="S149" s="1097"/>
      <c r="T149" s="1097"/>
      <c r="U149" s="1097"/>
    </row>
    <row r="150" spans="1:23" ht="15.65" customHeight="1" x14ac:dyDescent="0.25">
      <c r="A150" s="682" t="s">
        <v>553</v>
      </c>
      <c r="B150" s="682"/>
      <c r="C150" s="682"/>
      <c r="D150" s="682"/>
      <c r="E150" s="682" t="s">
        <v>276</v>
      </c>
      <c r="F150" s="682">
        <v>20</v>
      </c>
      <c r="G150" s="682">
        <v>40</v>
      </c>
      <c r="H150" s="682" t="s">
        <v>19</v>
      </c>
      <c r="I150" s="682" t="s">
        <v>20</v>
      </c>
      <c r="J150" s="688" t="s">
        <v>283</v>
      </c>
      <c r="K150" s="688" t="s">
        <v>33</v>
      </c>
      <c r="L150" s="682" t="s">
        <v>209</v>
      </c>
      <c r="M150" s="682" t="s">
        <v>23</v>
      </c>
      <c r="O150" s="453"/>
      <c r="P150" s="1084"/>
      <c r="Q150" s="1084"/>
      <c r="R150" s="1084"/>
      <c r="S150" s="1084"/>
      <c r="T150" s="1084"/>
      <c r="U150" s="1084"/>
      <c r="V150" s="1084"/>
      <c r="W150" s="1084"/>
    </row>
    <row r="151" spans="1:23" x14ac:dyDescent="0.25">
      <c r="A151" s="504" t="s">
        <v>210</v>
      </c>
      <c r="B151" s="504" t="s">
        <v>11</v>
      </c>
      <c r="C151" s="504" t="s">
        <v>12</v>
      </c>
      <c r="D151" s="504" t="s">
        <v>211</v>
      </c>
      <c r="E151" s="682"/>
      <c r="F151" s="682"/>
      <c r="G151" s="682"/>
      <c r="H151" s="682"/>
      <c r="I151" s="682"/>
      <c r="J151" s="682"/>
      <c r="K151" s="682"/>
      <c r="L151" s="682"/>
      <c r="M151" s="682"/>
      <c r="O151" s="453"/>
      <c r="P151" s="1084"/>
      <c r="Q151" s="1084"/>
      <c r="R151" s="1084"/>
      <c r="S151" s="1084"/>
      <c r="T151" s="1084"/>
      <c r="U151" s="1084"/>
      <c r="V151" s="1084"/>
      <c r="W151" s="1084"/>
    </row>
    <row r="152" spans="1:23" s="1079" customFormat="1" x14ac:dyDescent="0.25">
      <c r="A152" s="411"/>
      <c r="B152" s="411"/>
      <c r="C152" s="411"/>
      <c r="D152" s="411"/>
      <c r="E152" s="411"/>
      <c r="F152" s="485"/>
      <c r="G152" s="485"/>
      <c r="H152" s="485"/>
      <c r="I152" s="485"/>
      <c r="J152" s="411"/>
      <c r="K152" s="486"/>
      <c r="L152" s="412"/>
      <c r="M152" s="412"/>
      <c r="O152" s="465"/>
      <c r="P152" s="1097"/>
      <c r="Q152" s="1097"/>
      <c r="R152" s="1097"/>
      <c r="S152" s="1097"/>
      <c r="T152" s="1097"/>
      <c r="U152" s="1097"/>
      <c r="V152" s="1097"/>
      <c r="W152" s="1097"/>
    </row>
    <row r="153" spans="1:23" s="1079" customFormat="1" x14ac:dyDescent="0.25">
      <c r="A153" s="411"/>
      <c r="B153" s="411"/>
      <c r="C153" s="411"/>
      <c r="D153" s="411"/>
      <c r="E153" s="411"/>
      <c r="F153" s="485"/>
      <c r="G153" s="485"/>
      <c r="H153" s="485"/>
      <c r="I153" s="485"/>
      <c r="J153" s="411"/>
      <c r="K153" s="486"/>
      <c r="L153" s="412"/>
      <c r="M153" s="412"/>
      <c r="O153" s="465"/>
      <c r="P153" s="1097"/>
      <c r="Q153" s="1097"/>
      <c r="R153" s="1097"/>
      <c r="S153" s="1097"/>
      <c r="T153" s="1097"/>
      <c r="U153" s="1097"/>
      <c r="V153" s="1097"/>
      <c r="W153" s="1097"/>
    </row>
    <row r="154" spans="1:23" s="1079" customFormat="1" x14ac:dyDescent="0.25">
      <c r="A154" s="411"/>
      <c r="B154" s="411"/>
      <c r="C154" s="411"/>
      <c r="D154" s="411"/>
      <c r="E154" s="411"/>
      <c r="F154" s="485"/>
      <c r="G154" s="485"/>
      <c r="H154" s="485"/>
      <c r="I154" s="485"/>
      <c r="J154" s="411"/>
      <c r="K154" s="486"/>
      <c r="L154" s="412"/>
      <c r="M154" s="412"/>
      <c r="O154" s="465"/>
      <c r="P154" s="1097"/>
      <c r="Q154" s="1097"/>
      <c r="R154" s="1097"/>
      <c r="S154" s="1097"/>
      <c r="T154" s="1097"/>
      <c r="U154" s="1097"/>
      <c r="V154" s="1097"/>
      <c r="W154" s="1097"/>
    </row>
    <row r="155" spans="1:23" s="1079" customFormat="1" x14ac:dyDescent="0.25">
      <c r="A155" s="411"/>
      <c r="B155" s="411"/>
      <c r="C155" s="411"/>
      <c r="D155" s="411"/>
      <c r="E155" s="411"/>
      <c r="F155" s="485"/>
      <c r="G155" s="485"/>
      <c r="H155" s="485"/>
      <c r="I155" s="485"/>
      <c r="J155" s="411"/>
      <c r="K155" s="486"/>
      <c r="L155" s="412"/>
      <c r="M155" s="412"/>
      <c r="N155" s="1097"/>
      <c r="O155" s="465"/>
      <c r="P155" s="1097"/>
      <c r="Q155" s="1097"/>
      <c r="R155" s="1097"/>
      <c r="S155" s="1097"/>
      <c r="T155" s="1097"/>
      <c r="U155" s="1097"/>
      <c r="V155" s="1097"/>
      <c r="W155" s="1097"/>
    </row>
    <row r="156" spans="1:23" x14ac:dyDescent="0.25">
      <c r="F156" s="1021"/>
      <c r="G156" s="1003"/>
      <c r="H156" s="1066"/>
      <c r="I156" s="1066"/>
      <c r="J156" s="1084"/>
      <c r="K156" s="453"/>
      <c r="L156" s="1084"/>
      <c r="M156" s="1084"/>
      <c r="N156" s="1084"/>
      <c r="O156" s="1084"/>
      <c r="P156" s="1084"/>
      <c r="Q156" s="1084"/>
    </row>
    <row r="157" spans="1:23" ht="13" thickBot="1" x14ac:dyDescent="0.3">
      <c r="A157" s="1137"/>
      <c r="B157" s="487"/>
      <c r="C157" s="488"/>
      <c r="D157" s="488"/>
      <c r="J157" s="1021"/>
      <c r="K157" s="453"/>
      <c r="L157" s="1084"/>
      <c r="M157" s="1084"/>
      <c r="N157" s="1084"/>
      <c r="O157" s="1084"/>
      <c r="P157" s="1084"/>
      <c r="Q157" s="1084"/>
      <c r="R157" s="1084"/>
      <c r="S157" s="453"/>
      <c r="T157" s="453"/>
      <c r="U157" s="453"/>
    </row>
    <row r="158" spans="1:23" ht="13" thickBot="1" x14ac:dyDescent="0.3">
      <c r="A158" s="681" t="s">
        <v>212</v>
      </c>
      <c r="B158" s="1138"/>
      <c r="C158" s="1138"/>
      <c r="D158" s="1138"/>
      <c r="E158" s="1139"/>
      <c r="J158" s="1021"/>
      <c r="K158" s="453"/>
      <c r="L158" s="1084"/>
      <c r="M158" s="1084"/>
      <c r="N158" s="1084"/>
      <c r="O158" s="1084"/>
      <c r="P158" s="1084"/>
      <c r="Q158" s="1084"/>
      <c r="R158" s="1084"/>
      <c r="S158" s="453"/>
      <c r="T158" s="453"/>
      <c r="U158" s="453"/>
    </row>
    <row r="159" spans="1:23" ht="13" thickBot="1" x14ac:dyDescent="0.3">
      <c r="A159" s="1182"/>
      <c r="F159" s="1021"/>
      <c r="G159" s="1003"/>
      <c r="H159" s="1020"/>
      <c r="I159" s="1021"/>
      <c r="J159" s="1021"/>
      <c r="K159" s="453"/>
      <c r="L159" s="1084"/>
      <c r="M159" s="1084"/>
      <c r="N159" s="1084"/>
      <c r="O159" s="1084"/>
      <c r="P159" s="1084"/>
      <c r="Q159" s="1084"/>
      <c r="R159" s="1084"/>
      <c r="S159" s="453"/>
      <c r="T159" s="453"/>
      <c r="U159" s="453"/>
    </row>
    <row r="160" spans="1:23" ht="13" thickBot="1" x14ac:dyDescent="0.3">
      <c r="A160" s="680" t="s">
        <v>213</v>
      </c>
      <c r="B160" s="1196"/>
      <c r="C160" s="1196"/>
      <c r="D160" s="1196"/>
      <c r="E160" s="1196"/>
      <c r="F160" s="1197"/>
      <c r="G160" s="1003"/>
      <c r="H160" s="1020"/>
      <c r="I160" s="1021"/>
      <c r="J160" s="1021"/>
      <c r="K160" s="453"/>
      <c r="L160" s="1084"/>
      <c r="M160" s="1084"/>
      <c r="N160" s="1084"/>
      <c r="O160" s="1084"/>
      <c r="P160" s="1084"/>
      <c r="Q160" s="1084"/>
      <c r="R160" s="1084"/>
      <c r="S160" s="453"/>
      <c r="T160" s="453"/>
      <c r="U160" s="453"/>
    </row>
    <row r="161" spans="1:21" ht="16.5" customHeight="1" x14ac:dyDescent="0.25">
      <c r="A161" s="998" t="s">
        <v>214</v>
      </c>
      <c r="B161" s="1198"/>
      <c r="C161" s="1198"/>
      <c r="D161" s="1198"/>
      <c r="E161" s="1198"/>
      <c r="F161" s="999"/>
      <c r="G161" s="1003"/>
      <c r="H161" s="1199"/>
      <c r="I161" s="1021"/>
      <c r="J161" s="1021"/>
      <c r="K161" s="453"/>
      <c r="L161" s="1084"/>
      <c r="M161" s="1084"/>
      <c r="N161" s="1084"/>
      <c r="O161" s="1084"/>
      <c r="P161" s="1084"/>
      <c r="Q161" s="1084"/>
      <c r="R161" s="1084"/>
      <c r="S161" s="453"/>
      <c r="T161" s="453"/>
      <c r="U161" s="453"/>
    </row>
    <row r="162" spans="1:21" ht="13" thickBot="1" x14ac:dyDescent="0.3">
      <c r="A162" s="1200" t="s">
        <v>215</v>
      </c>
      <c r="B162" s="1180"/>
      <c r="C162" s="1180"/>
      <c r="D162" s="1180"/>
      <c r="E162" s="1180"/>
      <c r="F162" s="1181"/>
    </row>
    <row r="163" spans="1:21" x14ac:dyDescent="0.25">
      <c r="A163" s="1201" t="s">
        <v>216</v>
      </c>
      <c r="B163" s="1028" t="s">
        <v>217</v>
      </c>
      <c r="C163" s="1202" t="s">
        <v>218</v>
      </c>
      <c r="D163" s="1203" t="s">
        <v>219</v>
      </c>
      <c r="E163" s="1084"/>
      <c r="H163" s="1003"/>
      <c r="I163" s="1003"/>
    </row>
    <row r="164" spans="1:21" s="1079" customFormat="1" x14ac:dyDescent="0.25">
      <c r="A164" s="1204"/>
      <c r="B164" s="1205" t="s">
        <v>329</v>
      </c>
      <c r="C164" s="1206" t="s">
        <v>400</v>
      </c>
      <c r="D164" s="408">
        <v>1</v>
      </c>
      <c r="E164" s="1097"/>
      <c r="F164" s="1097"/>
      <c r="G164" s="1097"/>
    </row>
    <row r="165" spans="1:21" s="1079" customFormat="1" x14ac:dyDescent="0.25">
      <c r="A165" s="1204"/>
      <c r="B165" s="1205" t="s">
        <v>329</v>
      </c>
      <c r="C165" s="1206" t="s">
        <v>401</v>
      </c>
      <c r="D165" s="408">
        <v>1.2</v>
      </c>
      <c r="E165" s="1097"/>
      <c r="F165" s="1097"/>
      <c r="G165" s="1097"/>
    </row>
    <row r="166" spans="1:21" s="1079" customFormat="1" ht="13" thickBot="1" x14ac:dyDescent="0.3">
      <c r="A166" s="1207"/>
      <c r="B166" s="1208"/>
      <c r="C166" s="1209"/>
      <c r="D166" s="249"/>
      <c r="E166" s="1097"/>
      <c r="F166" s="1097"/>
      <c r="G166" s="1097"/>
    </row>
    <row r="167" spans="1:21" ht="13" thickBot="1" x14ac:dyDescent="0.3"/>
    <row r="168" spans="1:21" ht="13" thickBot="1" x14ac:dyDescent="0.3">
      <c r="A168" s="681" t="s">
        <v>220</v>
      </c>
      <c r="B168" s="1138"/>
      <c r="C168" s="1138"/>
      <c r="D168" s="1138"/>
      <c r="E168" s="1138"/>
      <c r="F168" s="1138"/>
      <c r="G168" s="1138"/>
      <c r="H168" s="1138"/>
      <c r="I168" s="1139"/>
      <c r="K168" s="453"/>
      <c r="L168" s="1084"/>
      <c r="M168" s="1084"/>
      <c r="N168" s="1084"/>
      <c r="O168" s="1084"/>
      <c r="P168" s="1084"/>
      <c r="Q168" s="1084"/>
      <c r="R168" s="1084"/>
      <c r="S168" s="453"/>
      <c r="T168" s="453"/>
      <c r="U168" s="453"/>
    </row>
    <row r="169" spans="1:21" ht="13.5" thickBot="1" x14ac:dyDescent="0.3">
      <c r="A169" s="1210" t="s">
        <v>221</v>
      </c>
      <c r="B169" s="489"/>
      <c r="C169" s="1059"/>
      <c r="D169" s="1059"/>
      <c r="E169" s="1059"/>
      <c r="F169" s="1059"/>
      <c r="G169" s="1111"/>
      <c r="H169" s="1059"/>
      <c r="I169" s="1211"/>
      <c r="J169" s="1021"/>
      <c r="K169" s="453"/>
      <c r="L169" s="1084"/>
      <c r="M169" s="1084"/>
      <c r="N169" s="1084"/>
      <c r="O169" s="1084"/>
      <c r="P169" s="1084"/>
      <c r="Q169" s="1084"/>
      <c r="R169" s="1084"/>
      <c r="S169" s="453"/>
      <c r="T169" s="453"/>
      <c r="U169" s="453"/>
    </row>
    <row r="170" spans="1:21" s="1079" customFormat="1" ht="158.25" customHeight="1" x14ac:dyDescent="0.25">
      <c r="A170" s="1216" t="s">
        <v>450</v>
      </c>
      <c r="B170" s="1213" t="s">
        <v>2861</v>
      </c>
      <c r="C170" s="1214"/>
      <c r="D170" s="1214"/>
      <c r="E170" s="1214"/>
      <c r="F170" s="1214"/>
      <c r="G170" s="1214"/>
      <c r="H170" s="1214"/>
      <c r="I170" s="1215"/>
    </row>
    <row r="171" spans="1:21" s="1079" customFormat="1" x14ac:dyDescent="0.25">
      <c r="A171" s="1216"/>
      <c r="B171" s="1217"/>
      <c r="C171" s="1013"/>
      <c r="D171" s="1013"/>
      <c r="E171" s="1013"/>
      <c r="F171" s="1013"/>
      <c r="G171" s="1013"/>
      <c r="H171" s="1013"/>
      <c r="I171" s="1014"/>
    </row>
    <row r="172" spans="1:21" s="1079" customFormat="1" x14ac:dyDescent="0.25">
      <c r="A172" s="1216"/>
      <c r="B172" s="1217"/>
      <c r="C172" s="1013"/>
      <c r="D172" s="1013"/>
      <c r="E172" s="1013"/>
      <c r="F172" s="1013"/>
      <c r="G172" s="1013"/>
      <c r="H172" s="1013"/>
      <c r="I172" s="1014"/>
    </row>
    <row r="173" spans="1:21" s="1079" customFormat="1" x14ac:dyDescent="0.25">
      <c r="A173" s="1216"/>
      <c r="B173" s="1217"/>
      <c r="C173" s="1013"/>
      <c r="D173" s="1013"/>
      <c r="E173" s="1013"/>
      <c r="F173" s="1013"/>
      <c r="G173" s="1013"/>
      <c r="H173" s="1013"/>
      <c r="I173" s="1014"/>
    </row>
    <row r="174" spans="1:21" s="1079" customFormat="1" x14ac:dyDescent="0.25">
      <c r="A174" s="1216"/>
      <c r="B174" s="1217"/>
      <c r="C174" s="1013"/>
      <c r="D174" s="1013"/>
      <c r="E174" s="1013"/>
      <c r="F174" s="1013"/>
      <c r="G174" s="1013"/>
      <c r="H174" s="1013"/>
      <c r="I174" s="1014"/>
    </row>
    <row r="175" spans="1:21" s="1079" customFormat="1" x14ac:dyDescent="0.25">
      <c r="A175" s="1216"/>
      <c r="B175" s="1217"/>
      <c r="C175" s="1013"/>
      <c r="D175" s="1013"/>
      <c r="E175" s="1013"/>
      <c r="F175" s="1013"/>
      <c r="G175" s="1013"/>
      <c r="H175" s="1013"/>
      <c r="I175" s="1014"/>
    </row>
    <row r="176" spans="1:21" s="1079" customFormat="1" x14ac:dyDescent="0.25">
      <c r="A176" s="1216"/>
      <c r="B176" s="1217"/>
      <c r="C176" s="1013"/>
      <c r="D176" s="1013"/>
      <c r="E176" s="1013"/>
      <c r="F176" s="1013"/>
      <c r="G176" s="1013"/>
      <c r="H176" s="1013"/>
      <c r="I176" s="1014"/>
    </row>
    <row r="177" spans="1:14" s="1079" customFormat="1" x14ac:dyDescent="0.25">
      <c r="A177" s="1216"/>
      <c r="B177" s="1217"/>
      <c r="C177" s="1013"/>
      <c r="D177" s="1013"/>
      <c r="E177" s="1013"/>
      <c r="F177" s="1013"/>
      <c r="G177" s="1013"/>
      <c r="H177" s="1013"/>
      <c r="I177" s="1014"/>
    </row>
    <row r="178" spans="1:14" s="1079" customFormat="1" x14ac:dyDescent="0.25">
      <c r="A178" s="1216"/>
      <c r="B178" s="1217"/>
      <c r="C178" s="1013"/>
      <c r="D178" s="1013"/>
      <c r="E178" s="1013"/>
      <c r="F178" s="1013"/>
      <c r="G178" s="1013"/>
      <c r="H178" s="1013"/>
      <c r="I178" s="1014"/>
    </row>
    <row r="179" spans="1:14" s="1079" customFormat="1" x14ac:dyDescent="0.25">
      <c r="A179" s="1216"/>
      <c r="B179" s="1217"/>
      <c r="C179" s="1013"/>
      <c r="D179" s="1013"/>
      <c r="E179" s="1013"/>
      <c r="F179" s="1013"/>
      <c r="G179" s="1013"/>
      <c r="H179" s="1013"/>
      <c r="I179" s="1014"/>
    </row>
    <row r="180" spans="1:14" s="1079" customFormat="1" x14ac:dyDescent="0.25">
      <c r="A180" s="1216"/>
      <c r="B180" s="1217"/>
      <c r="C180" s="1013"/>
      <c r="D180" s="1013"/>
      <c r="E180" s="1013"/>
      <c r="F180" s="1013"/>
      <c r="G180" s="1013"/>
      <c r="H180" s="1013"/>
      <c r="I180" s="1014"/>
    </row>
    <row r="181" spans="1:14" s="1079" customFormat="1" x14ac:dyDescent="0.25">
      <c r="A181" s="1216"/>
      <c r="B181" s="1217"/>
      <c r="C181" s="1013"/>
      <c r="D181" s="1013"/>
      <c r="E181" s="1013"/>
      <c r="F181" s="1013"/>
      <c r="G181" s="1013"/>
      <c r="H181" s="1013"/>
      <c r="I181" s="1014"/>
    </row>
    <row r="182" spans="1:14" s="1079" customFormat="1" x14ac:dyDescent="0.25">
      <c r="A182" s="1216"/>
      <c r="B182" s="1217"/>
      <c r="C182" s="1013"/>
      <c r="D182" s="1013"/>
      <c r="E182" s="1013"/>
      <c r="F182" s="1013"/>
      <c r="G182" s="1013"/>
      <c r="H182" s="1013"/>
      <c r="I182" s="1014"/>
    </row>
    <row r="183" spans="1:14" s="1079" customFormat="1" ht="13" thickBot="1" x14ac:dyDescent="0.3">
      <c r="A183" s="1218"/>
      <c r="B183" s="1219"/>
      <c r="C183" s="1220"/>
      <c r="D183" s="1220"/>
      <c r="E183" s="1220"/>
      <c r="F183" s="1220"/>
      <c r="G183" s="1220"/>
      <c r="H183" s="1220"/>
      <c r="I183" s="1221"/>
    </row>
    <row r="185" spans="1:14" s="1079" customFormat="1" x14ac:dyDescent="0.25">
      <c r="F185" s="1097"/>
      <c r="G185" s="1097"/>
      <c r="H185" s="1097"/>
      <c r="I185" s="1097"/>
    </row>
    <row r="186" spans="1:14" s="1079" customFormat="1" ht="13" thickBot="1" x14ac:dyDescent="0.3">
      <c r="F186" s="1097"/>
      <c r="G186" s="1097"/>
      <c r="H186" s="1097"/>
      <c r="I186" s="1097"/>
    </row>
    <row r="187" spans="1:14" s="1079" customFormat="1" ht="13" thickBot="1" x14ac:dyDescent="0.3">
      <c r="A187" s="680" t="s">
        <v>3</v>
      </c>
      <c r="B187" s="683"/>
      <c r="F187" s="1097"/>
      <c r="G187" s="1097"/>
      <c r="H187" s="1097"/>
      <c r="I187" s="1097"/>
    </row>
    <row r="188" spans="1:14" s="1223" customFormat="1" ht="13" thickBot="1" x14ac:dyDescent="0.3">
      <c r="A188" s="1222"/>
      <c r="B188" s="1222"/>
      <c r="F188" s="1224"/>
      <c r="G188" s="1224"/>
      <c r="H188" s="1224"/>
      <c r="I188" s="1224"/>
    </row>
    <row r="189" spans="1:14" s="1079" customFormat="1" ht="15.75" customHeight="1" thickBot="1" x14ac:dyDescent="0.3">
      <c r="A189" s="1103" t="s">
        <v>2</v>
      </c>
      <c r="B189" s="1104"/>
      <c r="C189" s="1104"/>
      <c r="D189" s="1104"/>
      <c r="E189" s="1104"/>
      <c r="F189" s="1104"/>
      <c r="G189" s="1105"/>
      <c r="H189" s="1097"/>
      <c r="I189" s="1097"/>
    </row>
    <row r="190" spans="1:14" s="1223" customFormat="1" ht="15.75" customHeight="1" thickBot="1" x14ac:dyDescent="0.3">
      <c r="A190" s="1222"/>
      <c r="B190" s="1222"/>
      <c r="C190" s="1222"/>
      <c r="D190" s="1222"/>
      <c r="E190" s="1222"/>
      <c r="F190" s="1222"/>
      <c r="G190" s="1222"/>
      <c r="H190" s="1224"/>
      <c r="I190" s="1224"/>
    </row>
    <row r="191" spans="1:14" s="1079" customFormat="1" ht="15.75" customHeight="1" thickBot="1" x14ac:dyDescent="0.3">
      <c r="A191" s="1225" t="s">
        <v>1</v>
      </c>
      <c r="B191" s="1226"/>
      <c r="C191" s="1226"/>
      <c r="D191" s="1226"/>
      <c r="E191" s="1227"/>
      <c r="F191" s="1228"/>
      <c r="G191" s="1228"/>
      <c r="H191" s="1097"/>
      <c r="I191" s="1097"/>
    </row>
    <row r="192" spans="1:14" s="1079" customFormat="1" x14ac:dyDescent="0.25">
      <c r="A192" s="1229" t="s">
        <v>581</v>
      </c>
      <c r="B192" s="684" t="s">
        <v>2816</v>
      </c>
      <c r="C192" s="1151" t="s">
        <v>0</v>
      </c>
      <c r="D192" s="1151" t="s">
        <v>564</v>
      </c>
      <c r="E192" s="684" t="s">
        <v>2817</v>
      </c>
      <c r="F192" s="1151" t="s">
        <v>416</v>
      </c>
      <c r="G192" s="1151" t="s">
        <v>403</v>
      </c>
      <c r="H192" s="1151" t="s">
        <v>582</v>
      </c>
      <c r="I192" s="1151" t="s">
        <v>11</v>
      </c>
      <c r="J192" s="1151" t="s">
        <v>12</v>
      </c>
      <c r="K192" s="1151" t="s">
        <v>13</v>
      </c>
      <c r="L192" s="1151" t="s">
        <v>428</v>
      </c>
      <c r="M192" s="1151" t="s">
        <v>565</v>
      </c>
      <c r="N192" s="1152"/>
    </row>
    <row r="193" spans="1:23" s="1079" customFormat="1" ht="32.25" customHeight="1" thickBot="1" x14ac:dyDescent="0.3">
      <c r="A193" s="1230"/>
      <c r="B193" s="685"/>
      <c r="C193" s="1231"/>
      <c r="D193" s="1231"/>
      <c r="E193" s="685"/>
      <c r="F193" s="1231"/>
      <c r="G193" s="1231"/>
      <c r="H193" s="1231"/>
      <c r="I193" s="1231"/>
      <c r="J193" s="1231"/>
      <c r="K193" s="1231"/>
      <c r="L193" s="1231"/>
      <c r="M193" s="1231"/>
      <c r="N193" s="1232"/>
    </row>
    <row r="194" spans="1:23" s="1079" customFormat="1" x14ac:dyDescent="0.25">
      <c r="A194" s="1095"/>
      <c r="B194" s="1075"/>
      <c r="C194" s="1233"/>
      <c r="D194" s="1075"/>
      <c r="E194" s="1075"/>
      <c r="F194" s="1075"/>
      <c r="G194" s="1075"/>
      <c r="H194" s="1075"/>
      <c r="I194" s="1075"/>
      <c r="J194" s="1075"/>
      <c r="K194" s="1075"/>
      <c r="L194" s="1234"/>
      <c r="M194" s="1235"/>
      <c r="N194" s="1236"/>
    </row>
    <row r="195" spans="1:23" s="1079" customFormat="1" x14ac:dyDescent="0.25">
      <c r="A195" s="1096"/>
      <c r="B195" s="1081"/>
      <c r="C195" s="1189"/>
      <c r="D195" s="1081"/>
      <c r="E195" s="1081"/>
      <c r="F195" s="1081"/>
      <c r="G195" s="1081"/>
      <c r="H195" s="1081"/>
      <c r="I195" s="1081"/>
      <c r="J195" s="1081"/>
      <c r="K195" s="1081"/>
      <c r="L195" s="1237"/>
      <c r="M195" s="1238"/>
      <c r="N195" s="1239"/>
    </row>
    <row r="196" spans="1:23" s="1079" customFormat="1" x14ac:dyDescent="0.25">
      <c r="A196" s="1096"/>
      <c r="B196" s="1081"/>
      <c r="C196" s="1189"/>
      <c r="D196" s="1081"/>
      <c r="E196" s="1081"/>
      <c r="F196" s="1081"/>
      <c r="G196" s="1081"/>
      <c r="H196" s="1081"/>
      <c r="I196" s="1081"/>
      <c r="J196" s="1081"/>
      <c r="K196" s="1081"/>
      <c r="L196" s="1237"/>
      <c r="M196" s="1238"/>
      <c r="N196" s="1239"/>
    </row>
    <row r="197" spans="1:23" s="1079" customFormat="1" x14ac:dyDescent="0.25">
      <c r="A197" s="1096"/>
      <c r="B197" s="1081"/>
      <c r="C197" s="1189"/>
      <c r="D197" s="1081"/>
      <c r="E197" s="1081"/>
      <c r="F197" s="1081"/>
      <c r="G197" s="1081"/>
      <c r="H197" s="1081"/>
      <c r="I197" s="1081"/>
      <c r="J197" s="1081"/>
      <c r="K197" s="1081"/>
      <c r="L197" s="1237"/>
      <c r="M197" s="1238"/>
      <c r="N197" s="1239"/>
    </row>
    <row r="198" spans="1:23" s="1079" customFormat="1" x14ac:dyDescent="0.25">
      <c r="A198" s="1096"/>
      <c r="B198" s="1081"/>
      <c r="C198" s="1189"/>
      <c r="D198" s="1081"/>
      <c r="E198" s="1081"/>
      <c r="F198" s="1081"/>
      <c r="G198" s="1081"/>
      <c r="H198" s="1081"/>
      <c r="I198" s="1081"/>
      <c r="J198" s="1081"/>
      <c r="K198" s="1081"/>
      <c r="L198" s="1237"/>
      <c r="M198" s="1238"/>
      <c r="N198" s="1239"/>
    </row>
    <row r="199" spans="1:23" s="1079" customFormat="1" ht="13" thickBot="1" x14ac:dyDescent="0.3">
      <c r="A199" s="1129"/>
      <c r="B199" s="1083"/>
      <c r="C199" s="1193"/>
      <c r="D199" s="1083"/>
      <c r="E199" s="1083"/>
      <c r="F199" s="1083"/>
      <c r="G199" s="1083"/>
      <c r="H199" s="1083"/>
      <c r="I199" s="1083"/>
      <c r="J199" s="1083"/>
      <c r="K199" s="1083"/>
      <c r="L199" s="1240"/>
      <c r="M199" s="1241"/>
      <c r="N199" s="1242"/>
    </row>
    <row r="200" spans="1:23" s="1079" customFormat="1" x14ac:dyDescent="0.25">
      <c r="F200" s="1097"/>
      <c r="G200" s="1097"/>
      <c r="H200" s="1097"/>
      <c r="I200" s="1097"/>
    </row>
    <row r="201" spans="1:23" s="1079" customFormat="1" ht="13" thickBot="1" x14ac:dyDescent="0.3">
      <c r="F201" s="1097"/>
      <c r="G201" s="1097"/>
      <c r="H201" s="1097"/>
      <c r="I201" s="1097"/>
    </row>
    <row r="202" spans="1:23" s="1079" customFormat="1" ht="13" thickBot="1" x14ac:dyDescent="0.3">
      <c r="A202" s="1103" t="s">
        <v>736</v>
      </c>
      <c r="B202" s="1104"/>
      <c r="C202" s="1104"/>
      <c r="D202" s="1104"/>
      <c r="E202" s="1104"/>
      <c r="F202" s="1104"/>
      <c r="G202" s="1105"/>
      <c r="H202" s="1097"/>
      <c r="I202" s="1097"/>
    </row>
    <row r="203" spans="1:23" s="1079" customFormat="1" ht="13" thickBot="1" x14ac:dyDescent="0.3">
      <c r="F203" s="1097"/>
      <c r="G203" s="1097"/>
      <c r="H203" s="1097"/>
      <c r="I203" s="1097"/>
    </row>
    <row r="204" spans="1:23" s="1079" customFormat="1" ht="13" thickBot="1" x14ac:dyDescent="0.3">
      <c r="A204" s="1225" t="s">
        <v>1</v>
      </c>
      <c r="B204" s="1226"/>
      <c r="C204" s="1226"/>
      <c r="D204" s="1226"/>
      <c r="E204" s="1226"/>
      <c r="F204" s="1226"/>
      <c r="G204" s="1226"/>
      <c r="H204" s="1227"/>
      <c r="I204" s="1097"/>
    </row>
    <row r="205" spans="1:23" s="1079" customFormat="1" ht="16.5" customHeight="1" thickBot="1" x14ac:dyDescent="0.3">
      <c r="A205" s="1229" t="s">
        <v>581</v>
      </c>
      <c r="B205" s="684" t="s">
        <v>2816</v>
      </c>
      <c r="C205" s="1151" t="s">
        <v>0</v>
      </c>
      <c r="D205" s="1151" t="s">
        <v>564</v>
      </c>
      <c r="E205" s="684" t="s">
        <v>2817</v>
      </c>
      <c r="F205" s="1151" t="s">
        <v>41</v>
      </c>
      <c r="G205" s="1243" t="s">
        <v>735</v>
      </c>
      <c r="H205" s="1243"/>
      <c r="I205" s="1243"/>
      <c r="J205" s="1243"/>
      <c r="K205" s="1243"/>
      <c r="L205" s="1243"/>
      <c r="M205" s="1243"/>
      <c r="N205" s="1243"/>
      <c r="O205" s="1151" t="s">
        <v>416</v>
      </c>
      <c r="P205" s="1151" t="s">
        <v>403</v>
      </c>
      <c r="Q205" s="1151" t="s">
        <v>582</v>
      </c>
      <c r="R205" s="1151" t="s">
        <v>11</v>
      </c>
      <c r="S205" s="1151" t="s">
        <v>12</v>
      </c>
      <c r="T205" s="1151" t="s">
        <v>13</v>
      </c>
      <c r="U205" s="1151" t="s">
        <v>428</v>
      </c>
      <c r="V205" s="1151" t="s">
        <v>565</v>
      </c>
      <c r="W205" s="1152"/>
    </row>
    <row r="206" spans="1:23" s="1079" customFormat="1" ht="30.75" customHeight="1" thickBot="1" x14ac:dyDescent="0.3">
      <c r="A206" s="1230"/>
      <c r="B206" s="685"/>
      <c r="C206" s="1231"/>
      <c r="D206" s="1231"/>
      <c r="E206" s="685"/>
      <c r="F206" s="1231"/>
      <c r="G206" s="1120" t="s">
        <v>412</v>
      </c>
      <c r="H206" s="1120" t="s">
        <v>42</v>
      </c>
      <c r="I206" s="1120" t="s">
        <v>413</v>
      </c>
      <c r="J206" s="1120" t="s">
        <v>43</v>
      </c>
      <c r="K206" s="1120" t="s">
        <v>414</v>
      </c>
      <c r="L206" s="1120" t="s">
        <v>44</v>
      </c>
      <c r="M206" s="1120" t="s">
        <v>415</v>
      </c>
      <c r="N206" s="1120" t="s">
        <v>45</v>
      </c>
      <c r="O206" s="1231"/>
      <c r="P206" s="1231"/>
      <c r="Q206" s="1231"/>
      <c r="R206" s="1231"/>
      <c r="S206" s="1231"/>
      <c r="T206" s="1231"/>
      <c r="U206" s="1231"/>
      <c r="V206" s="1231"/>
      <c r="W206" s="1232"/>
    </row>
    <row r="207" spans="1:23" s="1079" customFormat="1" x14ac:dyDescent="0.25">
      <c r="A207" s="1095"/>
      <c r="B207" s="1075"/>
      <c r="C207" s="1233"/>
      <c r="D207" s="1075"/>
      <c r="E207" s="1075"/>
      <c r="F207" s="1074"/>
      <c r="G207" s="1075"/>
      <c r="H207" s="1075"/>
      <c r="I207" s="1075"/>
      <c r="J207" s="1075"/>
      <c r="K207" s="1075"/>
      <c r="L207" s="1075"/>
      <c r="M207" s="1075"/>
      <c r="N207" s="1075"/>
      <c r="O207" s="1075"/>
      <c r="P207" s="1075"/>
      <c r="Q207" s="1075"/>
      <c r="R207" s="1075"/>
      <c r="S207" s="1075"/>
      <c r="T207" s="1075"/>
      <c r="U207" s="1234"/>
      <c r="V207" s="1244"/>
      <c r="W207" s="1245"/>
    </row>
    <row r="208" spans="1:23" s="1079" customFormat="1" x14ac:dyDescent="0.25">
      <c r="A208" s="1096"/>
      <c r="B208" s="1081"/>
      <c r="C208" s="1189"/>
      <c r="D208" s="1081"/>
      <c r="E208" s="1081"/>
      <c r="F208" s="1246"/>
      <c r="G208" s="1081"/>
      <c r="H208" s="1081"/>
      <c r="I208" s="1081"/>
      <c r="J208" s="1081"/>
      <c r="K208" s="1081"/>
      <c r="L208" s="1081"/>
      <c r="M208" s="1081"/>
      <c r="N208" s="1081"/>
      <c r="O208" s="1081"/>
      <c r="P208" s="1081"/>
      <c r="Q208" s="1081"/>
      <c r="R208" s="1081"/>
      <c r="S208" s="1081"/>
      <c r="T208" s="1081"/>
      <c r="U208" s="1237"/>
      <c r="V208" s="1247"/>
      <c r="W208" s="1248"/>
    </row>
    <row r="209" spans="1:23" s="1079" customFormat="1" x14ac:dyDescent="0.25">
      <c r="A209" s="1096"/>
      <c r="B209" s="1081"/>
      <c r="C209" s="1189"/>
      <c r="D209" s="1081"/>
      <c r="E209" s="1081"/>
      <c r="F209" s="1246"/>
      <c r="G209" s="1081"/>
      <c r="H209" s="1081"/>
      <c r="I209" s="1081"/>
      <c r="J209" s="1081"/>
      <c r="K209" s="1081"/>
      <c r="L209" s="1081"/>
      <c r="M209" s="1081"/>
      <c r="N209" s="1081"/>
      <c r="O209" s="1081"/>
      <c r="P209" s="1081"/>
      <c r="Q209" s="1081"/>
      <c r="R209" s="1081"/>
      <c r="S209" s="1081"/>
      <c r="T209" s="1081"/>
      <c r="U209" s="1237"/>
      <c r="V209" s="1247"/>
      <c r="W209" s="1248"/>
    </row>
    <row r="210" spans="1:23" s="1079" customFormat="1" x14ac:dyDescent="0.25">
      <c r="A210" s="1096"/>
      <c r="B210" s="1081"/>
      <c r="C210" s="1189"/>
      <c r="D210" s="1081"/>
      <c r="E210" s="1081"/>
      <c r="F210" s="1246"/>
      <c r="G210" s="1081"/>
      <c r="H210" s="1081"/>
      <c r="I210" s="1081"/>
      <c r="J210" s="1081"/>
      <c r="K210" s="1081"/>
      <c r="L210" s="1081"/>
      <c r="M210" s="1081"/>
      <c r="N210" s="1081"/>
      <c r="O210" s="1081"/>
      <c r="P210" s="1081"/>
      <c r="Q210" s="1081"/>
      <c r="R210" s="1081"/>
      <c r="S210" s="1081"/>
      <c r="T210" s="1081"/>
      <c r="U210" s="1237"/>
      <c r="V210" s="1247"/>
      <c r="W210" s="1248"/>
    </row>
    <row r="211" spans="1:23" s="1079" customFormat="1" x14ac:dyDescent="0.25">
      <c r="A211" s="1096"/>
      <c r="B211" s="1081"/>
      <c r="C211" s="1189"/>
      <c r="D211" s="1081"/>
      <c r="E211" s="1081"/>
      <c r="F211" s="1246"/>
      <c r="G211" s="1081"/>
      <c r="H211" s="1081"/>
      <c r="I211" s="1081"/>
      <c r="J211" s="1081"/>
      <c r="K211" s="1081"/>
      <c r="L211" s="1081"/>
      <c r="M211" s="1081"/>
      <c r="N211" s="1081"/>
      <c r="O211" s="1081"/>
      <c r="P211" s="1081"/>
      <c r="Q211" s="1081"/>
      <c r="R211" s="1081"/>
      <c r="S211" s="1081"/>
      <c r="T211" s="1081"/>
      <c r="U211" s="1237"/>
      <c r="V211" s="1247"/>
      <c r="W211" s="1248"/>
    </row>
    <row r="212" spans="1:23" s="1079" customFormat="1" ht="13" thickBot="1" x14ac:dyDescent="0.3">
      <c r="A212" s="1129"/>
      <c r="B212" s="1083"/>
      <c r="C212" s="1193"/>
      <c r="D212" s="1083"/>
      <c r="E212" s="1083"/>
      <c r="F212" s="1249"/>
      <c r="G212" s="1083"/>
      <c r="H212" s="1083"/>
      <c r="I212" s="1083"/>
      <c r="J212" s="1083"/>
      <c r="K212" s="1083"/>
      <c r="L212" s="1083"/>
      <c r="M212" s="1083"/>
      <c r="N212" s="1083"/>
      <c r="O212" s="1083"/>
      <c r="P212" s="1083"/>
      <c r="Q212" s="1083"/>
      <c r="R212" s="1083"/>
      <c r="S212" s="1083"/>
      <c r="T212" s="1083"/>
      <c r="U212" s="1240"/>
      <c r="V212" s="1250"/>
      <c r="W212" s="1251"/>
    </row>
    <row r="213" spans="1:23" s="1079" customFormat="1" x14ac:dyDescent="0.25">
      <c r="F213" s="1097"/>
      <c r="G213" s="1097"/>
      <c r="H213" s="1097"/>
      <c r="I213" s="1097"/>
    </row>
    <row r="214" spans="1:23" s="1079" customFormat="1" x14ac:dyDescent="0.25">
      <c r="F214" s="1097"/>
      <c r="G214" s="1097"/>
      <c r="H214" s="1097"/>
      <c r="I214" s="1097"/>
    </row>
    <row r="215" spans="1:23" s="1079" customFormat="1" ht="13" thickBot="1" x14ac:dyDescent="0.3">
      <c r="F215" s="1097"/>
      <c r="G215" s="1097"/>
      <c r="H215" s="1097"/>
      <c r="I215" s="1097"/>
    </row>
    <row r="216" spans="1:23" ht="13" thickBot="1" x14ac:dyDescent="0.3">
      <c r="A216" s="420" t="s">
        <v>432</v>
      </c>
      <c r="B216" s="490" t="s">
        <v>433</v>
      </c>
    </row>
    <row r="217" spans="1:23" x14ac:dyDescent="0.25">
      <c r="A217" s="1028" t="s">
        <v>434</v>
      </c>
      <c r="B217" s="1078" t="s">
        <v>50</v>
      </c>
    </row>
    <row r="218" spans="1:23" x14ac:dyDescent="0.25">
      <c r="A218" s="1252" t="s">
        <v>64</v>
      </c>
      <c r="B218" s="1128" t="s">
        <v>50</v>
      </c>
    </row>
    <row r="219" spans="1:23" x14ac:dyDescent="0.25">
      <c r="A219" s="1252" t="s">
        <v>245</v>
      </c>
      <c r="B219" s="1128" t="s">
        <v>50</v>
      </c>
    </row>
    <row r="220" spans="1:23" x14ac:dyDescent="0.25">
      <c r="A220" s="1252" t="s">
        <v>246</v>
      </c>
      <c r="B220" s="1128" t="s">
        <v>50</v>
      </c>
    </row>
    <row r="221" spans="1:23" x14ac:dyDescent="0.25">
      <c r="A221" s="1252" t="s">
        <v>247</v>
      </c>
      <c r="B221" s="1128" t="s">
        <v>52</v>
      </c>
    </row>
    <row r="222" spans="1:23" x14ac:dyDescent="0.25">
      <c r="A222" s="1252" t="s">
        <v>269</v>
      </c>
      <c r="B222" s="1128" t="s">
        <v>52</v>
      </c>
    </row>
    <row r="223" spans="1:23" x14ac:dyDescent="0.25">
      <c r="A223" s="1253" t="s">
        <v>267</v>
      </c>
      <c r="B223" s="1128" t="s">
        <v>52</v>
      </c>
    </row>
    <row r="224" spans="1:23" x14ac:dyDescent="0.25">
      <c r="A224" s="1253" t="s">
        <v>435</v>
      </c>
      <c r="B224" s="1128" t="s">
        <v>52</v>
      </c>
      <c r="F224" s="1003"/>
      <c r="G224" s="1003"/>
      <c r="H224" s="1003"/>
      <c r="I224" s="1003"/>
    </row>
    <row r="225" spans="1:9" ht="13" thickBot="1" x14ac:dyDescent="0.3">
      <c r="A225" s="1254" t="s">
        <v>438</v>
      </c>
      <c r="B225" s="1255" t="s">
        <v>50</v>
      </c>
      <c r="F225" s="1003"/>
      <c r="G225" s="1003"/>
      <c r="H225" s="1003"/>
      <c r="I225" s="100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K93:K95"/>
    <mergeCell ref="L93:L95"/>
    <mergeCell ref="M93:M95"/>
    <mergeCell ref="A94:G94"/>
    <mergeCell ref="A95:G95"/>
    <mergeCell ref="B96:D96"/>
    <mergeCell ref="E96:G96"/>
    <mergeCell ref="I93:I95"/>
    <mergeCell ref="J93:J95"/>
    <mergeCell ref="H93:H95"/>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X42:X43"/>
    <mergeCell ref="X30:X31"/>
    <mergeCell ref="Y30:Y31"/>
    <mergeCell ref="Z30:Z31"/>
    <mergeCell ref="AA30:AA31"/>
    <mergeCell ref="Y42:Y43"/>
    <mergeCell ref="Z42:Z43"/>
    <mergeCell ref="AA42:AA43"/>
    <mergeCell ref="K30:K31"/>
    <mergeCell ref="L30:L31"/>
    <mergeCell ref="K42:K43"/>
    <mergeCell ref="B23:H23"/>
    <mergeCell ref="G30:G31"/>
    <mergeCell ref="H30:H31"/>
    <mergeCell ref="F30:F31"/>
    <mergeCell ref="B24:H24"/>
    <mergeCell ref="I30:I31"/>
    <mergeCell ref="J42:J43"/>
    <mergeCell ref="L17:M17"/>
    <mergeCell ref="B20:H20"/>
    <mergeCell ref="B21:H21"/>
    <mergeCell ref="J30:J31"/>
    <mergeCell ref="L16:M16"/>
    <mergeCell ref="L13:M13"/>
    <mergeCell ref="B14:I14"/>
    <mergeCell ref="J14:K14"/>
    <mergeCell ref="L14:M14"/>
    <mergeCell ref="B15:I15"/>
    <mergeCell ref="J15:K15"/>
    <mergeCell ref="L15:M15"/>
    <mergeCell ref="B22:H22"/>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B84:D84"/>
    <mergeCell ref="B97:D97"/>
    <mergeCell ref="E97:G97"/>
    <mergeCell ref="B98:D98"/>
    <mergeCell ref="E98:G98"/>
    <mergeCell ref="B99:D99"/>
    <mergeCell ref="E99:G99"/>
    <mergeCell ref="A93:G93"/>
    <mergeCell ref="B86:D86"/>
    <mergeCell ref="B87:D87"/>
    <mergeCell ref="A90:I90"/>
    <mergeCell ref="B103:D103"/>
    <mergeCell ref="E103:G103"/>
    <mergeCell ref="B104:D104"/>
    <mergeCell ref="E104:G104"/>
    <mergeCell ref="B105:D105"/>
    <mergeCell ref="E105:G105"/>
    <mergeCell ref="B100:D100"/>
    <mergeCell ref="E100:G100"/>
    <mergeCell ref="B101:D101"/>
    <mergeCell ref="E101:G101"/>
    <mergeCell ref="B102:D102"/>
    <mergeCell ref="E102:G102"/>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15:D115"/>
    <mergeCell ref="E115:G115"/>
    <mergeCell ref="B116:D116"/>
    <mergeCell ref="E116:G116"/>
    <mergeCell ref="B117:D117"/>
    <mergeCell ref="E117:G117"/>
    <mergeCell ref="B112:D112"/>
    <mergeCell ref="E112:G112"/>
    <mergeCell ref="B113:D113"/>
    <mergeCell ref="E113:G113"/>
    <mergeCell ref="B114:D114"/>
    <mergeCell ref="E114:G11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37.453125" style="18" bestFit="1"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23.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x14ac:dyDescent="0.25">
      <c r="A1" s="748" t="s">
        <v>476</v>
      </c>
      <c r="B1" s="750"/>
      <c r="C1" s="814" t="str">
        <f>Cover!B1</f>
        <v>23-3283</v>
      </c>
      <c r="D1" s="815"/>
      <c r="E1" s="815"/>
      <c r="F1" s="816"/>
      <c r="G1" s="18"/>
      <c r="H1" s="18"/>
      <c r="I1" s="18"/>
    </row>
    <row r="2" spans="1:54" x14ac:dyDescent="0.25">
      <c r="A2" s="817" t="s">
        <v>1034</v>
      </c>
      <c r="B2" s="818"/>
      <c r="C2" s="819"/>
      <c r="D2" s="820"/>
      <c r="E2" s="820"/>
      <c r="F2" s="821"/>
      <c r="G2" s="18"/>
      <c r="H2" s="18"/>
      <c r="I2" s="18"/>
    </row>
    <row r="3" spans="1:54" x14ac:dyDescent="0.25">
      <c r="A3" s="817" t="s">
        <v>487</v>
      </c>
      <c r="B3" s="818"/>
      <c r="C3" s="824">
        <f>Cover!B2</f>
        <v>24</v>
      </c>
      <c r="D3" s="825"/>
      <c r="E3" s="825"/>
      <c r="F3" s="826"/>
      <c r="G3" s="18"/>
      <c r="H3" s="18"/>
      <c r="I3" s="18"/>
    </row>
    <row r="4" spans="1:54" x14ac:dyDescent="0.25">
      <c r="A4" s="817" t="s">
        <v>1029</v>
      </c>
      <c r="B4" s="818"/>
      <c r="C4" s="827" t="str">
        <f>Cover!B7</f>
        <v>FASHION ACCESSORIES SHIPPERS ASSOCIATION, INC DBA GEMINI SHIPPERS ASSOCIATION</v>
      </c>
      <c r="D4" s="746"/>
      <c r="E4" s="746"/>
      <c r="F4" s="747"/>
      <c r="G4" s="18"/>
      <c r="H4" s="18"/>
      <c r="I4" s="18"/>
    </row>
    <row r="5" spans="1:54" x14ac:dyDescent="0.25">
      <c r="A5" s="817" t="s">
        <v>493</v>
      </c>
      <c r="B5" s="818"/>
      <c r="C5" s="819" t="s">
        <v>786</v>
      </c>
      <c r="D5" s="820"/>
      <c r="E5" s="820"/>
      <c r="F5" s="821"/>
      <c r="G5" s="18"/>
      <c r="H5" s="18"/>
      <c r="I5" s="18"/>
    </row>
    <row r="6" spans="1:54" ht="15.75" customHeight="1" x14ac:dyDescent="0.25">
      <c r="A6" s="817" t="s">
        <v>477</v>
      </c>
      <c r="B6" s="818"/>
      <c r="C6" s="819" t="s">
        <v>787</v>
      </c>
      <c r="D6" s="820"/>
      <c r="E6" s="820"/>
      <c r="F6" s="821"/>
      <c r="G6" s="18"/>
      <c r="H6" s="18"/>
      <c r="I6" s="18"/>
    </row>
    <row r="7" spans="1:54" ht="15.75" customHeight="1" x14ac:dyDescent="0.25">
      <c r="A7" s="817" t="s">
        <v>567</v>
      </c>
      <c r="B7" s="818"/>
      <c r="C7" s="819" t="s">
        <v>788</v>
      </c>
      <c r="D7" s="820"/>
      <c r="E7" s="820"/>
      <c r="F7" s="821"/>
      <c r="G7" s="18"/>
      <c r="H7" s="18"/>
      <c r="I7" s="18"/>
    </row>
    <row r="8" spans="1:54" ht="2.25" customHeight="1" thickBot="1" x14ac:dyDescent="0.3">
      <c r="A8" s="822"/>
      <c r="B8" s="823"/>
      <c r="C8" s="828"/>
      <c r="D8" s="829"/>
      <c r="E8" s="829"/>
      <c r="F8" s="830"/>
      <c r="G8" s="18"/>
      <c r="H8" s="18"/>
      <c r="I8" s="18"/>
    </row>
    <row r="9" spans="1:54" x14ac:dyDescent="0.25">
      <c r="A9" s="92">
        <v>40</v>
      </c>
      <c r="B9" s="92" t="s">
        <v>569</v>
      </c>
      <c r="D9" s="93"/>
      <c r="E9" s="93"/>
      <c r="F9" s="94"/>
      <c r="G9" s="18"/>
      <c r="H9" s="18"/>
      <c r="I9" s="18"/>
    </row>
    <row r="10" spans="1:54" ht="13" thickBot="1" x14ac:dyDescent="0.3">
      <c r="A10" s="95"/>
      <c r="D10" s="93"/>
      <c r="E10" s="93"/>
      <c r="F10" s="94"/>
      <c r="G10" s="96"/>
      <c r="H10" s="93"/>
      <c r="I10" s="93"/>
      <c r="J10" s="93"/>
    </row>
    <row r="11" spans="1:54" ht="13" thickBot="1" x14ac:dyDescent="0.3">
      <c r="A11" s="97" t="s">
        <v>568</v>
      </c>
      <c r="B11" s="98"/>
      <c r="D11" s="93"/>
      <c r="E11" s="93"/>
      <c r="F11" s="94"/>
      <c r="G11" s="96"/>
      <c r="H11" s="93"/>
      <c r="I11" s="93"/>
      <c r="J11" s="93"/>
    </row>
    <row r="12" spans="1:54" s="99" customFormat="1" ht="13" thickBot="1" x14ac:dyDescent="0.3">
      <c r="A12" s="802" t="s">
        <v>570</v>
      </c>
      <c r="B12" s="803"/>
      <c r="C12" s="803"/>
      <c r="D12" s="803"/>
      <c r="E12" s="803"/>
      <c r="F12" s="803"/>
      <c r="G12" s="803"/>
      <c r="H12" s="803"/>
      <c r="I12" s="803"/>
      <c r="J12" s="804"/>
    </row>
    <row r="13" spans="1:54" ht="17.25" customHeight="1" x14ac:dyDescent="0.25">
      <c r="A13" s="100" t="s">
        <v>571</v>
      </c>
      <c r="B13" s="831" t="s">
        <v>572</v>
      </c>
      <c r="C13" s="831"/>
      <c r="D13" s="831"/>
      <c r="E13" s="831"/>
      <c r="F13" s="831"/>
      <c r="G13" s="831"/>
      <c r="H13" s="831"/>
      <c r="I13" s="831"/>
      <c r="J13" s="785" t="s">
        <v>576</v>
      </c>
      <c r="K13" s="786"/>
      <c r="L13" s="798" t="s">
        <v>577</v>
      </c>
      <c r="M13" s="799"/>
      <c r="N13" s="92"/>
    </row>
    <row r="14" spans="1:54" s="525" customFormat="1" x14ac:dyDescent="0.25">
      <c r="A14" s="571" t="s">
        <v>1434</v>
      </c>
      <c r="B14" s="790" t="s">
        <v>470</v>
      </c>
      <c r="C14" s="790"/>
      <c r="D14" s="790"/>
      <c r="E14" s="790"/>
      <c r="F14" s="790"/>
      <c r="G14" s="790"/>
      <c r="H14" s="790"/>
      <c r="I14" s="790"/>
      <c r="J14" s="791"/>
      <c r="K14" s="780"/>
      <c r="L14" s="791"/>
      <c r="M14" s="808"/>
      <c r="N14" s="102"/>
    </row>
    <row r="15" spans="1:54" s="103" customFormat="1" ht="13" x14ac:dyDescent="0.25">
      <c r="A15" s="270"/>
      <c r="B15" s="858"/>
      <c r="C15" s="858"/>
      <c r="D15" s="858"/>
      <c r="E15" s="858"/>
      <c r="F15" s="858"/>
      <c r="G15" s="858"/>
      <c r="H15" s="858"/>
      <c r="I15" s="858"/>
      <c r="J15" s="854"/>
      <c r="K15" s="780"/>
      <c r="L15" s="854"/>
      <c r="M15" s="808"/>
      <c r="N15" s="102"/>
      <c r="BB15" s="525"/>
    </row>
    <row r="16" spans="1:54" s="103" customFormat="1" ht="13" x14ac:dyDescent="0.25">
      <c r="A16" s="270"/>
      <c r="B16" s="858"/>
      <c r="C16" s="858"/>
      <c r="D16" s="858"/>
      <c r="E16" s="858"/>
      <c r="F16" s="858"/>
      <c r="G16" s="858"/>
      <c r="H16" s="858"/>
      <c r="I16" s="858"/>
      <c r="J16" s="854"/>
      <c r="K16" s="780"/>
      <c r="L16" s="854"/>
      <c r="M16" s="808"/>
      <c r="N16" s="102"/>
      <c r="BB16" s="525"/>
    </row>
    <row r="17" spans="1:54" s="103" customFormat="1" ht="13.5" thickBot="1" x14ac:dyDescent="0.3">
      <c r="A17" s="101"/>
      <c r="B17" s="787"/>
      <c r="C17" s="787"/>
      <c r="D17" s="787"/>
      <c r="E17" s="787"/>
      <c r="F17" s="787"/>
      <c r="G17" s="787"/>
      <c r="H17" s="787"/>
      <c r="I17" s="787"/>
      <c r="J17" s="811"/>
      <c r="K17" s="783"/>
      <c r="L17" s="809"/>
      <c r="M17" s="810"/>
      <c r="N17" s="102"/>
      <c r="BB17" s="525"/>
    </row>
    <row r="18" spans="1:54" s="110" customFormat="1" ht="13.5"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3">
      <c r="A19" s="97" t="s">
        <v>402</v>
      </c>
      <c r="B19" s="111"/>
      <c r="I19" s="109"/>
      <c r="J19" s="109"/>
      <c r="K19" s="105"/>
      <c r="L19" s="105"/>
      <c r="M19" s="105"/>
      <c r="N19" s="105"/>
      <c r="O19" s="105"/>
      <c r="P19" s="105"/>
      <c r="Q19" s="105"/>
    </row>
    <row r="20" spans="1:54" s="110" customFormat="1" ht="13" x14ac:dyDescent="0.25">
      <c r="A20" s="112" t="s">
        <v>402</v>
      </c>
      <c r="B20" s="778" t="s">
        <v>572</v>
      </c>
      <c r="C20" s="778"/>
      <c r="D20" s="778"/>
      <c r="E20" s="778"/>
      <c r="F20" s="778"/>
      <c r="G20" s="778"/>
      <c r="H20" s="779"/>
      <c r="I20" s="109"/>
      <c r="J20" s="109"/>
      <c r="K20" s="105"/>
      <c r="L20" s="105"/>
      <c r="M20" s="105"/>
      <c r="N20" s="105"/>
      <c r="O20" s="105"/>
      <c r="P20" s="105"/>
      <c r="Q20" s="105"/>
    </row>
    <row r="21" spans="1:54" s="116" customFormat="1" ht="13" x14ac:dyDescent="0.25">
      <c r="A21" s="568" t="s">
        <v>440</v>
      </c>
      <c r="B21" s="790" t="s">
        <v>766</v>
      </c>
      <c r="C21" s="790"/>
      <c r="D21" s="790"/>
      <c r="E21" s="790"/>
      <c r="F21" s="790"/>
      <c r="G21" s="790"/>
      <c r="H21" s="844"/>
      <c r="I21" s="113"/>
      <c r="J21" s="114"/>
      <c r="K21" s="115"/>
      <c r="L21" s="115"/>
      <c r="M21" s="115"/>
      <c r="N21" s="115"/>
      <c r="O21" s="115"/>
      <c r="P21" s="115"/>
      <c r="Q21" s="115"/>
    </row>
    <row r="22" spans="1:54" s="116" customFormat="1" ht="13" x14ac:dyDescent="0.25">
      <c r="A22" s="271" t="s">
        <v>441</v>
      </c>
      <c r="B22" s="790" t="s">
        <v>740</v>
      </c>
      <c r="C22" s="790"/>
      <c r="D22" s="790"/>
      <c r="E22" s="790"/>
      <c r="F22" s="790"/>
      <c r="G22" s="790"/>
      <c r="H22" s="844"/>
      <c r="I22" s="114"/>
      <c r="J22" s="114"/>
      <c r="K22" s="115"/>
      <c r="L22" s="115"/>
      <c r="M22" s="115"/>
      <c r="N22" s="115"/>
      <c r="O22" s="115"/>
      <c r="P22" s="115"/>
      <c r="Q22" s="115"/>
    </row>
    <row r="23" spans="1:54" s="116" customFormat="1" ht="13" x14ac:dyDescent="0.25">
      <c r="A23" s="271" t="s">
        <v>454</v>
      </c>
      <c r="B23" s="862" t="s">
        <v>822</v>
      </c>
      <c r="C23" s="780"/>
      <c r="D23" s="780"/>
      <c r="E23" s="780"/>
      <c r="F23" s="780"/>
      <c r="G23" s="780"/>
      <c r="H23" s="781"/>
      <c r="I23" s="599"/>
      <c r="J23" s="599"/>
    </row>
    <row r="24" spans="1:54" s="116" customFormat="1" ht="13.5" thickBot="1" x14ac:dyDescent="0.3">
      <c r="A24" s="117"/>
      <c r="B24" s="782"/>
      <c r="C24" s="783"/>
      <c r="D24" s="783"/>
      <c r="E24" s="783"/>
      <c r="F24" s="783"/>
      <c r="G24" s="783"/>
      <c r="H24" s="784"/>
      <c r="I24" s="114"/>
      <c r="J24" s="114"/>
      <c r="K24" s="115"/>
      <c r="L24" s="115"/>
      <c r="M24" s="115"/>
      <c r="N24" s="115"/>
      <c r="O24" s="115"/>
      <c r="P24" s="115"/>
      <c r="Q24" s="115"/>
    </row>
    <row r="25" spans="1:54" s="110" customFormat="1" ht="13.5"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3">
      <c r="A26" s="97" t="s">
        <v>578</v>
      </c>
      <c r="B26" s="98"/>
      <c r="I26" s="109"/>
      <c r="J26" s="109"/>
      <c r="K26" s="105"/>
      <c r="L26" s="105"/>
      <c r="M26" s="105"/>
      <c r="N26" s="105"/>
      <c r="O26" s="105"/>
      <c r="P26" s="105"/>
      <c r="Q26" s="105"/>
      <c r="R26" s="105"/>
      <c r="S26" s="105"/>
      <c r="T26" s="105"/>
      <c r="U26" s="105"/>
    </row>
    <row r="27" spans="1:54" s="110" customFormat="1" ht="13"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ht="13"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74" t="s">
        <v>581</v>
      </c>
      <c r="B30" s="713" t="s">
        <v>582</v>
      </c>
      <c r="C30" s="713" t="s">
        <v>11</v>
      </c>
      <c r="D30" s="713" t="s">
        <v>12</v>
      </c>
      <c r="E30" s="713" t="s">
        <v>13</v>
      </c>
      <c r="F30" s="713" t="s">
        <v>14</v>
      </c>
      <c r="G30" s="713" t="s">
        <v>15</v>
      </c>
      <c r="H30" s="713" t="s">
        <v>16</v>
      </c>
      <c r="I30" s="713" t="s">
        <v>17</v>
      </c>
      <c r="J30" s="713" t="s">
        <v>18</v>
      </c>
      <c r="K30" s="713" t="s">
        <v>19</v>
      </c>
      <c r="L30" s="713" t="s">
        <v>20</v>
      </c>
      <c r="M30" s="142" t="s">
        <v>1098</v>
      </c>
      <c r="N30" s="142" t="s">
        <v>222</v>
      </c>
      <c r="O30" s="142" t="s">
        <v>265</v>
      </c>
      <c r="P30" s="142"/>
      <c r="Q30" s="142"/>
      <c r="R30" s="142"/>
      <c r="S30" s="142"/>
      <c r="T30" s="142"/>
      <c r="U30" s="142"/>
      <c r="V30" s="142"/>
      <c r="W30" s="142"/>
      <c r="X30" s="713" t="s">
        <v>22</v>
      </c>
      <c r="Y30" s="713" t="s">
        <v>23</v>
      </c>
      <c r="Z30" s="713" t="s">
        <v>24</v>
      </c>
      <c r="AA30" s="805" t="s">
        <v>335</v>
      </c>
    </row>
    <row r="31" spans="1:54" s="143" customFormat="1" ht="13" thickBot="1" x14ac:dyDescent="0.3">
      <c r="A31" s="775"/>
      <c r="B31" s="776"/>
      <c r="C31" s="776"/>
      <c r="D31" s="776"/>
      <c r="E31" s="776"/>
      <c r="F31" s="776"/>
      <c r="G31" s="777"/>
      <c r="H31" s="776"/>
      <c r="I31" s="776"/>
      <c r="J31" s="776"/>
      <c r="K31" s="776"/>
      <c r="L31" s="776"/>
      <c r="M31" s="144" t="s">
        <v>83</v>
      </c>
      <c r="N31" s="144" t="s">
        <v>83</v>
      </c>
      <c r="O31" s="144" t="s">
        <v>83</v>
      </c>
      <c r="P31" s="144"/>
      <c r="Q31" s="144"/>
      <c r="R31" s="144"/>
      <c r="S31" s="144"/>
      <c r="T31" s="144"/>
      <c r="U31" s="144"/>
      <c r="V31" s="144"/>
      <c r="W31" s="144"/>
      <c r="X31" s="776"/>
      <c r="Y31" s="776"/>
      <c r="Z31" s="776"/>
      <c r="AA31" s="806"/>
    </row>
    <row r="32" spans="1:54" s="153" customFormat="1" x14ac:dyDescent="0.25">
      <c r="A32" s="175" t="s">
        <v>1434</v>
      </c>
      <c r="B32" s="263"/>
      <c r="C32" s="263" t="s">
        <v>1504</v>
      </c>
      <c r="D32" s="263" t="s">
        <v>1505</v>
      </c>
      <c r="E32" s="263"/>
      <c r="F32" s="263" t="s">
        <v>51</v>
      </c>
      <c r="G32" s="182" t="s">
        <v>47</v>
      </c>
      <c r="H32" s="263" t="s">
        <v>1203</v>
      </c>
      <c r="I32" s="213"/>
      <c r="J32" s="213">
        <v>8610</v>
      </c>
      <c r="K32" s="213">
        <v>8610</v>
      </c>
      <c r="L32" s="213">
        <v>10332</v>
      </c>
      <c r="M32" s="182"/>
      <c r="N32" s="182"/>
      <c r="O32" s="182"/>
      <c r="P32" s="182"/>
      <c r="Q32" s="182"/>
      <c r="R32" s="182"/>
      <c r="S32" s="182"/>
      <c r="T32" s="182"/>
      <c r="U32" s="182"/>
      <c r="V32" s="182"/>
      <c r="W32" s="182"/>
      <c r="X32" s="549"/>
      <c r="Y32" s="549"/>
      <c r="Z32" s="182" t="s">
        <v>1177</v>
      </c>
      <c r="AA32" s="82" t="s">
        <v>395</v>
      </c>
    </row>
    <row r="33" spans="1:27" s="153" customFormat="1" x14ac:dyDescent="0.25">
      <c r="A33" s="175" t="s">
        <v>1434</v>
      </c>
      <c r="B33" s="263"/>
      <c r="C33" s="263" t="s">
        <v>1504</v>
      </c>
      <c r="D33" s="263" t="s">
        <v>1499</v>
      </c>
      <c r="E33" s="263"/>
      <c r="F33" s="263" t="s">
        <v>51</v>
      </c>
      <c r="G33" s="182" t="s">
        <v>47</v>
      </c>
      <c r="H33" s="263" t="s">
        <v>1203</v>
      </c>
      <c r="I33" s="213"/>
      <c r="J33" s="213">
        <v>1960</v>
      </c>
      <c r="K33" s="213">
        <v>1960</v>
      </c>
      <c r="L33" s="213">
        <v>2352</v>
      </c>
      <c r="M33" s="182"/>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1504</v>
      </c>
      <c r="D34" s="263" t="s">
        <v>1506</v>
      </c>
      <c r="E34" s="263"/>
      <c r="F34" s="263" t="s">
        <v>51</v>
      </c>
      <c r="G34" s="182" t="s">
        <v>47</v>
      </c>
      <c r="H34" s="263" t="s">
        <v>1203</v>
      </c>
      <c r="I34" s="213"/>
      <c r="J34" s="213">
        <v>1860</v>
      </c>
      <c r="K34" s="213">
        <v>1860</v>
      </c>
      <c r="L34" s="213">
        <v>2232</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1504</v>
      </c>
      <c r="D35" s="263" t="s">
        <v>1457</v>
      </c>
      <c r="E35" s="263" t="s">
        <v>1496</v>
      </c>
      <c r="F35" s="263" t="s">
        <v>53</v>
      </c>
      <c r="G35" s="182" t="s">
        <v>47</v>
      </c>
      <c r="H35" s="263" t="s">
        <v>1203</v>
      </c>
      <c r="I35" s="213"/>
      <c r="J35" s="213">
        <v>4360</v>
      </c>
      <c r="K35" s="213">
        <v>4360</v>
      </c>
      <c r="L35" s="213">
        <v>5232</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1507</v>
      </c>
      <c r="D36" s="263" t="s">
        <v>1499</v>
      </c>
      <c r="E36" s="263"/>
      <c r="F36" s="263" t="s">
        <v>51</v>
      </c>
      <c r="G36" s="182" t="s">
        <v>47</v>
      </c>
      <c r="H36" s="263" t="s">
        <v>1203</v>
      </c>
      <c r="I36" s="213"/>
      <c r="J36" s="213">
        <v>1960</v>
      </c>
      <c r="K36" s="213">
        <v>1960</v>
      </c>
      <c r="L36" s="213">
        <v>2352</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1507</v>
      </c>
      <c r="D37" s="263" t="s">
        <v>1457</v>
      </c>
      <c r="E37" s="263" t="s">
        <v>1496</v>
      </c>
      <c r="F37" s="263" t="s">
        <v>53</v>
      </c>
      <c r="G37" s="182" t="s">
        <v>47</v>
      </c>
      <c r="H37" s="263" t="s">
        <v>1203</v>
      </c>
      <c r="I37" s="213"/>
      <c r="J37" s="213">
        <v>4360</v>
      </c>
      <c r="K37" s="213">
        <v>4360</v>
      </c>
      <c r="L37" s="213">
        <v>5232</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1507</v>
      </c>
      <c r="D38" s="263" t="s">
        <v>1508</v>
      </c>
      <c r="E38" s="263"/>
      <c r="F38" s="263" t="s">
        <v>51</v>
      </c>
      <c r="G38" s="182" t="s">
        <v>47</v>
      </c>
      <c r="H38" s="263" t="s">
        <v>1203</v>
      </c>
      <c r="I38" s="213"/>
      <c r="J38" s="213">
        <v>1960</v>
      </c>
      <c r="K38" s="213">
        <v>1960</v>
      </c>
      <c r="L38" s="213">
        <v>2352</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1509</v>
      </c>
      <c r="D39" s="263" t="s">
        <v>1499</v>
      </c>
      <c r="E39" s="263"/>
      <c r="F39" s="263" t="s">
        <v>51</v>
      </c>
      <c r="G39" s="182" t="s">
        <v>47</v>
      </c>
      <c r="H39" s="263" t="s">
        <v>1203</v>
      </c>
      <c r="I39" s="213"/>
      <c r="J39" s="213">
        <v>1960</v>
      </c>
      <c r="K39" s="213">
        <v>1960</v>
      </c>
      <c r="L39" s="213">
        <v>2352</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1509</v>
      </c>
      <c r="D40" s="263" t="s">
        <v>1457</v>
      </c>
      <c r="E40" s="263" t="s">
        <v>1496</v>
      </c>
      <c r="F40" s="263" t="s">
        <v>53</v>
      </c>
      <c r="G40" s="182" t="s">
        <v>47</v>
      </c>
      <c r="H40" s="263" t="s">
        <v>1203</v>
      </c>
      <c r="I40" s="213"/>
      <c r="J40" s="213">
        <v>4360</v>
      </c>
      <c r="K40" s="213">
        <v>4360</v>
      </c>
      <c r="L40" s="213">
        <v>5232</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1509</v>
      </c>
      <c r="D41" s="263" t="s">
        <v>1508</v>
      </c>
      <c r="E41" s="263"/>
      <c r="F41" s="263" t="s">
        <v>51</v>
      </c>
      <c r="G41" s="182" t="s">
        <v>47</v>
      </c>
      <c r="H41" s="263" t="s">
        <v>1203</v>
      </c>
      <c r="I41" s="213"/>
      <c r="J41" s="213">
        <v>1960</v>
      </c>
      <c r="K41" s="213">
        <v>1960</v>
      </c>
      <c r="L41" s="213">
        <v>2352</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1510</v>
      </c>
      <c r="D42" s="263" t="s">
        <v>1498</v>
      </c>
      <c r="E42" s="263"/>
      <c r="F42" s="263" t="s">
        <v>51</v>
      </c>
      <c r="G42" s="182" t="s">
        <v>47</v>
      </c>
      <c r="H42" s="263" t="s">
        <v>1203</v>
      </c>
      <c r="I42" s="213"/>
      <c r="J42" s="213">
        <v>1780</v>
      </c>
      <c r="K42" s="213">
        <v>1780</v>
      </c>
      <c r="L42" s="213">
        <v>2136</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1510</v>
      </c>
      <c r="D43" s="263" t="s">
        <v>1511</v>
      </c>
      <c r="E43" s="263"/>
      <c r="F43" s="263" t="s">
        <v>51</v>
      </c>
      <c r="G43" s="182" t="s">
        <v>47</v>
      </c>
      <c r="H43" s="263" t="s">
        <v>1203</v>
      </c>
      <c r="I43" s="213"/>
      <c r="J43" s="213">
        <v>1080</v>
      </c>
      <c r="K43" s="213">
        <v>1080</v>
      </c>
      <c r="L43" s="213">
        <v>1296</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2881</v>
      </c>
      <c r="D44" s="263" t="s">
        <v>1505</v>
      </c>
      <c r="E44" s="263"/>
      <c r="F44" s="263" t="s">
        <v>51</v>
      </c>
      <c r="G44" s="182" t="s">
        <v>47</v>
      </c>
      <c r="H44" s="263" t="s">
        <v>1203</v>
      </c>
      <c r="I44" s="213">
        <v>800</v>
      </c>
      <c r="J44" s="213">
        <v>1100</v>
      </c>
      <c r="K44" s="213">
        <v>1100</v>
      </c>
      <c r="L44" s="213">
        <v>1320</v>
      </c>
      <c r="M44" s="182" t="s">
        <v>52</v>
      </c>
      <c r="N44" s="182" t="s">
        <v>50</v>
      </c>
      <c r="O44" s="182" t="s">
        <v>52</v>
      </c>
      <c r="P44" s="182"/>
      <c r="Q44" s="182"/>
      <c r="R44" s="182"/>
      <c r="S44" s="182"/>
      <c r="T44" s="182"/>
      <c r="U44" s="182"/>
      <c r="V44" s="182"/>
      <c r="W44" s="182"/>
      <c r="X44" s="549"/>
      <c r="Y44" s="549"/>
      <c r="Z44" s="182" t="s">
        <v>1177</v>
      </c>
      <c r="AA44" s="82" t="s">
        <v>395</v>
      </c>
    </row>
    <row r="45" spans="1:27" s="153" customFormat="1" ht="13" thickBot="1" x14ac:dyDescent="0.3">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ht="13" x14ac:dyDescent="0.25">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5" thickBot="1" x14ac:dyDescent="0.3">
      <c r="A47" s="161"/>
      <c r="B47" s="161"/>
      <c r="C47" s="161"/>
      <c r="D47" s="161"/>
      <c r="E47" s="161"/>
      <c r="F47" s="161"/>
      <c r="G47" s="141"/>
      <c r="H47" s="141"/>
      <c r="I47" s="141"/>
      <c r="J47" s="141"/>
      <c r="K47" s="141"/>
      <c r="N47" s="141"/>
      <c r="O47" s="163"/>
      <c r="P47" s="163"/>
      <c r="Q47" s="163"/>
      <c r="R47" s="163"/>
      <c r="S47" s="163"/>
      <c r="T47" s="163"/>
      <c r="U47" s="163"/>
      <c r="V47" s="163"/>
      <c r="W47" s="116"/>
    </row>
    <row r="48" spans="1:27" ht="13.5" thickBot="1" x14ac:dyDescent="0.3">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5">
      <c r="A49" s="774" t="s">
        <v>581</v>
      </c>
      <c r="B49" s="713" t="s">
        <v>582</v>
      </c>
      <c r="C49" s="713" t="s">
        <v>11</v>
      </c>
      <c r="D49" s="713" t="s">
        <v>12</v>
      </c>
      <c r="E49" s="713" t="s">
        <v>13</v>
      </c>
      <c r="F49" s="713" t="s">
        <v>14</v>
      </c>
      <c r="G49" s="713" t="s">
        <v>15</v>
      </c>
      <c r="H49" s="713" t="s">
        <v>16</v>
      </c>
      <c r="I49" s="713" t="s">
        <v>26</v>
      </c>
      <c r="J49" s="713" t="s">
        <v>27</v>
      </c>
      <c r="K49" s="812" t="s">
        <v>281</v>
      </c>
      <c r="L49" s="516" t="s">
        <v>62</v>
      </c>
      <c r="M49" s="510" t="s">
        <v>63</v>
      </c>
      <c r="N49" s="522" t="s">
        <v>64</v>
      </c>
      <c r="O49" s="142"/>
      <c r="P49" s="142"/>
      <c r="Q49" s="142"/>
      <c r="R49" s="142"/>
      <c r="S49" s="142"/>
      <c r="T49" s="142"/>
      <c r="U49" s="142"/>
      <c r="V49" s="142"/>
      <c r="W49" s="142"/>
      <c r="X49" s="713" t="s">
        <v>22</v>
      </c>
      <c r="Y49" s="713" t="s">
        <v>23</v>
      </c>
      <c r="Z49" s="713" t="s">
        <v>24</v>
      </c>
      <c r="AA49" s="805" t="s">
        <v>335</v>
      </c>
    </row>
    <row r="50" spans="1:29" ht="32.15" customHeight="1" thickBot="1" x14ac:dyDescent="0.3">
      <c r="A50" s="775"/>
      <c r="B50" s="776"/>
      <c r="C50" s="776"/>
      <c r="D50" s="776"/>
      <c r="E50" s="776"/>
      <c r="F50" s="776"/>
      <c r="G50" s="777"/>
      <c r="H50" s="776"/>
      <c r="I50" s="776"/>
      <c r="J50" s="776"/>
      <c r="K50" s="813"/>
      <c r="L50" s="517" t="s">
        <v>65</v>
      </c>
      <c r="M50" s="518" t="s">
        <v>66</v>
      </c>
      <c r="N50" s="523" t="s">
        <v>67</v>
      </c>
      <c r="O50" s="165"/>
      <c r="P50" s="144"/>
      <c r="Q50" s="144"/>
      <c r="R50" s="144"/>
      <c r="S50" s="144"/>
      <c r="T50" s="144"/>
      <c r="U50" s="144"/>
      <c r="V50" s="144"/>
      <c r="W50" s="144"/>
      <c r="X50" s="776"/>
      <c r="Y50" s="776"/>
      <c r="Z50" s="776"/>
      <c r="AA50" s="806"/>
    </row>
    <row r="51" spans="1:29" s="153" customFormat="1" x14ac:dyDescent="0.25">
      <c r="A51" s="557"/>
      <c r="B51" s="262"/>
      <c r="C51" s="262"/>
      <c r="D51" s="262"/>
      <c r="E51" s="262"/>
      <c r="F51" s="262"/>
      <c r="G51" s="173"/>
      <c r="H51" s="262"/>
      <c r="I51" s="272"/>
      <c r="J51" s="272"/>
      <c r="K51" s="558"/>
      <c r="L51" s="172"/>
      <c r="M51" s="173"/>
      <c r="N51" s="225"/>
      <c r="O51" s="172"/>
      <c r="P51" s="173"/>
      <c r="Q51" s="173"/>
      <c r="R51" s="173"/>
      <c r="S51" s="173"/>
      <c r="T51" s="173"/>
      <c r="U51" s="173"/>
      <c r="V51" s="173"/>
      <c r="W51" s="173"/>
      <c r="X51" s="547"/>
      <c r="Y51" s="547"/>
      <c r="Z51" s="173"/>
      <c r="AA51" s="225"/>
    </row>
    <row r="52" spans="1:29" s="153" customFormat="1" x14ac:dyDescent="0.25">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5">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 thickBot="1" x14ac:dyDescent="0.3">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5">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 thickBot="1" x14ac:dyDescent="0.3">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5" thickBot="1" x14ac:dyDescent="0.3">
      <c r="A57" s="742" t="s">
        <v>293</v>
      </c>
      <c r="B57" s="832"/>
      <c r="C57" s="832"/>
      <c r="D57" s="833"/>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5">
      <c r="A58" s="774" t="s">
        <v>581</v>
      </c>
      <c r="B58" s="713" t="s">
        <v>582</v>
      </c>
      <c r="C58" s="713" t="s">
        <v>11</v>
      </c>
      <c r="D58" s="713" t="s">
        <v>12</v>
      </c>
      <c r="E58" s="713" t="s">
        <v>13</v>
      </c>
      <c r="F58" s="713" t="s">
        <v>14</v>
      </c>
      <c r="G58" s="713" t="s">
        <v>15</v>
      </c>
      <c r="H58" s="713" t="s">
        <v>16</v>
      </c>
      <c r="I58" s="713">
        <v>20</v>
      </c>
      <c r="J58" s="713">
        <v>40</v>
      </c>
      <c r="K58" s="713" t="s">
        <v>19</v>
      </c>
      <c r="L58" s="805" t="s">
        <v>20</v>
      </c>
      <c r="M58" s="800" t="s">
        <v>28</v>
      </c>
      <c r="N58" s="187" t="s">
        <v>68</v>
      </c>
      <c r="O58" s="510" t="s">
        <v>63</v>
      </c>
      <c r="P58" s="522" t="s">
        <v>64</v>
      </c>
      <c r="Q58" s="142" t="s">
        <v>143</v>
      </c>
      <c r="R58" s="142" t="s">
        <v>70</v>
      </c>
      <c r="S58" s="142"/>
      <c r="T58" s="142"/>
      <c r="U58" s="142"/>
      <c r="V58" s="142"/>
      <c r="W58" s="142"/>
      <c r="X58" s="142"/>
      <c r="Y58" s="142"/>
      <c r="Z58" s="713" t="s">
        <v>22</v>
      </c>
      <c r="AA58" s="713" t="s">
        <v>23</v>
      </c>
      <c r="AB58" s="713" t="s">
        <v>24</v>
      </c>
      <c r="AC58" s="805" t="s">
        <v>335</v>
      </c>
    </row>
    <row r="59" spans="1:29" ht="38" thickBot="1" x14ac:dyDescent="0.3">
      <c r="A59" s="775"/>
      <c r="B59" s="776"/>
      <c r="C59" s="776"/>
      <c r="D59" s="776"/>
      <c r="E59" s="776"/>
      <c r="F59" s="776"/>
      <c r="G59" s="777"/>
      <c r="H59" s="776"/>
      <c r="I59" s="776"/>
      <c r="J59" s="776"/>
      <c r="K59" s="776"/>
      <c r="L59" s="806"/>
      <c r="M59" s="801"/>
      <c r="N59" s="188" t="s">
        <v>69</v>
      </c>
      <c r="O59" s="518" t="s">
        <v>66</v>
      </c>
      <c r="P59" s="523" t="s">
        <v>67</v>
      </c>
      <c r="Q59" s="165" t="s">
        <v>83</v>
      </c>
      <c r="R59" s="144" t="s">
        <v>83</v>
      </c>
      <c r="S59" s="144"/>
      <c r="T59" s="144"/>
      <c r="U59" s="144"/>
      <c r="V59" s="144"/>
      <c r="W59" s="144"/>
      <c r="X59" s="144"/>
      <c r="Y59" s="144"/>
      <c r="Z59" s="777"/>
      <c r="AA59" s="777"/>
      <c r="AB59" s="777"/>
      <c r="AC59" s="806"/>
    </row>
    <row r="60" spans="1:29" s="153" customFormat="1" x14ac:dyDescent="0.25">
      <c r="A60" s="557"/>
      <c r="B60" s="262"/>
      <c r="C60" s="262"/>
      <c r="D60" s="262"/>
      <c r="E60" s="262"/>
      <c r="F60" s="262"/>
      <c r="G60" s="173"/>
      <c r="H60" s="262"/>
      <c r="I60" s="272"/>
      <c r="J60" s="272"/>
      <c r="K60" s="272"/>
      <c r="L60" s="558"/>
      <c r="M60" s="559"/>
      <c r="N60" s="172"/>
      <c r="O60" s="173"/>
      <c r="P60" s="225"/>
      <c r="Q60" s="172"/>
      <c r="R60" s="173"/>
      <c r="S60" s="173"/>
      <c r="T60" s="173"/>
      <c r="U60" s="173"/>
      <c r="V60" s="173"/>
      <c r="W60" s="173"/>
      <c r="X60" s="173"/>
      <c r="Y60" s="173"/>
      <c r="Z60" s="547"/>
      <c r="AA60" s="547"/>
      <c r="AB60" s="173"/>
      <c r="AC60" s="225"/>
    </row>
    <row r="61" spans="1:29" s="153" customFormat="1" x14ac:dyDescent="0.25">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5">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 thickBot="1" x14ac:dyDescent="0.3">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5">
      <c r="A64" s="161"/>
      <c r="B64" s="161"/>
      <c r="C64" s="161"/>
      <c r="D64" s="161"/>
      <c r="E64" s="161"/>
      <c r="F64" s="161"/>
      <c r="G64" s="141"/>
      <c r="H64" s="141"/>
      <c r="I64" s="141"/>
      <c r="J64" s="141"/>
      <c r="K64" s="141"/>
      <c r="M64" s="141"/>
      <c r="V64" s="141"/>
      <c r="W64" s="141"/>
    </row>
    <row r="65" spans="1:24" x14ac:dyDescent="0.25">
      <c r="A65" s="161"/>
      <c r="B65" s="161"/>
      <c r="C65" s="161"/>
      <c r="D65" s="161"/>
      <c r="E65" s="161"/>
      <c r="F65" s="141"/>
      <c r="G65" s="141"/>
      <c r="H65" s="141"/>
      <c r="I65" s="141"/>
      <c r="J65" s="141"/>
      <c r="K65" s="162"/>
      <c r="L65" s="141"/>
      <c r="M65" s="141"/>
      <c r="N65" s="141"/>
      <c r="S65" s="141"/>
      <c r="T65" s="141"/>
      <c r="U65" s="141"/>
    </row>
    <row r="66" spans="1:24" ht="13" thickBot="1" x14ac:dyDescent="0.3">
      <c r="A66" s="161"/>
      <c r="B66" s="161"/>
      <c r="C66" s="161"/>
      <c r="D66" s="161"/>
      <c r="E66" s="141"/>
      <c r="F66" s="141"/>
      <c r="G66" s="141"/>
      <c r="H66" s="141"/>
      <c r="I66" s="141"/>
      <c r="J66" s="162"/>
      <c r="K66" s="162"/>
      <c r="L66" s="162"/>
      <c r="M66" s="162"/>
      <c r="R66" s="162"/>
    </row>
    <row r="67" spans="1:24" ht="13" thickBot="1" x14ac:dyDescent="0.3">
      <c r="A67" s="742" t="s">
        <v>29</v>
      </c>
      <c r="B67" s="832"/>
      <c r="C67" s="833"/>
      <c r="D67" s="161"/>
      <c r="E67" s="161"/>
      <c r="F67" s="141"/>
      <c r="G67" s="141"/>
      <c r="H67" s="141"/>
      <c r="I67" s="141"/>
      <c r="J67" s="141"/>
      <c r="K67" s="162"/>
      <c r="L67" s="162"/>
      <c r="M67" s="162"/>
      <c r="N67" s="162"/>
      <c r="S67" s="162"/>
      <c r="T67" s="162"/>
      <c r="U67" s="162"/>
    </row>
    <row r="68" spans="1:24" ht="13" thickBot="1" x14ac:dyDescent="0.3">
      <c r="A68" s="733" t="s">
        <v>579</v>
      </c>
      <c r="B68" s="734"/>
      <c r="C68" s="735"/>
      <c r="D68" s="161"/>
      <c r="E68" s="161"/>
      <c r="F68" s="161"/>
      <c r="G68" s="141"/>
      <c r="H68" s="141"/>
      <c r="I68" s="141"/>
      <c r="J68" s="141"/>
      <c r="K68" s="141"/>
      <c r="L68" s="162"/>
      <c r="N68" s="162"/>
      <c r="O68" s="162"/>
      <c r="V68" s="162"/>
    </row>
    <row r="69" spans="1:24" x14ac:dyDescent="0.25">
      <c r="A69" s="192" t="s">
        <v>30</v>
      </c>
      <c r="B69" s="193"/>
      <c r="C69" s="194" t="s">
        <v>151</v>
      </c>
      <c r="D69" s="195"/>
      <c r="E69" s="195"/>
      <c r="F69" s="196"/>
      <c r="G69" s="196"/>
      <c r="H69" s="195"/>
      <c r="I69" s="196"/>
      <c r="J69" s="195"/>
      <c r="K69" s="197"/>
      <c r="L69" s="198"/>
      <c r="N69" s="162"/>
      <c r="O69" s="162"/>
      <c r="P69" s="162"/>
    </row>
    <row r="70" spans="1:24" x14ac:dyDescent="0.25">
      <c r="A70" s="127" t="s">
        <v>580</v>
      </c>
      <c r="B70" s="199"/>
      <c r="C70" s="199"/>
      <c r="D70" s="200"/>
      <c r="E70" s="200"/>
      <c r="F70" s="201"/>
      <c r="G70" s="201"/>
      <c r="H70" s="200"/>
      <c r="I70" s="201"/>
      <c r="J70" s="200"/>
      <c r="K70" s="202"/>
      <c r="L70" s="203"/>
      <c r="N70" s="162"/>
      <c r="O70" s="162"/>
      <c r="P70" s="162"/>
    </row>
    <row r="71" spans="1:24" x14ac:dyDescent="0.25">
      <c r="A71" s="127" t="s">
        <v>167</v>
      </c>
      <c r="B71" s="199"/>
      <c r="C71" s="199"/>
      <c r="D71" s="200"/>
      <c r="E71" s="200"/>
      <c r="F71" s="201"/>
      <c r="G71" s="201"/>
      <c r="H71" s="200"/>
      <c r="I71" s="201"/>
      <c r="J71" s="200"/>
      <c r="K71" s="202"/>
      <c r="L71" s="203"/>
      <c r="N71" s="162"/>
      <c r="O71" s="162"/>
      <c r="P71" s="162"/>
    </row>
    <row r="72" spans="1:24" x14ac:dyDescent="0.25">
      <c r="A72" s="127" t="s">
        <v>904</v>
      </c>
      <c r="B72" s="199"/>
      <c r="C72" s="199"/>
      <c r="D72" s="200"/>
      <c r="E72" s="200"/>
      <c r="F72" s="201"/>
      <c r="G72" s="201"/>
      <c r="H72" s="200"/>
      <c r="I72" s="201"/>
      <c r="J72" s="200"/>
      <c r="K72" s="202"/>
      <c r="L72" s="203"/>
      <c r="N72" s="162"/>
      <c r="O72" s="162"/>
      <c r="P72" s="162"/>
    </row>
    <row r="73" spans="1:24" ht="13" thickBot="1" x14ac:dyDescent="0.3">
      <c r="A73" s="526" t="s">
        <v>905</v>
      </c>
      <c r="B73" s="204"/>
      <c r="C73" s="204"/>
      <c r="D73" s="205"/>
      <c r="E73" s="205"/>
      <c r="F73" s="206"/>
      <c r="G73" s="206"/>
      <c r="H73" s="205"/>
      <c r="I73" s="206"/>
      <c r="J73" s="205"/>
      <c r="K73" s="207"/>
      <c r="L73" s="208"/>
      <c r="N73" s="162"/>
      <c r="O73" s="162"/>
      <c r="P73" s="162"/>
    </row>
    <row r="74" spans="1:24" ht="13" thickBot="1" x14ac:dyDescent="0.3">
      <c r="A74" s="209"/>
      <c r="B74" s="96"/>
      <c r="C74" s="162"/>
      <c r="D74" s="161"/>
      <c r="E74" s="161"/>
      <c r="F74" s="161"/>
      <c r="G74" s="161"/>
      <c r="H74" s="141"/>
      <c r="I74" s="141"/>
      <c r="J74" s="141"/>
      <c r="K74" s="141"/>
      <c r="L74" s="141"/>
      <c r="M74" s="162"/>
      <c r="O74" s="162"/>
      <c r="P74" s="162"/>
      <c r="Q74" s="141"/>
    </row>
    <row r="75" spans="1:24" s="143" customFormat="1" ht="25.5" thickBot="1" x14ac:dyDescent="0.3">
      <c r="A75" s="210" t="s">
        <v>31</v>
      </c>
      <c r="B75" s="842" t="s">
        <v>582</v>
      </c>
      <c r="C75" s="842"/>
      <c r="D75" s="843"/>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153" customFormat="1" x14ac:dyDescent="0.25">
      <c r="A76" s="172"/>
      <c r="B76" s="708"/>
      <c r="C76" s="708"/>
      <c r="D76" s="708"/>
      <c r="E76" s="173"/>
      <c r="F76" s="173"/>
      <c r="G76" s="173"/>
      <c r="H76" s="173"/>
      <c r="I76" s="173"/>
      <c r="J76" s="272"/>
      <c r="K76" s="272"/>
      <c r="L76" s="272"/>
      <c r="M76" s="273"/>
      <c r="N76" s="224"/>
      <c r="O76" s="173"/>
      <c r="P76" s="225"/>
      <c r="Q76" s="163"/>
      <c r="R76" s="163"/>
      <c r="S76" s="163"/>
      <c r="T76" s="163"/>
      <c r="U76" s="163"/>
      <c r="V76" s="186"/>
      <c r="W76" s="186"/>
      <c r="X76" s="186"/>
    </row>
    <row r="77" spans="1:24" s="153" customFormat="1" x14ac:dyDescent="0.25">
      <c r="A77" s="80"/>
      <c r="B77" s="703"/>
      <c r="C77" s="703"/>
      <c r="D77" s="703"/>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5">
      <c r="A78" s="80"/>
      <c r="B78" s="703"/>
      <c r="C78" s="703"/>
      <c r="D78" s="703"/>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 thickBot="1" x14ac:dyDescent="0.3">
      <c r="A79" s="83"/>
      <c r="B79" s="834"/>
      <c r="C79" s="834"/>
      <c r="D79" s="834"/>
      <c r="E79" s="158"/>
      <c r="F79" s="158"/>
      <c r="G79" s="158"/>
      <c r="H79" s="158"/>
      <c r="I79" s="158"/>
      <c r="J79" s="215"/>
      <c r="K79" s="157"/>
      <c r="L79" s="157"/>
      <c r="M79" s="216"/>
      <c r="N79" s="520"/>
      <c r="O79" s="156"/>
      <c r="P79" s="160"/>
      <c r="Q79" s="163"/>
      <c r="R79" s="163"/>
      <c r="S79" s="163"/>
      <c r="T79" s="163"/>
      <c r="U79" s="163"/>
      <c r="V79" s="186"/>
      <c r="W79" s="186"/>
      <c r="X79" s="186"/>
    </row>
    <row r="80" spans="1:24" x14ac:dyDescent="0.25">
      <c r="A80" s="162"/>
      <c r="B80" s="162"/>
      <c r="E80" s="162"/>
      <c r="J80" s="162"/>
      <c r="K80" s="162"/>
      <c r="L80" s="162"/>
      <c r="M80" s="162"/>
      <c r="O80" s="141"/>
      <c r="P80" s="141"/>
      <c r="Q80" s="141"/>
      <c r="R80" s="141"/>
      <c r="S80" s="141"/>
      <c r="T80" s="141"/>
      <c r="U80" s="141"/>
      <c r="V80" s="162"/>
      <c r="W80" s="162"/>
      <c r="X80" s="162"/>
    </row>
    <row r="81" spans="1:23" ht="13" thickBot="1" x14ac:dyDescent="0.3">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 thickBot="1" x14ac:dyDescent="0.3">
      <c r="A82" s="742" t="s">
        <v>34</v>
      </c>
      <c r="B82" s="832"/>
      <c r="C82" s="833"/>
      <c r="D82" s="217"/>
      <c r="E82" s="161"/>
      <c r="F82" s="161"/>
      <c r="G82" s="161"/>
      <c r="H82" s="161"/>
      <c r="I82" s="141"/>
      <c r="J82" s="141"/>
      <c r="K82" s="141"/>
      <c r="L82" s="141"/>
      <c r="M82" s="141"/>
      <c r="N82" s="162"/>
      <c r="O82" s="162"/>
      <c r="P82" s="162"/>
      <c r="Q82" s="162"/>
      <c r="R82" s="162"/>
      <c r="S82" s="162"/>
      <c r="T82" s="162"/>
      <c r="U82" s="162"/>
      <c r="V82" s="162"/>
      <c r="W82" s="141"/>
    </row>
    <row r="83" spans="1:23" ht="13" thickBot="1" x14ac:dyDescent="0.3">
      <c r="A83" s="733" t="s">
        <v>579</v>
      </c>
      <c r="B83" s="734"/>
      <c r="C83" s="735"/>
      <c r="D83" s="93"/>
      <c r="E83" s="93"/>
      <c r="F83" s="93"/>
      <c r="G83" s="93"/>
      <c r="H83" s="94"/>
      <c r="I83" s="94"/>
      <c r="J83" s="93"/>
      <c r="K83" s="94"/>
      <c r="L83" s="93"/>
      <c r="M83" s="141"/>
      <c r="N83" s="162"/>
      <c r="O83" s="162"/>
      <c r="P83" s="162"/>
      <c r="Q83" s="162"/>
      <c r="R83" s="162"/>
      <c r="S83" s="162"/>
      <c r="T83" s="162"/>
      <c r="U83" s="162"/>
      <c r="V83" s="162"/>
      <c r="W83" s="141"/>
    </row>
    <row r="84" spans="1:23" x14ac:dyDescent="0.25">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5">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5">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5">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 thickBot="1" x14ac:dyDescent="0.3">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 thickBot="1" x14ac:dyDescent="0.3">
      <c r="A89" s="221"/>
      <c r="E89" s="93"/>
      <c r="F89" s="93"/>
      <c r="G89" s="93"/>
      <c r="H89" s="94"/>
      <c r="I89" s="96"/>
      <c r="J89" s="93"/>
      <c r="K89" s="94"/>
      <c r="L89" s="93"/>
      <c r="M89" s="141"/>
      <c r="N89" s="162"/>
      <c r="O89" s="162"/>
      <c r="P89" s="162"/>
      <c r="Q89" s="162"/>
      <c r="R89" s="141"/>
      <c r="V89" s="222"/>
      <c r="W89" s="222"/>
    </row>
    <row r="90" spans="1:23" s="143" customFormat="1" ht="25.5" thickBot="1" x14ac:dyDescent="0.3">
      <c r="A90" s="210" t="s">
        <v>31</v>
      </c>
      <c r="B90" s="842" t="s">
        <v>13</v>
      </c>
      <c r="C90" s="842"/>
      <c r="D90" s="843"/>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153" customFormat="1" x14ac:dyDescent="0.25">
      <c r="A91" s="172"/>
      <c r="B91" s="708"/>
      <c r="C91" s="708"/>
      <c r="D91" s="708"/>
      <c r="E91" s="173"/>
      <c r="F91" s="173"/>
      <c r="G91" s="173"/>
      <c r="H91" s="173"/>
      <c r="I91" s="173"/>
      <c r="J91" s="272"/>
      <c r="K91" s="272"/>
      <c r="L91" s="272"/>
      <c r="M91" s="272"/>
      <c r="N91" s="224"/>
      <c r="O91" s="173"/>
      <c r="P91" s="225"/>
      <c r="Q91" s="186"/>
      <c r="R91" s="186"/>
      <c r="S91" s="186"/>
      <c r="T91" s="186"/>
      <c r="U91" s="186"/>
      <c r="V91" s="186"/>
      <c r="W91" s="163"/>
    </row>
    <row r="92" spans="1:23" s="153" customFormat="1" x14ac:dyDescent="0.25">
      <c r="A92" s="80"/>
      <c r="B92" s="703"/>
      <c r="C92" s="703"/>
      <c r="D92" s="703"/>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5">
      <c r="A93" s="80"/>
      <c r="B93" s="703"/>
      <c r="C93" s="703"/>
      <c r="D93" s="703"/>
      <c r="E93" s="182"/>
      <c r="F93" s="182"/>
      <c r="G93" s="182"/>
      <c r="H93" s="182"/>
      <c r="I93" s="182"/>
      <c r="J93" s="178"/>
      <c r="K93" s="178"/>
      <c r="L93" s="178"/>
      <c r="M93" s="178"/>
      <c r="N93" s="519"/>
      <c r="O93" s="182"/>
      <c r="P93" s="82"/>
      <c r="Q93" s="186"/>
      <c r="R93" s="186"/>
      <c r="S93" s="186"/>
      <c r="T93" s="186"/>
      <c r="U93" s="186"/>
      <c r="V93" s="186"/>
      <c r="W93" s="163"/>
    </row>
    <row r="94" spans="1:23" s="153" customFormat="1" ht="13" thickBot="1" x14ac:dyDescent="0.3">
      <c r="A94" s="83"/>
      <c r="B94" s="834"/>
      <c r="C94" s="834"/>
      <c r="D94" s="834"/>
      <c r="E94" s="158"/>
      <c r="F94" s="158"/>
      <c r="G94" s="158"/>
      <c r="H94" s="158"/>
      <c r="I94" s="158"/>
      <c r="J94" s="157"/>
      <c r="K94" s="157"/>
      <c r="L94" s="157"/>
      <c r="M94" s="157"/>
      <c r="N94" s="520"/>
      <c r="O94" s="156"/>
      <c r="P94" s="160"/>
      <c r="Q94" s="186"/>
      <c r="R94" s="186"/>
      <c r="S94" s="186"/>
      <c r="T94" s="186"/>
      <c r="U94" s="186"/>
      <c r="V94" s="186"/>
      <c r="W94" s="163"/>
    </row>
    <row r="95" spans="1:23" ht="13" thickBot="1" x14ac:dyDescent="0.3">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 thickBot="1" x14ac:dyDescent="0.3">
      <c r="A96" s="742" t="s">
        <v>36</v>
      </c>
      <c r="B96" s="743"/>
      <c r="C96" s="743"/>
      <c r="D96" s="743"/>
      <c r="E96" s="743"/>
      <c r="F96" s="743"/>
      <c r="G96" s="743"/>
      <c r="H96" s="743"/>
      <c r="I96" s="744"/>
      <c r="K96" s="141"/>
      <c r="L96" s="162"/>
      <c r="M96" s="162"/>
      <c r="N96" s="162"/>
      <c r="O96" s="162"/>
      <c r="P96" s="162"/>
      <c r="Q96" s="162"/>
      <c r="R96" s="162"/>
      <c r="S96" s="141"/>
      <c r="T96" s="141"/>
      <c r="U96" s="141"/>
    </row>
    <row r="97" spans="1:21" ht="13" thickBot="1" x14ac:dyDescent="0.3">
      <c r="A97" s="795" t="s">
        <v>37</v>
      </c>
      <c r="B97" s="796"/>
      <c r="C97" s="796"/>
      <c r="D97" s="796"/>
      <c r="E97" s="796"/>
      <c r="F97" s="796"/>
      <c r="G97" s="796"/>
      <c r="H97" s="796"/>
      <c r="I97" s="797"/>
      <c r="J97" s="94"/>
      <c r="K97" s="141"/>
      <c r="L97" s="162"/>
      <c r="M97" s="162"/>
      <c r="N97" s="162"/>
      <c r="O97" s="162"/>
      <c r="P97" s="162"/>
      <c r="Q97" s="162"/>
      <c r="R97" s="162"/>
      <c r="S97" s="141"/>
      <c r="T97" s="141"/>
      <c r="U97" s="141"/>
    </row>
    <row r="98" spans="1:21" s="525" customFormat="1" ht="15.75" customHeight="1" thickBot="1" x14ac:dyDescent="0.3">
      <c r="A98" s="226" t="s">
        <v>282</v>
      </c>
      <c r="B98" s="792" t="s">
        <v>1024</v>
      </c>
      <c r="C98" s="793"/>
      <c r="D98" s="793"/>
      <c r="E98" s="793"/>
      <c r="F98" s="793"/>
      <c r="G98" s="793"/>
      <c r="H98" s="793"/>
      <c r="I98" s="794"/>
      <c r="J98" s="227"/>
      <c r="K98" s="228"/>
      <c r="L98" s="20"/>
      <c r="M98" s="20"/>
      <c r="N98" s="20"/>
      <c r="O98" s="20"/>
      <c r="P98" s="20"/>
      <c r="Q98" s="20"/>
      <c r="R98" s="20"/>
      <c r="S98" s="228"/>
      <c r="T98" s="228"/>
      <c r="U98" s="228"/>
    </row>
    <row r="99" spans="1:21" ht="13" thickBot="1" x14ac:dyDescent="0.3">
      <c r="A99" s="221"/>
      <c r="J99" s="162"/>
      <c r="K99" s="141"/>
      <c r="L99" s="162"/>
      <c r="M99" s="162"/>
      <c r="N99" s="162"/>
      <c r="O99" s="162"/>
      <c r="P99" s="162"/>
      <c r="Q99" s="141"/>
    </row>
    <row r="100" spans="1:21" ht="16.5" customHeight="1" thickBot="1" x14ac:dyDescent="0.3">
      <c r="A100" s="840" t="s">
        <v>206</v>
      </c>
      <c r="B100" s="841"/>
      <c r="C100" s="841"/>
      <c r="D100" s="841"/>
      <c r="E100" s="841"/>
      <c r="F100" s="841"/>
      <c r="G100" s="841"/>
      <c r="H100" s="788" t="s">
        <v>218</v>
      </c>
      <c r="I100" s="710" t="s">
        <v>581</v>
      </c>
      <c r="J100" s="710" t="s">
        <v>207</v>
      </c>
      <c r="K100" s="710" t="s">
        <v>23</v>
      </c>
      <c r="L100" s="710" t="s">
        <v>288</v>
      </c>
      <c r="M100" s="730" t="s">
        <v>82</v>
      </c>
      <c r="N100" s="162"/>
      <c r="O100" s="141"/>
      <c r="Q100" s="222"/>
      <c r="R100" s="222"/>
    </row>
    <row r="101" spans="1:21" s="95" customFormat="1" ht="13" thickBot="1" x14ac:dyDescent="0.3">
      <c r="A101" s="705" t="s">
        <v>2815</v>
      </c>
      <c r="B101" s="706"/>
      <c r="C101" s="706"/>
      <c r="D101" s="706"/>
      <c r="E101" s="706"/>
      <c r="F101" s="706"/>
      <c r="G101" s="707"/>
      <c r="H101" s="789"/>
      <c r="I101" s="807"/>
      <c r="J101" s="807"/>
      <c r="K101" s="807"/>
      <c r="L101" s="807"/>
      <c r="M101" s="835"/>
      <c r="N101" s="229"/>
      <c r="O101" s="229"/>
      <c r="P101" s="229"/>
      <c r="Q101" s="229"/>
      <c r="R101" s="229"/>
    </row>
    <row r="102" spans="1:21" s="95" customFormat="1" ht="15.75" customHeight="1" thickBot="1" x14ac:dyDescent="0.3">
      <c r="A102" s="705" t="s">
        <v>336</v>
      </c>
      <c r="B102" s="706"/>
      <c r="C102" s="706"/>
      <c r="D102" s="706"/>
      <c r="E102" s="706"/>
      <c r="F102" s="706"/>
      <c r="G102" s="707"/>
      <c r="H102" s="895"/>
      <c r="I102" s="711"/>
      <c r="J102" s="711"/>
      <c r="K102" s="711"/>
      <c r="L102" s="711"/>
      <c r="M102" s="731"/>
      <c r="N102" s="229"/>
      <c r="O102" s="229"/>
      <c r="P102" s="229"/>
      <c r="Q102" s="229"/>
      <c r="R102" s="229"/>
    </row>
    <row r="103" spans="1:21" s="153" customFormat="1" ht="16.5" customHeight="1" x14ac:dyDescent="0.25">
      <c r="A103" s="230" t="s">
        <v>224</v>
      </c>
      <c r="B103" s="896" t="str">
        <f>IF($A103="","",VLOOKUP($A103,Listes!$A$4:$C$200,2,FALSE))</f>
        <v>Bunker Adjustment Factor</v>
      </c>
      <c r="C103" s="897"/>
      <c r="D103" s="898"/>
      <c r="E103" s="899" t="s">
        <v>50</v>
      </c>
      <c r="F103" s="900"/>
      <c r="G103" s="901"/>
      <c r="H103" s="508"/>
      <c r="I103" s="547"/>
      <c r="J103" s="547"/>
      <c r="K103" s="547"/>
      <c r="L103" s="547"/>
      <c r="M103" s="548"/>
      <c r="N103" s="186"/>
      <c r="O103" s="186"/>
      <c r="P103" s="186"/>
      <c r="Q103" s="186"/>
      <c r="R103" s="163"/>
    </row>
    <row r="104" spans="1:21" s="153" customFormat="1" ht="15.75" customHeight="1" x14ac:dyDescent="0.25">
      <c r="A104" s="592" t="s">
        <v>960</v>
      </c>
      <c r="B104" s="902" t="str">
        <f>IF($A104="","",VLOOKUP($A104,Listes!$A$4:$C$200,2,FALSE))</f>
        <v>Bunker Recovery Charge</v>
      </c>
      <c r="C104" s="903"/>
      <c r="D104" s="904"/>
      <c r="E104" s="905" t="s">
        <v>52</v>
      </c>
      <c r="F104" s="906"/>
      <c r="G104" s="907"/>
      <c r="H104" s="593"/>
      <c r="I104" s="567"/>
      <c r="J104" s="567"/>
      <c r="K104" s="567"/>
      <c r="L104" s="567"/>
      <c r="M104" s="594"/>
      <c r="N104" s="186"/>
      <c r="O104" s="186"/>
      <c r="P104" s="186"/>
      <c r="Q104" s="186"/>
      <c r="R104" s="163"/>
    </row>
    <row r="105" spans="1:21" s="153" customFormat="1" ht="15.75" customHeight="1" x14ac:dyDescent="0.25">
      <c r="A105" s="231" t="s">
        <v>1100</v>
      </c>
      <c r="B105" s="845" t="str">
        <f>IF($A105="","",VLOOKUP($A105,Listes!$A$4:$C$200,2,FALSE))</f>
        <v>Export BL Documentation Fee - Brazil only</v>
      </c>
      <c r="C105" s="846"/>
      <c r="D105" s="847"/>
      <c r="E105" s="887" t="s">
        <v>50</v>
      </c>
      <c r="F105" s="888"/>
      <c r="G105" s="889"/>
      <c r="H105" s="506"/>
      <c r="I105" s="549"/>
      <c r="J105" s="549"/>
      <c r="K105" s="549"/>
      <c r="L105" s="549"/>
      <c r="M105" s="550"/>
      <c r="N105" s="186"/>
      <c r="O105" s="186"/>
      <c r="P105" s="186"/>
      <c r="Q105" s="186"/>
      <c r="R105" s="163"/>
    </row>
    <row r="106" spans="1:21" s="153" customFormat="1" ht="15.75" customHeight="1" x14ac:dyDescent="0.25">
      <c r="A106" s="231" t="s">
        <v>520</v>
      </c>
      <c r="B106" s="845" t="str">
        <f>IF($A106="","",VLOOKUP($A106,Listes!$A$4:$C$200,2,FALSE))</f>
        <v>Cargo Facility Charge</v>
      </c>
      <c r="C106" s="846"/>
      <c r="D106" s="847"/>
      <c r="E106" s="887" t="s">
        <v>52</v>
      </c>
      <c r="F106" s="888"/>
      <c r="G106" s="889"/>
      <c r="H106" s="506"/>
      <c r="I106" s="549"/>
      <c r="J106" s="549"/>
      <c r="K106" s="549"/>
      <c r="L106" s="549"/>
      <c r="M106" s="550"/>
      <c r="N106" s="186"/>
      <c r="O106" s="186"/>
      <c r="P106" s="186"/>
      <c r="Q106" s="186"/>
      <c r="R106" s="163"/>
    </row>
    <row r="107" spans="1:21" s="153" customFormat="1" ht="15.75" customHeight="1" x14ac:dyDescent="0.25">
      <c r="A107" s="231" t="s">
        <v>1004</v>
      </c>
      <c r="B107" s="845" t="str">
        <f>IF($A107="","",VLOOKUP($A107,Listes!$A$4:$C$200,2,FALSE))</f>
        <v>Chassis Administration Fee On-Carriage</v>
      </c>
      <c r="C107" s="846"/>
      <c r="D107" s="847"/>
      <c r="E107" s="887" t="s">
        <v>50</v>
      </c>
      <c r="F107" s="888"/>
      <c r="G107" s="889"/>
      <c r="H107" s="506"/>
      <c r="I107" s="549"/>
      <c r="J107" s="549"/>
      <c r="K107" s="549"/>
      <c r="L107" s="549"/>
      <c r="M107" s="550"/>
      <c r="N107" s="186"/>
      <c r="O107" s="186"/>
      <c r="P107" s="186"/>
      <c r="Q107" s="186"/>
      <c r="R107" s="163"/>
    </row>
    <row r="108" spans="1:21" s="153" customFormat="1" ht="15.75" customHeight="1" x14ac:dyDescent="0.25">
      <c r="A108" s="231" t="s">
        <v>514</v>
      </c>
      <c r="B108" s="703" t="str">
        <f>IF($A108="","",VLOOKUP($A108,Listes!$A$4:$C$200,2,FALSE))</f>
        <v>Chassis Provision Charge</v>
      </c>
      <c r="C108" s="703"/>
      <c r="D108" s="703"/>
      <c r="E108" s="704" t="s">
        <v>50</v>
      </c>
      <c r="F108" s="704"/>
      <c r="G108" s="704"/>
      <c r="H108" s="506"/>
      <c r="I108" s="549"/>
      <c r="J108" s="549"/>
      <c r="K108" s="549"/>
      <c r="L108" s="549"/>
      <c r="M108" s="550"/>
      <c r="N108" s="186"/>
      <c r="O108" s="186"/>
      <c r="P108" s="186"/>
      <c r="Q108" s="186"/>
      <c r="R108" s="163"/>
    </row>
    <row r="109" spans="1:21" s="153" customFormat="1" ht="15.75" customHeight="1" x14ac:dyDescent="0.25">
      <c r="A109" s="231" t="s">
        <v>251</v>
      </c>
      <c r="B109" s="703" t="str">
        <f>IF($A109="","",VLOOKUP($A109,Listes!$A$4:$C$200,2,FALSE))</f>
        <v>Carrier Security Charge</v>
      </c>
      <c r="C109" s="703"/>
      <c r="D109" s="703"/>
      <c r="E109" s="704" t="s">
        <v>52</v>
      </c>
      <c r="F109" s="704"/>
      <c r="G109" s="704"/>
      <c r="H109" s="506"/>
      <c r="I109" s="549"/>
      <c r="J109" s="549"/>
      <c r="K109" s="549"/>
      <c r="L109" s="549"/>
      <c r="M109" s="550"/>
      <c r="N109" s="186"/>
      <c r="O109" s="186"/>
      <c r="P109" s="186"/>
      <c r="Q109" s="186"/>
      <c r="R109" s="163"/>
    </row>
    <row r="110" spans="1:21" s="153" customFormat="1" ht="15.75" customHeight="1" x14ac:dyDescent="0.25">
      <c r="A110" s="231" t="s">
        <v>1048</v>
      </c>
      <c r="B110" s="703" t="str">
        <f>IF($A110="","",VLOOKUP($A110,Listes!$A$4:$C$200,2,FALSE))</f>
        <v>Container Maintenance Charge Destination</v>
      </c>
      <c r="C110" s="703"/>
      <c r="D110" s="703"/>
      <c r="E110" s="704" t="s">
        <v>52</v>
      </c>
      <c r="F110" s="704"/>
      <c r="G110" s="704"/>
      <c r="H110" s="506"/>
      <c r="I110" s="549"/>
      <c r="J110" s="549"/>
      <c r="K110" s="549"/>
      <c r="L110" s="549"/>
      <c r="M110" s="550"/>
      <c r="N110" s="186"/>
      <c r="O110" s="186"/>
      <c r="P110" s="186"/>
      <c r="Q110" s="186"/>
      <c r="R110" s="163"/>
    </row>
    <row r="111" spans="1:21" s="153" customFormat="1" ht="15.75" customHeight="1" x14ac:dyDescent="0.25">
      <c r="A111" s="231" t="s">
        <v>298</v>
      </c>
      <c r="B111" s="703" t="str">
        <f>IF($A111="","",VLOOKUP($A111,Listes!$A$4:$C$200,2,FALSE))</f>
        <v>Chassis Usage Charge (Carrier-haulage)</v>
      </c>
      <c r="C111" s="703"/>
      <c r="D111" s="703"/>
      <c r="E111" s="704" t="s">
        <v>50</v>
      </c>
      <c r="F111" s="704"/>
      <c r="G111" s="704"/>
      <c r="H111" s="506"/>
      <c r="I111" s="549"/>
      <c r="J111" s="549"/>
      <c r="K111" s="549"/>
      <c r="L111" s="549" t="s">
        <v>473</v>
      </c>
      <c r="M111" s="550"/>
      <c r="N111" s="186"/>
      <c r="O111" s="186"/>
      <c r="P111" s="186"/>
      <c r="Q111" s="186"/>
      <c r="R111" s="163"/>
    </row>
    <row r="112" spans="1:21" s="153" customFormat="1" ht="15.75" customHeight="1" x14ac:dyDescent="0.25">
      <c r="A112" s="231" t="s">
        <v>298</v>
      </c>
      <c r="B112" s="703" t="str">
        <f>IF($A112="","",VLOOKUP($A112,Listes!$A$4:$C$200,2,FALSE))</f>
        <v>Chassis Usage Charge (Carrier-haulage)</v>
      </c>
      <c r="C112" s="703"/>
      <c r="D112" s="703"/>
      <c r="E112" s="704" t="s">
        <v>50</v>
      </c>
      <c r="F112" s="704"/>
      <c r="G112" s="704"/>
      <c r="H112" s="506"/>
      <c r="I112" s="549"/>
      <c r="J112" s="549"/>
      <c r="K112" s="549"/>
      <c r="L112" s="549" t="s">
        <v>523</v>
      </c>
      <c r="M112" s="550"/>
      <c r="N112" s="186"/>
      <c r="O112" s="186"/>
      <c r="P112" s="186"/>
      <c r="Q112" s="186"/>
      <c r="R112" s="163"/>
    </row>
    <row r="113" spans="1:18" s="153" customFormat="1" ht="15.75" customHeight="1" x14ac:dyDescent="0.25">
      <c r="A113" s="231" t="s">
        <v>298</v>
      </c>
      <c r="B113" s="703" t="str">
        <f>IF($A113="","",VLOOKUP($A113,Listes!$A$4:$C$200,2,FALSE))</f>
        <v>Chassis Usage Charge (Carrier-haulage)</v>
      </c>
      <c r="C113" s="703"/>
      <c r="D113" s="703"/>
      <c r="E113" s="704" t="s">
        <v>50</v>
      </c>
      <c r="F113" s="704"/>
      <c r="G113" s="704"/>
      <c r="H113" s="506"/>
      <c r="I113" s="549"/>
      <c r="J113" s="549"/>
      <c r="K113" s="549"/>
      <c r="L113" s="549" t="s">
        <v>475</v>
      </c>
      <c r="M113" s="550"/>
      <c r="N113" s="186"/>
      <c r="O113" s="186"/>
      <c r="P113" s="186"/>
      <c r="Q113" s="186"/>
      <c r="R113" s="163"/>
    </row>
    <row r="114" spans="1:18" s="153" customFormat="1" ht="15.75" customHeight="1" x14ac:dyDescent="0.25">
      <c r="A114" s="231" t="s">
        <v>298</v>
      </c>
      <c r="B114" s="703" t="str">
        <f>IF($A114="","",VLOOKUP($A114,Listes!$A$4:$C$200,2,FALSE))</f>
        <v>Chassis Usage Charge (Carrier-haulage)</v>
      </c>
      <c r="C114" s="703"/>
      <c r="D114" s="703"/>
      <c r="E114" s="704" t="s">
        <v>50</v>
      </c>
      <c r="F114" s="704"/>
      <c r="G114" s="704"/>
      <c r="H114" s="506"/>
      <c r="I114" s="549"/>
      <c r="J114" s="549"/>
      <c r="K114" s="549"/>
      <c r="L114" s="549" t="s">
        <v>459</v>
      </c>
      <c r="M114" s="550"/>
      <c r="N114" s="186"/>
      <c r="O114" s="186"/>
      <c r="P114" s="186"/>
      <c r="Q114" s="186"/>
      <c r="R114" s="163"/>
    </row>
    <row r="115" spans="1:18" s="153" customFormat="1" ht="15.75" customHeight="1" x14ac:dyDescent="0.25">
      <c r="A115" s="231" t="s">
        <v>298</v>
      </c>
      <c r="B115" s="703" t="str">
        <f>IF($A115="","",VLOOKUP($A115,Listes!$A$4:$C$200,2,FALSE))</f>
        <v>Chassis Usage Charge (Carrier-haulage)</v>
      </c>
      <c r="C115" s="703"/>
      <c r="D115" s="703"/>
      <c r="E115" s="704" t="s">
        <v>50</v>
      </c>
      <c r="F115" s="704"/>
      <c r="G115" s="704"/>
      <c r="H115" s="506"/>
      <c r="I115" s="549"/>
      <c r="J115" s="549"/>
      <c r="K115" s="549"/>
      <c r="L115" s="549" t="s">
        <v>474</v>
      </c>
      <c r="M115" s="550"/>
      <c r="N115" s="186"/>
      <c r="O115" s="186"/>
      <c r="P115" s="186"/>
      <c r="Q115" s="186"/>
      <c r="R115" s="163"/>
    </row>
    <row r="116" spans="1:18" s="153" customFormat="1" ht="15.75" customHeight="1" x14ac:dyDescent="0.25">
      <c r="A116" s="231" t="s">
        <v>298</v>
      </c>
      <c r="B116" s="845" t="str">
        <f>IF($A116="","",VLOOKUP($A116,Listes!$A$4:$C$200,2,FALSE))</f>
        <v>Chassis Usage Charge (Carrier-haulage)</v>
      </c>
      <c r="C116" s="846"/>
      <c r="D116" s="847"/>
      <c r="E116" s="887" t="s">
        <v>50</v>
      </c>
      <c r="F116" s="888"/>
      <c r="G116" s="889"/>
      <c r="H116" s="506"/>
      <c r="I116" s="549"/>
      <c r="J116" s="549"/>
      <c r="K116" s="549"/>
      <c r="L116" s="549" t="s">
        <v>472</v>
      </c>
      <c r="M116" s="550"/>
      <c r="N116" s="186"/>
      <c r="O116" s="186"/>
      <c r="P116" s="186"/>
      <c r="Q116" s="186"/>
      <c r="R116" s="163"/>
    </row>
    <row r="117" spans="1:18" s="153" customFormat="1" ht="15.75" customHeight="1" x14ac:dyDescent="0.25">
      <c r="A117" s="231" t="s">
        <v>222</v>
      </c>
      <c r="B117" s="703" t="str">
        <f>IF($A117="","",VLOOKUP($A117,Listes!$A$4:$C$200,2,FALSE))</f>
        <v>Destination THC / Destination Receiving Charge</v>
      </c>
      <c r="C117" s="703"/>
      <c r="D117" s="703"/>
      <c r="E117" s="704" t="s">
        <v>52</v>
      </c>
      <c r="F117" s="704"/>
      <c r="G117" s="704"/>
      <c r="H117" s="506"/>
      <c r="I117" s="549"/>
      <c r="J117" s="549"/>
      <c r="K117" s="549"/>
      <c r="L117" s="549"/>
      <c r="M117" s="550"/>
      <c r="N117" s="186"/>
      <c r="O117" s="186"/>
      <c r="P117" s="186"/>
      <c r="Q117" s="186"/>
      <c r="R117" s="163"/>
    </row>
    <row r="118" spans="1:18" s="153" customFormat="1" ht="15.75" customHeight="1" x14ac:dyDescent="0.25">
      <c r="A118" s="231" t="s">
        <v>982</v>
      </c>
      <c r="B118" s="703" t="str">
        <f>IF($A118="","",VLOOKUP($A118,Listes!$A$4:$C$200,2,FALSE))</f>
        <v>Equipment Imbalance Surcharge at Origin</v>
      </c>
      <c r="C118" s="703"/>
      <c r="D118" s="703"/>
      <c r="E118" s="704" t="s">
        <v>52</v>
      </c>
      <c r="F118" s="704"/>
      <c r="G118" s="704"/>
      <c r="H118" s="506"/>
      <c r="I118" s="549"/>
      <c r="J118" s="549"/>
      <c r="K118" s="549"/>
      <c r="L118" s="549"/>
      <c r="M118" s="550"/>
      <c r="N118" s="186"/>
      <c r="O118" s="186"/>
      <c r="P118" s="186"/>
      <c r="Q118" s="186"/>
      <c r="R118" s="163"/>
    </row>
    <row r="119" spans="1:18" s="153" customFormat="1" ht="15.75" customHeight="1" x14ac:dyDescent="0.25">
      <c r="A119" s="231" t="s">
        <v>983</v>
      </c>
      <c r="B119" s="703" t="str">
        <f>IF($A119="","",VLOOKUP($A119,Listes!$A$4:$C$200,2,FALSE))</f>
        <v>Equipment Imbalance Surcharge at Destination</v>
      </c>
      <c r="C119" s="703"/>
      <c r="D119" s="703"/>
      <c r="E119" s="704" t="s">
        <v>52</v>
      </c>
      <c r="F119" s="704"/>
      <c r="G119" s="704"/>
      <c r="H119" s="506"/>
      <c r="I119" s="549"/>
      <c r="J119" s="549"/>
      <c r="K119" s="549"/>
      <c r="L119" s="549"/>
      <c r="M119" s="550"/>
      <c r="N119" s="186"/>
      <c r="O119" s="186"/>
      <c r="P119" s="186"/>
      <c r="Q119" s="186"/>
      <c r="R119" s="163"/>
    </row>
    <row r="120" spans="1:18" s="153" customFormat="1" ht="15.75" customHeight="1" x14ac:dyDescent="0.25">
      <c r="A120" s="231" t="s">
        <v>447</v>
      </c>
      <c r="B120" s="703" t="str">
        <f>IF($A120="","",VLOOKUP($A120,Listes!$A$4:$C$200,2,FALSE))</f>
        <v>Emergency Terminal Congestion Surcharge / Emergency Port Surcharge</v>
      </c>
      <c r="C120" s="703"/>
      <c r="D120" s="703"/>
      <c r="E120" s="704" t="s">
        <v>52</v>
      </c>
      <c r="F120" s="704"/>
      <c r="G120" s="704"/>
      <c r="H120" s="506"/>
      <c r="I120" s="549"/>
      <c r="J120" s="549"/>
      <c r="K120" s="549"/>
      <c r="L120" s="549"/>
      <c r="M120" s="550"/>
      <c r="N120" s="186"/>
      <c r="O120" s="186"/>
      <c r="P120" s="186"/>
      <c r="Q120" s="186"/>
      <c r="R120" s="163"/>
    </row>
    <row r="121" spans="1:18" s="153" customFormat="1" ht="15.75" customHeight="1" x14ac:dyDescent="0.25">
      <c r="A121" s="231" t="s">
        <v>813</v>
      </c>
      <c r="B121" s="703" t="str">
        <f>IF($A121="","",VLOOKUP($A121,Listes!$A$4:$C$200,2,FALSE))</f>
        <v>Export Documentation Fees - Carrier</v>
      </c>
      <c r="C121" s="703"/>
      <c r="D121" s="703"/>
      <c r="E121" s="704" t="s">
        <v>50</v>
      </c>
      <c r="F121" s="704"/>
      <c r="G121" s="704"/>
      <c r="H121" s="506"/>
      <c r="I121" s="549"/>
      <c r="J121" s="549"/>
      <c r="K121" s="549"/>
      <c r="L121" s="549"/>
      <c r="M121" s="550"/>
      <c r="N121" s="186"/>
      <c r="O121" s="186"/>
      <c r="P121" s="186"/>
      <c r="Q121" s="186"/>
      <c r="R121" s="163"/>
    </row>
    <row r="122" spans="1:18" s="153" customFormat="1" ht="15.75" customHeight="1" x14ac:dyDescent="0.25">
      <c r="A122" s="231" t="s">
        <v>796</v>
      </c>
      <c r="B122" s="703" t="str">
        <f>IF($A122="","",VLOOKUP($A122,Listes!$A$4:$C$200,2,FALSE))</f>
        <v>Export Declaration Surcharge</v>
      </c>
      <c r="C122" s="703"/>
      <c r="D122" s="703"/>
      <c r="E122" s="704" t="s">
        <v>52</v>
      </c>
      <c r="F122" s="704"/>
      <c r="G122" s="704"/>
      <c r="H122" s="506"/>
      <c r="I122" s="549"/>
      <c r="J122" s="549"/>
      <c r="K122" s="549"/>
      <c r="L122" s="549"/>
      <c r="M122" s="550"/>
      <c r="N122" s="186"/>
      <c r="O122" s="186"/>
      <c r="P122" s="186"/>
      <c r="Q122" s="186"/>
      <c r="R122" s="163"/>
    </row>
    <row r="123" spans="1:18" s="153" customFormat="1" ht="15.75" customHeight="1" x14ac:dyDescent="0.25">
      <c r="A123" s="231" t="s">
        <v>95</v>
      </c>
      <c r="B123" s="703" t="str">
        <f>IF($A123="","",VLOOKUP($A123,Listes!$A$4:$C$200,2,FALSE))</f>
        <v>FAS Terms Landing Charge</v>
      </c>
      <c r="C123" s="703"/>
      <c r="D123" s="703"/>
      <c r="E123" s="704" t="s">
        <v>52</v>
      </c>
      <c r="F123" s="704"/>
      <c r="G123" s="704"/>
      <c r="H123" s="506"/>
      <c r="I123" s="549"/>
      <c r="J123" s="549"/>
      <c r="K123" s="549"/>
      <c r="L123" s="549"/>
      <c r="M123" s="550"/>
      <c r="N123" s="186"/>
      <c r="O123" s="186"/>
      <c r="P123" s="186"/>
      <c r="Q123" s="186"/>
      <c r="R123" s="163"/>
    </row>
    <row r="124" spans="1:18" s="153" customFormat="1" ht="15.75" customHeight="1" x14ac:dyDescent="0.25">
      <c r="A124" s="231" t="s">
        <v>538</v>
      </c>
      <c r="B124" s="703" t="str">
        <f>IF($A124="","",VLOOKUP($A124,Listes!$A$4:$C$200,2,FALSE))</f>
        <v>Genset Surcharge</v>
      </c>
      <c r="C124" s="703"/>
      <c r="D124" s="703"/>
      <c r="E124" s="704" t="s">
        <v>50</v>
      </c>
      <c r="F124" s="704"/>
      <c r="G124" s="704"/>
      <c r="H124" s="506"/>
      <c r="I124" s="549"/>
      <c r="J124" s="549"/>
      <c r="K124" s="549"/>
      <c r="L124" s="549"/>
      <c r="M124" s="550"/>
      <c r="N124" s="186"/>
      <c r="O124" s="186"/>
      <c r="P124" s="186"/>
      <c r="Q124" s="186"/>
      <c r="R124" s="163"/>
    </row>
    <row r="125" spans="1:18" s="153" customFormat="1" ht="15.75" customHeight="1" x14ac:dyDescent="0.25">
      <c r="A125" s="231" t="s">
        <v>81</v>
      </c>
      <c r="B125" s="703" t="str">
        <f>IF($A125="","",VLOOKUP($A125,Listes!$A$4:$C$200,2,FALSE))</f>
        <v>General Rate Increase</v>
      </c>
      <c r="C125" s="703"/>
      <c r="D125" s="703"/>
      <c r="E125" s="704" t="s">
        <v>52</v>
      </c>
      <c r="F125" s="704"/>
      <c r="G125" s="704"/>
      <c r="H125" s="506"/>
      <c r="I125" s="549"/>
      <c r="J125" s="549"/>
      <c r="K125" s="549"/>
      <c r="L125" s="549"/>
      <c r="M125" s="550"/>
      <c r="N125" s="186"/>
      <c r="O125" s="186"/>
      <c r="P125" s="186"/>
      <c r="Q125" s="186"/>
      <c r="R125" s="163"/>
    </row>
    <row r="126" spans="1:18" s="153" customFormat="1" ht="15.75" customHeight="1" x14ac:dyDescent="0.25">
      <c r="A126" s="231" t="s">
        <v>248</v>
      </c>
      <c r="B126" s="703" t="str">
        <f>IF($A126="","",VLOOKUP($A126,Listes!$A$4:$C$200,2,FALSE))</f>
        <v>Hazardous Fees (Ocean)</v>
      </c>
      <c r="C126" s="703"/>
      <c r="D126" s="703"/>
      <c r="E126" s="704" t="s">
        <v>50</v>
      </c>
      <c r="F126" s="704"/>
      <c r="G126" s="704"/>
      <c r="H126" s="506"/>
      <c r="I126" s="549"/>
      <c r="J126" s="549"/>
      <c r="K126" s="549"/>
      <c r="L126" s="549"/>
      <c r="M126" s="550"/>
      <c r="N126" s="186"/>
      <c r="O126" s="186"/>
      <c r="P126" s="186"/>
      <c r="Q126" s="186"/>
      <c r="R126" s="163"/>
    </row>
    <row r="127" spans="1:18" s="153" customFormat="1" ht="15.75" customHeight="1" x14ac:dyDescent="0.25">
      <c r="A127" s="231" t="s">
        <v>829</v>
      </c>
      <c r="B127" s="703" t="str">
        <f>IF($A127="","",VLOOKUP($A127,Listes!$A$4:$C$200,2,FALSE))</f>
        <v>Oncarriage Additional Intermodal Door Delivery Surcharge</v>
      </c>
      <c r="C127" s="703"/>
      <c r="D127" s="703"/>
      <c r="E127" s="704" t="s">
        <v>52</v>
      </c>
      <c r="F127" s="704"/>
      <c r="G127" s="704"/>
      <c r="H127" s="506"/>
      <c r="I127" s="549"/>
      <c r="J127" s="549"/>
      <c r="K127" s="549"/>
      <c r="L127" s="549"/>
      <c r="M127" s="550"/>
      <c r="N127" s="186"/>
      <c r="O127" s="186"/>
      <c r="P127" s="186"/>
      <c r="Q127" s="186"/>
      <c r="R127" s="163"/>
    </row>
    <row r="128" spans="1:18" s="153" customFormat="1" x14ac:dyDescent="0.25">
      <c r="A128" s="231" t="s">
        <v>965</v>
      </c>
      <c r="B128" s="703" t="str">
        <f>IF($A128="","",VLOOKUP($A128,Listes!$A$4:$C$200,2,FALSE))</f>
        <v>On-Carriage Emergency Inland Fuel Surcharge</v>
      </c>
      <c r="C128" s="703"/>
      <c r="D128" s="703"/>
      <c r="E128" s="704" t="s">
        <v>52</v>
      </c>
      <c r="F128" s="704"/>
      <c r="G128" s="704"/>
      <c r="H128" s="506"/>
      <c r="I128" s="549"/>
      <c r="J128" s="549"/>
      <c r="K128" s="549"/>
      <c r="L128" s="549"/>
      <c r="M128" s="550"/>
      <c r="N128" s="186"/>
      <c r="O128" s="186"/>
      <c r="P128" s="186"/>
      <c r="Q128" s="186"/>
      <c r="R128" s="163"/>
    </row>
    <row r="129" spans="1:18" s="153" customFormat="1" ht="25" x14ac:dyDescent="0.25">
      <c r="A129" s="231" t="s">
        <v>989</v>
      </c>
      <c r="B129" s="703" t="str">
        <f>IF($A129="","",VLOOKUP($A129,Listes!$A$4:$C$200,2,FALSE))</f>
        <v>On-Carriage Emergency Intermodal Surcharge</v>
      </c>
      <c r="C129" s="703"/>
      <c r="D129" s="703"/>
      <c r="E129" s="704" t="s">
        <v>52</v>
      </c>
      <c r="F129" s="704"/>
      <c r="G129" s="704"/>
      <c r="H129" s="506"/>
      <c r="I129" s="549"/>
      <c r="J129" s="549"/>
      <c r="K129" s="549"/>
      <c r="L129" s="549"/>
      <c r="M129" s="550"/>
      <c r="N129" s="186"/>
      <c r="O129" s="186"/>
      <c r="P129" s="186"/>
      <c r="Q129" s="186"/>
      <c r="R129" s="163"/>
    </row>
    <row r="130" spans="1:18" s="153" customFormat="1" ht="15.75" customHeight="1" x14ac:dyDescent="0.25">
      <c r="A130" s="231" t="s">
        <v>464</v>
      </c>
      <c r="B130" s="703" t="str">
        <f>IF($A130="","",VLOOKUP($A130,Listes!$A$4:$C$200,2,FALSE))</f>
        <v>Inland Hazardous Charge Oncarriage</v>
      </c>
      <c r="C130" s="703"/>
      <c r="D130" s="703"/>
      <c r="E130" s="704" t="s">
        <v>50</v>
      </c>
      <c r="F130" s="704"/>
      <c r="G130" s="704"/>
      <c r="H130" s="506"/>
      <c r="I130" s="549"/>
      <c r="J130" s="549"/>
      <c r="K130" s="549"/>
      <c r="L130" s="549"/>
      <c r="M130" s="550"/>
      <c r="N130" s="186"/>
      <c r="O130" s="186"/>
      <c r="P130" s="186"/>
      <c r="Q130" s="186"/>
      <c r="R130" s="163"/>
    </row>
    <row r="131" spans="1:18" s="153" customFormat="1" ht="15.75" customHeight="1" x14ac:dyDescent="0.25">
      <c r="A131" s="231" t="s">
        <v>88</v>
      </c>
      <c r="B131" s="703" t="str">
        <f>IF($A131="","",VLOOKUP($A131,Listes!$A$4:$C$200,2,FALSE))</f>
        <v>Origin THC / Origin Receiving Charge</v>
      </c>
      <c r="C131" s="703"/>
      <c r="D131" s="703"/>
      <c r="E131" s="704" t="s">
        <v>50</v>
      </c>
      <c r="F131" s="704"/>
      <c r="G131" s="704"/>
      <c r="H131" s="506"/>
      <c r="I131" s="549"/>
      <c r="J131" s="549"/>
      <c r="K131" s="549"/>
      <c r="L131" s="549"/>
      <c r="M131" s="550"/>
      <c r="N131" s="186"/>
      <c r="O131" s="186"/>
      <c r="P131" s="186"/>
      <c r="Q131" s="186"/>
      <c r="R131" s="163"/>
    </row>
    <row r="132" spans="1:18" s="153" customFormat="1" ht="15.75" customHeight="1" x14ac:dyDescent="0.25">
      <c r="A132" s="595" t="s">
        <v>1043</v>
      </c>
      <c r="B132" s="703" t="str">
        <f>IF($A132="","",VLOOKUP($A132,Listes!$A$4:$C$200,2,FALSE))</f>
        <v>Panama Canal Adj Factor</v>
      </c>
      <c r="C132" s="703"/>
      <c r="D132" s="703"/>
      <c r="E132" s="704" t="s">
        <v>50</v>
      </c>
      <c r="F132" s="704"/>
      <c r="G132" s="704"/>
      <c r="H132" s="596"/>
      <c r="I132" s="597"/>
      <c r="J132" s="597"/>
      <c r="K132" s="597"/>
      <c r="L132" s="597"/>
      <c r="M132" s="598"/>
      <c r="N132" s="186"/>
      <c r="O132" s="186"/>
      <c r="P132" s="186"/>
      <c r="Q132" s="186"/>
      <c r="R132" s="163"/>
    </row>
    <row r="133" spans="1:18" s="153" customFormat="1" ht="13.5" customHeight="1" x14ac:dyDescent="0.25">
      <c r="A133" s="595" t="s">
        <v>1123</v>
      </c>
      <c r="B133" s="703" t="str">
        <f>IF($A133="","",VLOOKUP($A133,Listes!$A$4:$C$200,2,FALSE))</f>
        <v>Port Access Fee Origin</v>
      </c>
      <c r="C133" s="703"/>
      <c r="D133" s="703"/>
      <c r="E133" s="704" t="s">
        <v>50</v>
      </c>
      <c r="F133" s="704"/>
      <c r="G133" s="704"/>
      <c r="H133" s="596"/>
      <c r="I133" s="597"/>
      <c r="J133" s="597"/>
      <c r="K133" s="597"/>
      <c r="L133" s="597"/>
      <c r="M133" s="598"/>
      <c r="N133" s="186"/>
      <c r="O133" s="186"/>
      <c r="P133" s="186"/>
      <c r="Q133" s="186"/>
      <c r="R133" s="163"/>
    </row>
    <row r="134" spans="1:18" s="153" customFormat="1" ht="15.75" customHeight="1" x14ac:dyDescent="0.25">
      <c r="A134" s="595" t="s">
        <v>774</v>
      </c>
      <c r="B134" s="703" t="str">
        <f>IF($A134="","",VLOOKUP($A134,Listes!$A$4:$C$200,2,FALSE))</f>
        <v>Port Congestion Surcharge Destination</v>
      </c>
      <c r="C134" s="703"/>
      <c r="D134" s="703"/>
      <c r="E134" s="704" t="s">
        <v>52</v>
      </c>
      <c r="F134" s="704"/>
      <c r="G134" s="704"/>
      <c r="H134" s="596"/>
      <c r="I134" s="597"/>
      <c r="J134" s="597"/>
      <c r="K134" s="597"/>
      <c r="L134" s="597"/>
      <c r="M134" s="598"/>
      <c r="N134" s="186"/>
      <c r="O134" s="186"/>
      <c r="P134" s="186"/>
      <c r="Q134" s="186"/>
      <c r="R134" s="163"/>
    </row>
    <row r="135" spans="1:18" s="153" customFormat="1" ht="15.75" customHeight="1" x14ac:dyDescent="0.25">
      <c r="A135" s="595" t="s">
        <v>771</v>
      </c>
      <c r="B135" s="703" t="str">
        <f>IF($A135="","",VLOOKUP($A135,Listes!$A$4:$C$200,2,FALSE))</f>
        <v>Port Congestion Surcharge Origin</v>
      </c>
      <c r="C135" s="703"/>
      <c r="D135" s="703"/>
      <c r="E135" s="704" t="s">
        <v>52</v>
      </c>
      <c r="F135" s="704"/>
      <c r="G135" s="704"/>
      <c r="H135" s="596"/>
      <c r="I135" s="597"/>
      <c r="J135" s="597"/>
      <c r="K135" s="597"/>
      <c r="L135" s="597"/>
      <c r="M135" s="598"/>
      <c r="N135" s="186"/>
      <c r="O135" s="186"/>
      <c r="P135" s="186"/>
      <c r="Q135" s="186"/>
      <c r="R135" s="163"/>
    </row>
    <row r="136" spans="1:18" s="153" customFormat="1" ht="15.75" customHeight="1" x14ac:dyDescent="0.25">
      <c r="A136" s="595" t="s">
        <v>467</v>
      </c>
      <c r="B136" s="703" t="str">
        <f>IF($A136="","",VLOOKUP($A136,Listes!$A$4:$C$200,2,FALSE))</f>
        <v>Inland Hazardous Charge Precarriage</v>
      </c>
      <c r="C136" s="703"/>
      <c r="D136" s="703"/>
      <c r="E136" s="704" t="s">
        <v>50</v>
      </c>
      <c r="F136" s="704"/>
      <c r="G136" s="704"/>
      <c r="H136" s="596"/>
      <c r="I136" s="597"/>
      <c r="J136" s="597"/>
      <c r="K136" s="597"/>
      <c r="L136" s="597"/>
      <c r="M136" s="598"/>
      <c r="N136" s="186"/>
      <c r="O136" s="186"/>
      <c r="P136" s="186"/>
      <c r="Q136" s="186"/>
      <c r="R136" s="163"/>
    </row>
    <row r="137" spans="1:18" s="153" customFormat="1" ht="15.75" customHeight="1" x14ac:dyDescent="0.25">
      <c r="A137" s="595" t="s">
        <v>86</v>
      </c>
      <c r="B137" s="703" t="str">
        <f>IF($A137="","",VLOOKUP($A137,Listes!$A$4:$C$200,2,FALSE))</f>
        <v>Peak Season</v>
      </c>
      <c r="C137" s="703"/>
      <c r="D137" s="703"/>
      <c r="E137" s="704" t="s">
        <v>52</v>
      </c>
      <c r="F137" s="704"/>
      <c r="G137" s="704"/>
      <c r="H137" s="596"/>
      <c r="I137" s="597"/>
      <c r="J137" s="597"/>
      <c r="K137" s="597"/>
      <c r="L137" s="597"/>
      <c r="M137" s="598"/>
      <c r="N137" s="186"/>
      <c r="O137" s="186"/>
      <c r="P137" s="186"/>
      <c r="Q137" s="186"/>
      <c r="R137" s="163"/>
    </row>
    <row r="138" spans="1:18" s="153" customFormat="1" ht="15.75" customHeight="1" x14ac:dyDescent="0.25">
      <c r="A138" s="595" t="s">
        <v>247</v>
      </c>
      <c r="B138" s="703" t="str">
        <f>IF($A138="","",VLOOKUP($A138,Listes!$A$4:$C$200,2,FALSE))</f>
        <v>Reefer</v>
      </c>
      <c r="C138" s="703"/>
      <c r="D138" s="703"/>
      <c r="E138" s="704" t="s">
        <v>50</v>
      </c>
      <c r="F138" s="704"/>
      <c r="G138" s="704"/>
      <c r="H138" s="596"/>
      <c r="I138" s="597"/>
      <c r="J138" s="597"/>
      <c r="K138" s="597"/>
      <c r="L138" s="597"/>
      <c r="M138" s="598"/>
      <c r="N138" s="186"/>
      <c r="O138" s="186"/>
      <c r="P138" s="186"/>
      <c r="Q138" s="186"/>
      <c r="R138" s="163"/>
    </row>
    <row r="139" spans="1:18" s="153" customFormat="1" ht="15.75" customHeight="1" x14ac:dyDescent="0.25">
      <c r="A139" s="595" t="s">
        <v>762</v>
      </c>
      <c r="B139" s="703" t="str">
        <f>IF($A139="","",VLOOKUP($A139,Listes!$A$4:$C$200,2,FALSE))</f>
        <v>Reefer PTI</v>
      </c>
      <c r="C139" s="703"/>
      <c r="D139" s="703"/>
      <c r="E139" s="704" t="s">
        <v>50</v>
      </c>
      <c r="F139" s="704"/>
      <c r="G139" s="704"/>
      <c r="H139" s="596"/>
      <c r="I139" s="597"/>
      <c r="J139" s="597"/>
      <c r="K139" s="597"/>
      <c r="L139" s="597"/>
      <c r="M139" s="598"/>
      <c r="N139" s="186"/>
      <c r="O139" s="186"/>
      <c r="P139" s="186"/>
      <c r="Q139" s="186"/>
      <c r="R139" s="163"/>
    </row>
    <row r="140" spans="1:18" s="153" customFormat="1" ht="15.75" customHeight="1" x14ac:dyDescent="0.25">
      <c r="A140" s="595" t="s">
        <v>266</v>
      </c>
      <c r="B140" s="703" t="str">
        <f>IF($A140="","",VLOOKUP($A140,Listes!$A$4:$C$200,2,FALSE))</f>
        <v>Destination Terminal Security Charge</v>
      </c>
      <c r="C140" s="703"/>
      <c r="D140" s="703"/>
      <c r="E140" s="704" t="s">
        <v>52</v>
      </c>
      <c r="F140" s="704"/>
      <c r="G140" s="704"/>
      <c r="H140" s="596"/>
      <c r="I140" s="597"/>
      <c r="J140" s="597"/>
      <c r="K140" s="597"/>
      <c r="L140" s="597"/>
      <c r="M140" s="598"/>
      <c r="N140" s="186"/>
      <c r="O140" s="186"/>
      <c r="P140" s="186"/>
      <c r="Q140" s="186"/>
      <c r="R140" s="163"/>
    </row>
    <row r="141" spans="1:18" s="153" customFormat="1" ht="15.75" customHeight="1" x14ac:dyDescent="0.25">
      <c r="A141" s="595" t="s">
        <v>265</v>
      </c>
      <c r="B141" s="703" t="str">
        <f>IF($A141="","",VLOOKUP($A141,Listes!$A$4:$C$200,2,FALSE))</f>
        <v>Origin Terminal Security Charge</v>
      </c>
      <c r="C141" s="703"/>
      <c r="D141" s="703"/>
      <c r="E141" s="704" t="s">
        <v>50</v>
      </c>
      <c r="F141" s="704"/>
      <c r="G141" s="704"/>
      <c r="H141" s="596"/>
      <c r="I141" s="597"/>
      <c r="J141" s="597"/>
      <c r="K141" s="597"/>
      <c r="L141" s="597"/>
      <c r="M141" s="598"/>
      <c r="N141" s="186"/>
      <c r="O141" s="186"/>
      <c r="P141" s="186"/>
      <c r="Q141" s="186"/>
      <c r="R141" s="163"/>
    </row>
    <row r="142" spans="1:18" s="153" customFormat="1" ht="15.75" customHeight="1" x14ac:dyDescent="0.25">
      <c r="A142" s="595" t="s">
        <v>958</v>
      </c>
      <c r="B142" s="703" t="str">
        <f>IF($A142="","",VLOOKUP($A142,Listes!$A$4:$C$200,2,FALSE))</f>
        <v>Terminal Gate In Fee</v>
      </c>
      <c r="C142" s="703"/>
      <c r="D142" s="703"/>
      <c r="E142" s="704" t="s">
        <v>52</v>
      </c>
      <c r="F142" s="704"/>
      <c r="G142" s="704"/>
      <c r="H142" s="596"/>
      <c r="I142" s="597"/>
      <c r="J142" s="597"/>
      <c r="K142" s="597"/>
      <c r="L142" s="597"/>
      <c r="M142" s="598"/>
      <c r="N142" s="186"/>
      <c r="O142" s="186"/>
      <c r="P142" s="186"/>
      <c r="Q142" s="186"/>
      <c r="R142" s="163"/>
    </row>
    <row r="143" spans="1:18" s="153" customFormat="1" ht="25" x14ac:dyDescent="0.25">
      <c r="A143" s="595" t="s">
        <v>350</v>
      </c>
      <c r="B143" s="703" t="str">
        <f>IF($A143="","",VLOOKUP($A143,Listes!$A$4:$C$200,2,FALSE))</f>
        <v>Tri-Axle / Super Chassis Oncarriage Surcharge</v>
      </c>
      <c r="C143" s="703"/>
      <c r="D143" s="703"/>
      <c r="E143" s="704" t="s">
        <v>50</v>
      </c>
      <c r="F143" s="704"/>
      <c r="G143" s="704"/>
      <c r="H143" s="596"/>
      <c r="I143" s="597"/>
      <c r="J143" s="597"/>
      <c r="K143" s="597"/>
      <c r="L143" s="597"/>
      <c r="M143" s="598"/>
      <c r="N143" s="186"/>
      <c r="O143" s="186"/>
      <c r="P143" s="186"/>
      <c r="Q143" s="186"/>
      <c r="R143" s="163"/>
    </row>
    <row r="144" spans="1:18" s="153" customFormat="1" ht="15.75" customHeight="1" x14ac:dyDescent="0.25">
      <c r="A144" s="595" t="s">
        <v>688</v>
      </c>
      <c r="B144" s="703" t="str">
        <f>IF($A144="","",VLOOKUP($A144,Listes!$A$4:$C$200,2,FALSE))</f>
        <v>Wharfage (Destination)</v>
      </c>
      <c r="C144" s="703"/>
      <c r="D144" s="703"/>
      <c r="E144" s="704" t="s">
        <v>52</v>
      </c>
      <c r="F144" s="704"/>
      <c r="G144" s="704"/>
      <c r="H144" s="596"/>
      <c r="I144" s="597"/>
      <c r="J144" s="597"/>
      <c r="K144" s="597"/>
      <c r="L144" s="597"/>
      <c r="M144" s="598"/>
      <c r="N144" s="186"/>
      <c r="O144" s="186"/>
      <c r="P144" s="186"/>
      <c r="Q144" s="186"/>
      <c r="R144" s="163"/>
    </row>
    <row r="145" spans="1:23" s="153" customFormat="1" ht="13" thickBot="1" x14ac:dyDescent="0.3">
      <c r="A145" s="269" t="s">
        <v>809</v>
      </c>
      <c r="B145" s="890" t="str">
        <f>IF($A145="","",VLOOKUP($A145,Listes!$A$4:$C$200,2,FALSE))</f>
        <v>Scanning by Customs, incl other examination charges</v>
      </c>
      <c r="C145" s="891"/>
      <c r="D145" s="892"/>
      <c r="E145" s="848" t="s">
        <v>50</v>
      </c>
      <c r="F145" s="848"/>
      <c r="G145" s="848"/>
      <c r="H145" s="529"/>
      <c r="I145" s="563"/>
      <c r="J145" s="563"/>
      <c r="K145" s="563"/>
      <c r="L145" s="563"/>
      <c r="M145" s="570"/>
      <c r="N145" s="186"/>
      <c r="O145" s="186"/>
      <c r="P145" s="186"/>
      <c r="Q145" s="186"/>
      <c r="R145" s="163"/>
    </row>
    <row r="146" spans="1:23" ht="13" thickBot="1" x14ac:dyDescent="0.3">
      <c r="A146" s="893" t="s">
        <v>208</v>
      </c>
      <c r="B146" s="894"/>
      <c r="C146" s="894"/>
      <c r="D146" s="894"/>
      <c r="E146" s="894"/>
      <c r="F146" s="894"/>
      <c r="G146" s="894"/>
      <c r="H146" s="894"/>
      <c r="I146" s="773"/>
      <c r="K146" s="141"/>
      <c r="L146" s="162"/>
      <c r="M146" s="162"/>
      <c r="N146" s="162"/>
      <c r="O146" s="162"/>
      <c r="P146" s="162"/>
      <c r="Q146" s="141"/>
    </row>
    <row r="147" spans="1:23" ht="13" thickBot="1" x14ac:dyDescent="0.3">
      <c r="A147" s="765" t="s">
        <v>554</v>
      </c>
      <c r="B147" s="752"/>
      <c r="C147" s="752"/>
      <c r="D147" s="752"/>
      <c r="E147" s="752"/>
      <c r="F147" s="752"/>
      <c r="G147" s="752"/>
      <c r="H147" s="752"/>
      <c r="I147" s="753"/>
      <c r="K147" s="162"/>
      <c r="L147" s="162"/>
      <c r="M147" s="162"/>
      <c r="N147" s="162"/>
      <c r="O147" s="141"/>
    </row>
    <row r="148" spans="1:23" ht="13" thickBot="1" x14ac:dyDescent="0.3">
      <c r="A148" s="96"/>
      <c r="B148" s="96"/>
      <c r="C148" s="232"/>
      <c r="D148" s="93"/>
      <c r="E148" s="94"/>
      <c r="F148" s="94"/>
      <c r="G148" s="94"/>
      <c r="H148" s="94"/>
      <c r="I148" s="94"/>
      <c r="J148" s="93"/>
      <c r="L148" s="141"/>
      <c r="M148" s="162"/>
      <c r="N148" s="162"/>
      <c r="O148" s="162"/>
      <c r="P148" s="162"/>
      <c r="Q148" s="162"/>
      <c r="R148" s="141"/>
    </row>
    <row r="149" spans="1:23" ht="15.65" customHeight="1" x14ac:dyDescent="0.25">
      <c r="A149" s="762" t="s">
        <v>488</v>
      </c>
      <c r="B149" s="763"/>
      <c r="C149" s="763"/>
      <c r="D149" s="763"/>
      <c r="E149" s="713" t="s">
        <v>276</v>
      </c>
      <c r="F149" s="713">
        <v>20</v>
      </c>
      <c r="G149" s="713">
        <v>40</v>
      </c>
      <c r="H149" s="713" t="s">
        <v>19</v>
      </c>
      <c r="I149" s="713" t="s">
        <v>20</v>
      </c>
      <c r="J149" s="738" t="s">
        <v>283</v>
      </c>
      <c r="K149" s="738" t="s">
        <v>33</v>
      </c>
      <c r="L149" s="736" t="s">
        <v>209</v>
      </c>
      <c r="M149" s="93"/>
      <c r="N149" s="162"/>
      <c r="O149" s="162"/>
      <c r="P149" s="162"/>
      <c r="Q149" s="162"/>
      <c r="R149" s="162"/>
      <c r="S149" s="162"/>
      <c r="T149" s="162"/>
      <c r="U149" s="162"/>
    </row>
    <row r="150" spans="1:23" x14ac:dyDescent="0.25">
      <c r="A150" s="410" t="s">
        <v>210</v>
      </c>
      <c r="B150" s="530" t="s">
        <v>11</v>
      </c>
      <c r="C150" s="530" t="s">
        <v>12</v>
      </c>
      <c r="D150" s="530" t="s">
        <v>211</v>
      </c>
      <c r="E150" s="714"/>
      <c r="F150" s="714"/>
      <c r="G150" s="714"/>
      <c r="H150" s="714"/>
      <c r="I150" s="714"/>
      <c r="J150" s="714"/>
      <c r="K150" s="714"/>
      <c r="L150" s="737"/>
      <c r="M150" s="93"/>
      <c r="N150" s="162"/>
      <c r="O150" s="162"/>
      <c r="P150" s="162"/>
      <c r="Q150" s="162"/>
      <c r="R150" s="162"/>
      <c r="S150" s="162"/>
      <c r="T150" s="162"/>
      <c r="U150" s="162"/>
    </row>
    <row r="151" spans="1:23" s="153" customFormat="1" x14ac:dyDescent="0.25">
      <c r="A151" s="233"/>
      <c r="B151" s="505"/>
      <c r="C151" s="505"/>
      <c r="D151" s="505"/>
      <c r="E151" s="505"/>
      <c r="F151" s="213"/>
      <c r="G151" s="213"/>
      <c r="H151" s="213"/>
      <c r="I151" s="213"/>
      <c r="J151" s="505"/>
      <c r="K151" s="519"/>
      <c r="L151" s="19"/>
      <c r="M151" s="234"/>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5">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 thickBot="1" x14ac:dyDescent="0.3">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5">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5" customHeight="1" x14ac:dyDescent="0.25">
      <c r="A156" s="741" t="s">
        <v>553</v>
      </c>
      <c r="B156" s="741"/>
      <c r="C156" s="741"/>
      <c r="D156" s="741"/>
      <c r="E156" s="741" t="s">
        <v>276</v>
      </c>
      <c r="F156" s="741">
        <v>20</v>
      </c>
      <c r="G156" s="741">
        <v>40</v>
      </c>
      <c r="H156" s="741" t="s">
        <v>19</v>
      </c>
      <c r="I156" s="741" t="s">
        <v>20</v>
      </c>
      <c r="J156" s="756" t="s">
        <v>283</v>
      </c>
      <c r="K156" s="756" t="s">
        <v>33</v>
      </c>
      <c r="L156" s="741" t="s">
        <v>209</v>
      </c>
      <c r="M156" s="741" t="s">
        <v>23</v>
      </c>
      <c r="O156" s="141"/>
      <c r="P156" s="162"/>
      <c r="Q156" s="162"/>
      <c r="R156" s="162"/>
      <c r="S156" s="162"/>
      <c r="T156" s="162"/>
      <c r="U156" s="162"/>
      <c r="V156" s="162"/>
      <c r="W156" s="162"/>
    </row>
    <row r="157" spans="1:23" x14ac:dyDescent="0.25">
      <c r="A157" s="513" t="s">
        <v>210</v>
      </c>
      <c r="B157" s="513" t="s">
        <v>11</v>
      </c>
      <c r="C157" s="513" t="s">
        <v>12</v>
      </c>
      <c r="D157" s="513" t="s">
        <v>211</v>
      </c>
      <c r="E157" s="741"/>
      <c r="F157" s="741"/>
      <c r="G157" s="741"/>
      <c r="H157" s="741"/>
      <c r="I157" s="741"/>
      <c r="J157" s="741"/>
      <c r="K157" s="741"/>
      <c r="L157" s="741"/>
      <c r="M157" s="741"/>
      <c r="O157" s="141"/>
      <c r="P157" s="162"/>
      <c r="Q157" s="162"/>
      <c r="R157" s="162"/>
      <c r="S157" s="162"/>
      <c r="T157" s="162"/>
      <c r="U157" s="162"/>
      <c r="V157" s="162"/>
      <c r="W157" s="162"/>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5">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5">
      <c r="F162" s="94"/>
      <c r="G162" s="18"/>
      <c r="H162" s="143"/>
      <c r="I162" s="143"/>
      <c r="J162" s="162"/>
      <c r="K162" s="141"/>
      <c r="L162" s="162"/>
      <c r="M162" s="162"/>
      <c r="N162" s="162"/>
      <c r="O162" s="162"/>
      <c r="P162" s="162"/>
      <c r="Q162" s="162"/>
    </row>
    <row r="163" spans="1:23" ht="13" thickBot="1" x14ac:dyDescent="0.3">
      <c r="A163" s="221"/>
      <c r="B163" s="238"/>
      <c r="C163" s="239"/>
      <c r="D163" s="239"/>
      <c r="J163" s="94"/>
      <c r="K163" s="141"/>
      <c r="L163" s="162"/>
      <c r="M163" s="162"/>
      <c r="N163" s="162"/>
      <c r="O163" s="162"/>
      <c r="P163" s="162"/>
      <c r="Q163" s="162"/>
      <c r="R163" s="162"/>
      <c r="S163" s="141"/>
      <c r="T163" s="141"/>
      <c r="U163" s="141"/>
    </row>
    <row r="164" spans="1:23" ht="13" thickBot="1" x14ac:dyDescent="0.3">
      <c r="A164" s="742" t="s">
        <v>212</v>
      </c>
      <c r="B164" s="743"/>
      <c r="C164" s="743"/>
      <c r="D164" s="743"/>
      <c r="E164" s="744"/>
      <c r="J164" s="94"/>
      <c r="K164" s="141"/>
      <c r="L164" s="162"/>
      <c r="M164" s="162"/>
      <c r="N164" s="162"/>
      <c r="O164" s="162"/>
      <c r="P164" s="162"/>
      <c r="Q164" s="162"/>
      <c r="R164" s="162"/>
      <c r="S164" s="141"/>
      <c r="T164" s="141"/>
      <c r="U164" s="141"/>
    </row>
    <row r="165" spans="1:23" ht="13" thickBot="1" x14ac:dyDescent="0.3">
      <c r="A165" s="232"/>
      <c r="F165" s="94"/>
      <c r="G165" s="18"/>
      <c r="H165" s="93"/>
      <c r="I165" s="94"/>
      <c r="J165" s="94"/>
      <c r="K165" s="141"/>
      <c r="L165" s="162"/>
      <c r="M165" s="162"/>
      <c r="N165" s="162"/>
      <c r="O165" s="162"/>
      <c r="P165" s="162"/>
      <c r="Q165" s="162"/>
      <c r="R165" s="162"/>
      <c r="S165" s="141"/>
      <c r="T165" s="141"/>
      <c r="U165" s="141"/>
    </row>
    <row r="166" spans="1:23" ht="13" thickBot="1" x14ac:dyDescent="0.3">
      <c r="A166" s="760" t="s">
        <v>213</v>
      </c>
      <c r="B166" s="769"/>
      <c r="C166" s="769"/>
      <c r="D166" s="769"/>
      <c r="E166" s="769"/>
      <c r="F166" s="770"/>
      <c r="G166" s="18"/>
      <c r="H166" s="93"/>
      <c r="I166" s="94"/>
      <c r="J166" s="94"/>
      <c r="K166" s="141"/>
      <c r="L166" s="162"/>
      <c r="M166" s="162"/>
      <c r="N166" s="162"/>
      <c r="O166" s="162"/>
      <c r="P166" s="162"/>
      <c r="Q166" s="162"/>
      <c r="R166" s="162"/>
      <c r="S166" s="141"/>
      <c r="T166" s="141"/>
      <c r="U166" s="141"/>
    </row>
    <row r="167" spans="1:23" ht="16.5" customHeight="1" x14ac:dyDescent="0.25">
      <c r="A167" s="748" t="s">
        <v>214</v>
      </c>
      <c r="B167" s="749"/>
      <c r="C167" s="749"/>
      <c r="D167" s="749"/>
      <c r="E167" s="749"/>
      <c r="F167" s="750"/>
      <c r="G167" s="18"/>
      <c r="H167" s="240"/>
      <c r="I167" s="94"/>
      <c r="J167" s="94"/>
      <c r="K167" s="141"/>
      <c r="L167" s="162"/>
      <c r="M167" s="162"/>
      <c r="N167" s="162"/>
      <c r="O167" s="162"/>
      <c r="P167" s="162"/>
      <c r="Q167" s="162"/>
      <c r="R167" s="162"/>
      <c r="S167" s="141"/>
      <c r="T167" s="141"/>
      <c r="U167" s="141"/>
    </row>
    <row r="168" spans="1:23" ht="13" thickBot="1" x14ac:dyDescent="0.3">
      <c r="A168" s="751" t="s">
        <v>215</v>
      </c>
      <c r="B168" s="752"/>
      <c r="C168" s="752"/>
      <c r="D168" s="752"/>
      <c r="E168" s="752"/>
      <c r="F168" s="753"/>
    </row>
    <row r="169" spans="1:23" x14ac:dyDescent="0.25">
      <c r="A169" s="241" t="s">
        <v>216</v>
      </c>
      <c r="B169" s="100" t="s">
        <v>217</v>
      </c>
      <c r="C169" s="521" t="s">
        <v>218</v>
      </c>
      <c r="D169" s="242" t="s">
        <v>219</v>
      </c>
      <c r="E169" s="162"/>
      <c r="H169" s="18"/>
      <c r="I169" s="18"/>
    </row>
    <row r="170" spans="1:23" s="153" customFormat="1" x14ac:dyDescent="0.25">
      <c r="A170" s="243"/>
      <c r="B170" s="244" t="s">
        <v>329</v>
      </c>
      <c r="C170" s="494" t="s">
        <v>400</v>
      </c>
      <c r="D170" s="408">
        <v>1</v>
      </c>
      <c r="E170" s="186"/>
      <c r="F170" s="186"/>
      <c r="G170" s="186"/>
    </row>
    <row r="171" spans="1:23" s="153" customFormat="1" x14ac:dyDescent="0.25">
      <c r="A171" s="243"/>
      <c r="B171" s="244" t="s">
        <v>329</v>
      </c>
      <c r="C171" s="494" t="s">
        <v>401</v>
      </c>
      <c r="D171" s="408">
        <v>1.2</v>
      </c>
      <c r="E171" s="186"/>
      <c r="F171" s="186"/>
      <c r="G171" s="186"/>
    </row>
    <row r="172" spans="1:23" s="153" customFormat="1" ht="13" thickBot="1" x14ac:dyDescent="0.3">
      <c r="A172" s="246"/>
      <c r="B172" s="247"/>
      <c r="C172" s="248"/>
      <c r="D172" s="249"/>
      <c r="E172" s="186"/>
      <c r="F172" s="186"/>
      <c r="G172" s="186"/>
    </row>
    <row r="173" spans="1:23" ht="13" thickBot="1" x14ac:dyDescent="0.3"/>
    <row r="174" spans="1:23" ht="13" thickBot="1" x14ac:dyDescent="0.3">
      <c r="A174" s="742" t="s">
        <v>220</v>
      </c>
      <c r="B174" s="743"/>
      <c r="C174" s="743"/>
      <c r="D174" s="743"/>
      <c r="E174" s="743"/>
      <c r="F174" s="743"/>
      <c r="G174" s="743"/>
      <c r="H174" s="743"/>
      <c r="I174" s="744"/>
      <c r="K174" s="141"/>
      <c r="L174" s="162"/>
      <c r="M174" s="162"/>
      <c r="N174" s="162"/>
      <c r="O174" s="162"/>
      <c r="P174" s="162"/>
      <c r="Q174" s="162"/>
      <c r="R174" s="162"/>
      <c r="S174" s="141"/>
      <c r="T174" s="141"/>
      <c r="U174" s="141"/>
    </row>
    <row r="175" spans="1:23" ht="13.5" thickBot="1" x14ac:dyDescent="0.3">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153" customFormat="1" x14ac:dyDescent="0.25">
      <c r="A176" s="591" t="s">
        <v>450</v>
      </c>
      <c r="B176" s="878" t="s">
        <v>824</v>
      </c>
      <c r="C176" s="879"/>
      <c r="D176" s="879"/>
      <c r="E176" s="879"/>
      <c r="F176" s="879"/>
      <c r="G176" s="879"/>
      <c r="H176" s="879"/>
      <c r="I176" s="880"/>
    </row>
    <row r="177" spans="1:9" s="153" customFormat="1" x14ac:dyDescent="0.25">
      <c r="A177" s="254" t="s">
        <v>1503</v>
      </c>
      <c r="B177" s="745" t="s">
        <v>1468</v>
      </c>
      <c r="C177" s="746"/>
      <c r="D177" s="746"/>
      <c r="E177" s="746"/>
      <c r="F177" s="746"/>
      <c r="G177" s="746"/>
      <c r="H177" s="746"/>
      <c r="I177" s="747"/>
    </row>
    <row r="178" spans="1:9" s="153" customFormat="1" x14ac:dyDescent="0.25">
      <c r="A178" s="254"/>
      <c r="B178" s="745"/>
      <c r="C178" s="746"/>
      <c r="D178" s="746"/>
      <c r="E178" s="746"/>
      <c r="F178" s="746"/>
      <c r="G178" s="746"/>
      <c r="H178" s="746"/>
      <c r="I178" s="747"/>
    </row>
    <row r="179" spans="1:9" s="153" customFormat="1" x14ac:dyDescent="0.25">
      <c r="A179" s="254"/>
      <c r="B179" s="745"/>
      <c r="C179" s="746"/>
      <c r="D179" s="746"/>
      <c r="E179" s="746"/>
      <c r="F179" s="746"/>
      <c r="G179" s="746"/>
      <c r="H179" s="746"/>
      <c r="I179" s="747"/>
    </row>
    <row r="180" spans="1:9" s="153" customFormat="1" x14ac:dyDescent="0.25">
      <c r="A180" s="254"/>
      <c r="B180" s="745"/>
      <c r="C180" s="746"/>
      <c r="D180" s="746"/>
      <c r="E180" s="746"/>
      <c r="F180" s="746"/>
      <c r="G180" s="746"/>
      <c r="H180" s="746"/>
      <c r="I180" s="747"/>
    </row>
    <row r="181" spans="1:9" s="153" customFormat="1" x14ac:dyDescent="0.25">
      <c r="A181" s="254"/>
      <c r="B181" s="745"/>
      <c r="C181" s="746"/>
      <c r="D181" s="746"/>
      <c r="E181" s="746"/>
      <c r="F181" s="746"/>
      <c r="G181" s="746"/>
      <c r="H181" s="746"/>
      <c r="I181" s="747"/>
    </row>
    <row r="182" spans="1:9" s="153" customFormat="1" x14ac:dyDescent="0.25">
      <c r="A182" s="254"/>
      <c r="B182" s="745"/>
      <c r="C182" s="746"/>
      <c r="D182" s="746"/>
      <c r="E182" s="746"/>
      <c r="F182" s="746"/>
      <c r="G182" s="746"/>
      <c r="H182" s="746"/>
      <c r="I182" s="747"/>
    </row>
    <row r="183" spans="1:9" s="153" customFormat="1" x14ac:dyDescent="0.25">
      <c r="A183" s="254"/>
      <c r="B183" s="745"/>
      <c r="C183" s="746"/>
      <c r="D183" s="746"/>
      <c r="E183" s="746"/>
      <c r="F183" s="746"/>
      <c r="G183" s="746"/>
      <c r="H183" s="746"/>
      <c r="I183" s="747"/>
    </row>
    <row r="184" spans="1:9" s="153" customFormat="1" x14ac:dyDescent="0.25">
      <c r="A184" s="254"/>
      <c r="B184" s="745"/>
      <c r="C184" s="746"/>
      <c r="D184" s="746"/>
      <c r="E184" s="746"/>
      <c r="F184" s="746"/>
      <c r="G184" s="746"/>
      <c r="H184" s="746"/>
      <c r="I184" s="747"/>
    </row>
    <row r="185" spans="1:9" s="153" customFormat="1" x14ac:dyDescent="0.25">
      <c r="A185" s="254"/>
      <c r="B185" s="745"/>
      <c r="C185" s="746"/>
      <c r="D185" s="746"/>
      <c r="E185" s="746"/>
      <c r="F185" s="746"/>
      <c r="G185" s="746"/>
      <c r="H185" s="746"/>
      <c r="I185" s="747"/>
    </row>
    <row r="186" spans="1:9" s="153" customFormat="1" x14ac:dyDescent="0.25">
      <c r="A186" s="254"/>
      <c r="B186" s="745"/>
      <c r="C186" s="746"/>
      <c r="D186" s="746"/>
      <c r="E186" s="746"/>
      <c r="F186" s="746"/>
      <c r="G186" s="746"/>
      <c r="H186" s="746"/>
      <c r="I186" s="747"/>
    </row>
    <row r="187" spans="1:9" s="153" customFormat="1" x14ac:dyDescent="0.25">
      <c r="A187" s="254"/>
      <c r="B187" s="745"/>
      <c r="C187" s="746"/>
      <c r="D187" s="746"/>
      <c r="E187" s="746"/>
      <c r="F187" s="746"/>
      <c r="G187" s="746"/>
      <c r="H187" s="746"/>
      <c r="I187" s="747"/>
    </row>
    <row r="188" spans="1:9" s="153" customFormat="1" x14ac:dyDescent="0.25">
      <c r="A188" s="254"/>
      <c r="B188" s="745"/>
      <c r="C188" s="746"/>
      <c r="D188" s="746"/>
      <c r="E188" s="746"/>
      <c r="F188" s="746"/>
      <c r="G188" s="746"/>
      <c r="H188" s="746"/>
      <c r="I188" s="747"/>
    </row>
    <row r="189" spans="1:9" s="153" customFormat="1" ht="13" thickBot="1" x14ac:dyDescent="0.3">
      <c r="A189" s="255"/>
      <c r="B189" s="757"/>
      <c r="C189" s="758"/>
      <c r="D189" s="758"/>
      <c r="E189" s="758"/>
      <c r="F189" s="758"/>
      <c r="G189" s="758"/>
      <c r="H189" s="758"/>
      <c r="I189" s="759"/>
    </row>
    <row r="191" spans="1:9" s="153" customFormat="1" x14ac:dyDescent="0.25">
      <c r="F191" s="186"/>
      <c r="G191" s="186"/>
      <c r="H191" s="186"/>
      <c r="I191" s="186"/>
    </row>
    <row r="192" spans="1:9" s="153" customFormat="1" ht="13" thickBot="1" x14ac:dyDescent="0.3">
      <c r="F192" s="186"/>
      <c r="G192" s="186"/>
      <c r="H192" s="186"/>
      <c r="I192" s="186"/>
    </row>
    <row r="193" spans="1:14" s="153" customFormat="1" ht="13" thickBot="1" x14ac:dyDescent="0.3">
      <c r="A193" s="760" t="s">
        <v>3</v>
      </c>
      <c r="B193" s="761"/>
      <c r="F193" s="186"/>
      <c r="G193" s="186"/>
      <c r="H193" s="186"/>
      <c r="I193" s="186"/>
    </row>
    <row r="194" spans="1:14" s="257" customFormat="1" ht="13" thickBot="1" x14ac:dyDescent="0.3">
      <c r="A194" s="256"/>
      <c r="B194" s="256"/>
      <c r="F194" s="258"/>
      <c r="G194" s="258"/>
      <c r="H194" s="258"/>
      <c r="I194" s="258"/>
    </row>
    <row r="195" spans="1:14" s="153" customFormat="1" ht="15.75" customHeight="1" thickBot="1" x14ac:dyDescent="0.3">
      <c r="A195" s="733" t="s">
        <v>2</v>
      </c>
      <c r="B195" s="734"/>
      <c r="C195" s="734"/>
      <c r="D195" s="734"/>
      <c r="E195" s="734"/>
      <c r="F195" s="734"/>
      <c r="G195" s="735"/>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715" t="s">
        <v>1</v>
      </c>
      <c r="B197" s="716"/>
      <c r="C197" s="716"/>
      <c r="D197" s="716"/>
      <c r="E197" s="717"/>
      <c r="F197" s="259"/>
      <c r="G197" s="259"/>
      <c r="H197" s="186"/>
      <c r="I197" s="186"/>
    </row>
    <row r="198" spans="1:14" s="153" customFormat="1" x14ac:dyDescent="0.25">
      <c r="A198" s="718" t="s">
        <v>581</v>
      </c>
      <c r="B198" s="720" t="s">
        <v>2816</v>
      </c>
      <c r="C198" s="710" t="s">
        <v>0</v>
      </c>
      <c r="D198" s="710" t="s">
        <v>564</v>
      </c>
      <c r="E198" s="720" t="s">
        <v>2817</v>
      </c>
      <c r="F198" s="710" t="s">
        <v>416</v>
      </c>
      <c r="G198" s="710" t="s">
        <v>403</v>
      </c>
      <c r="H198" s="710" t="s">
        <v>582</v>
      </c>
      <c r="I198" s="710" t="s">
        <v>11</v>
      </c>
      <c r="J198" s="710" t="s">
        <v>12</v>
      </c>
      <c r="K198" s="710" t="s">
        <v>13</v>
      </c>
      <c r="L198" s="710" t="s">
        <v>428</v>
      </c>
      <c r="M198" s="710" t="s">
        <v>565</v>
      </c>
      <c r="N198" s="730"/>
    </row>
    <row r="199" spans="1:14" s="153" customFormat="1" ht="32.25" customHeight="1" thickBot="1" x14ac:dyDescent="0.3">
      <c r="A199" s="719"/>
      <c r="B199" s="721"/>
      <c r="C199" s="711"/>
      <c r="D199" s="711"/>
      <c r="E199" s="721"/>
      <c r="F199" s="711"/>
      <c r="G199" s="711"/>
      <c r="H199" s="711"/>
      <c r="I199" s="711"/>
      <c r="J199" s="711"/>
      <c r="K199" s="711"/>
      <c r="L199" s="711"/>
      <c r="M199" s="711"/>
      <c r="N199" s="731"/>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754"/>
      <c r="N200" s="755"/>
    </row>
    <row r="201" spans="1:14" s="153" customFormat="1" x14ac:dyDescent="0.25">
      <c r="A201" s="80"/>
      <c r="B201" s="182"/>
      <c r="C201" s="505"/>
      <c r="D201" s="182"/>
      <c r="E201" s="182"/>
      <c r="F201" s="182"/>
      <c r="G201" s="182"/>
      <c r="H201" s="182"/>
      <c r="I201" s="182"/>
      <c r="J201" s="182"/>
      <c r="K201" s="182"/>
      <c r="L201" s="260"/>
      <c r="M201" s="739"/>
      <c r="N201" s="740"/>
    </row>
    <row r="202" spans="1:14" s="153" customFormat="1" x14ac:dyDescent="0.25">
      <c r="A202" s="80"/>
      <c r="B202" s="182"/>
      <c r="C202" s="505"/>
      <c r="D202" s="182"/>
      <c r="E202" s="182"/>
      <c r="F202" s="182"/>
      <c r="G202" s="182"/>
      <c r="H202" s="182"/>
      <c r="I202" s="182"/>
      <c r="J202" s="182"/>
      <c r="K202" s="182"/>
      <c r="L202" s="260"/>
      <c r="M202" s="739"/>
      <c r="N202" s="740"/>
    </row>
    <row r="203" spans="1:14" s="153" customFormat="1" x14ac:dyDescent="0.25">
      <c r="A203" s="80"/>
      <c r="B203" s="182"/>
      <c r="C203" s="505"/>
      <c r="D203" s="182"/>
      <c r="E203" s="182"/>
      <c r="F203" s="182"/>
      <c r="G203" s="182"/>
      <c r="H203" s="182"/>
      <c r="I203" s="182"/>
      <c r="J203" s="182"/>
      <c r="K203" s="182"/>
      <c r="L203" s="260"/>
      <c r="M203" s="739"/>
      <c r="N203" s="740"/>
    </row>
    <row r="204" spans="1:14" s="153" customFormat="1" x14ac:dyDescent="0.25">
      <c r="A204" s="80"/>
      <c r="B204" s="182"/>
      <c r="C204" s="505"/>
      <c r="D204" s="182"/>
      <c r="E204" s="182"/>
      <c r="F204" s="182"/>
      <c r="G204" s="182"/>
      <c r="H204" s="182"/>
      <c r="I204" s="182"/>
      <c r="J204" s="182"/>
      <c r="K204" s="182"/>
      <c r="L204" s="260"/>
      <c r="M204" s="739"/>
      <c r="N204" s="740"/>
    </row>
    <row r="205" spans="1:14" s="153" customFormat="1" ht="13" thickBot="1" x14ac:dyDescent="0.3">
      <c r="A205" s="83"/>
      <c r="B205" s="158"/>
      <c r="C205" s="527"/>
      <c r="D205" s="158"/>
      <c r="E205" s="158"/>
      <c r="F205" s="158"/>
      <c r="G205" s="158"/>
      <c r="H205" s="158"/>
      <c r="I205" s="158"/>
      <c r="J205" s="158"/>
      <c r="K205" s="158"/>
      <c r="L205" s="261"/>
      <c r="M205" s="724"/>
      <c r="N205" s="725"/>
    </row>
    <row r="206" spans="1:14" s="153" customFormat="1" x14ac:dyDescent="0.25">
      <c r="F206" s="186"/>
      <c r="G206" s="186"/>
      <c r="H206" s="186"/>
      <c r="I206" s="186"/>
    </row>
    <row r="207" spans="1:14" s="153" customFormat="1" ht="13" thickBot="1" x14ac:dyDescent="0.3">
      <c r="F207" s="186"/>
      <c r="G207" s="186"/>
      <c r="H207" s="186"/>
      <c r="I207" s="186"/>
    </row>
    <row r="208" spans="1:14" s="153" customFormat="1" ht="13" thickBot="1" x14ac:dyDescent="0.3">
      <c r="A208" s="733" t="s">
        <v>736</v>
      </c>
      <c r="B208" s="734"/>
      <c r="C208" s="734"/>
      <c r="D208" s="734"/>
      <c r="E208" s="734"/>
      <c r="F208" s="734"/>
      <c r="G208" s="735"/>
      <c r="H208" s="186"/>
      <c r="I208" s="186"/>
    </row>
    <row r="209" spans="1:23" s="153" customFormat="1" ht="13" thickBot="1" x14ac:dyDescent="0.3">
      <c r="F209" s="186"/>
      <c r="G209" s="186"/>
      <c r="H209" s="186"/>
      <c r="I209" s="186"/>
    </row>
    <row r="210" spans="1:23" s="153" customFormat="1" ht="13" thickBot="1" x14ac:dyDescent="0.3">
      <c r="A210" s="715" t="s">
        <v>1</v>
      </c>
      <c r="B210" s="716"/>
      <c r="C210" s="716"/>
      <c r="D210" s="716"/>
      <c r="E210" s="716"/>
      <c r="F210" s="716"/>
      <c r="G210" s="716"/>
      <c r="H210" s="717"/>
      <c r="I210" s="186"/>
    </row>
    <row r="211" spans="1:23" s="153" customFormat="1" ht="16.5" customHeight="1" thickBot="1" x14ac:dyDescent="0.3">
      <c r="A211" s="718" t="s">
        <v>581</v>
      </c>
      <c r="B211" s="720" t="s">
        <v>2816</v>
      </c>
      <c r="C211" s="710" t="s">
        <v>0</v>
      </c>
      <c r="D211" s="710" t="s">
        <v>564</v>
      </c>
      <c r="E211" s="720" t="s">
        <v>2817</v>
      </c>
      <c r="F211" s="710" t="s">
        <v>41</v>
      </c>
      <c r="G211" s="732" t="s">
        <v>735</v>
      </c>
      <c r="H211" s="732"/>
      <c r="I211" s="732"/>
      <c r="J211" s="732"/>
      <c r="K211" s="732"/>
      <c r="L211" s="732"/>
      <c r="M211" s="732"/>
      <c r="N211" s="732"/>
      <c r="O211" s="710" t="s">
        <v>416</v>
      </c>
      <c r="P211" s="710" t="s">
        <v>403</v>
      </c>
      <c r="Q211" s="710" t="s">
        <v>582</v>
      </c>
      <c r="R211" s="710" t="s">
        <v>11</v>
      </c>
      <c r="S211" s="710" t="s">
        <v>12</v>
      </c>
      <c r="T211" s="710" t="s">
        <v>13</v>
      </c>
      <c r="U211" s="710" t="s">
        <v>428</v>
      </c>
      <c r="V211" s="710" t="s">
        <v>565</v>
      </c>
      <c r="W211" s="730"/>
    </row>
    <row r="212" spans="1:23" s="153" customFormat="1" ht="28.5" customHeight="1" thickBot="1" x14ac:dyDescent="0.3">
      <c r="A212" s="719"/>
      <c r="B212" s="721"/>
      <c r="C212" s="711"/>
      <c r="D212" s="711"/>
      <c r="E212" s="721"/>
      <c r="F212" s="711"/>
      <c r="G212" s="528" t="s">
        <v>412</v>
      </c>
      <c r="H212" s="528" t="s">
        <v>42</v>
      </c>
      <c r="I212" s="528" t="s">
        <v>413</v>
      </c>
      <c r="J212" s="528" t="s">
        <v>43</v>
      </c>
      <c r="K212" s="528" t="s">
        <v>414</v>
      </c>
      <c r="L212" s="528" t="s">
        <v>44</v>
      </c>
      <c r="M212" s="528" t="s">
        <v>415</v>
      </c>
      <c r="N212" s="528" t="s">
        <v>45</v>
      </c>
      <c r="O212" s="711"/>
      <c r="P212" s="711"/>
      <c r="Q212" s="711"/>
      <c r="R212" s="711"/>
      <c r="S212" s="711"/>
      <c r="T212" s="711"/>
      <c r="U212" s="711"/>
      <c r="V212" s="711"/>
      <c r="W212" s="731"/>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726"/>
      <c r="W213" s="727"/>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8"/>
      <c r="W214" s="729"/>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8"/>
      <c r="W215" s="729"/>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8"/>
      <c r="W216" s="729"/>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8"/>
      <c r="W217" s="729"/>
    </row>
    <row r="218" spans="1:23" s="153" customFormat="1" ht="13"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22"/>
      <c r="W218" s="723"/>
    </row>
    <row r="219" spans="1:23" s="153" customFormat="1" x14ac:dyDescent="0.25">
      <c r="F219" s="186"/>
      <c r="G219" s="186"/>
      <c r="H219" s="186"/>
      <c r="I219" s="186"/>
    </row>
    <row r="220" spans="1:23" s="153" customFormat="1" x14ac:dyDescent="0.25">
      <c r="F220" s="186"/>
      <c r="G220" s="186"/>
      <c r="H220" s="186"/>
      <c r="I220" s="186"/>
    </row>
    <row r="221" spans="1:23" s="153" customFormat="1" ht="13" thickBot="1" x14ac:dyDescent="0.3">
      <c r="F221" s="186"/>
      <c r="G221" s="186"/>
      <c r="H221" s="186"/>
      <c r="I221" s="186"/>
    </row>
    <row r="222" spans="1:23" ht="13"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row>
    <row r="229" spans="1:9" x14ac:dyDescent="0.25">
      <c r="A229" s="267" t="s">
        <v>267</v>
      </c>
      <c r="B229" s="82" t="s">
        <v>52</v>
      </c>
    </row>
    <row r="230" spans="1:9" x14ac:dyDescent="0.25">
      <c r="A230" s="267" t="s">
        <v>435</v>
      </c>
      <c r="B230" s="82" t="s">
        <v>52</v>
      </c>
      <c r="F230" s="18"/>
      <c r="G230" s="18"/>
      <c r="H230" s="18"/>
      <c r="I230" s="18"/>
    </row>
    <row r="231" spans="1:9" ht="13"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A97:I97"/>
    <mergeCell ref="B98:I98"/>
    <mergeCell ref="B92:D92"/>
    <mergeCell ref="B93:D93"/>
    <mergeCell ref="B94:D94"/>
    <mergeCell ref="A96:I96"/>
    <mergeCell ref="B79:D79"/>
    <mergeCell ref="A82:C82"/>
    <mergeCell ref="A83:C83"/>
    <mergeCell ref="B91:D9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H156:H157"/>
    <mergeCell ref="I156:I157"/>
    <mergeCell ref="J149:J150"/>
    <mergeCell ref="K149:K150"/>
    <mergeCell ref="A149:D149"/>
    <mergeCell ref="E149:E150"/>
    <mergeCell ref="F149:F150"/>
    <mergeCell ref="G149:G150"/>
    <mergeCell ref="H149:H150"/>
    <mergeCell ref="I149:I150"/>
    <mergeCell ref="J156:J157"/>
    <mergeCell ref="K156:K157"/>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B179:I179"/>
    <mergeCell ref="B180:I180"/>
    <mergeCell ref="B181:I181"/>
    <mergeCell ref="B182:I182"/>
    <mergeCell ref="B183:I183"/>
    <mergeCell ref="B176:I176"/>
    <mergeCell ref="B177:I177"/>
    <mergeCell ref="B178:I178"/>
    <mergeCell ref="A168:F168"/>
    <mergeCell ref="A174:I174"/>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53125" defaultRowHeight="12.5" x14ac:dyDescent="0.25"/>
  <cols>
    <col min="1" max="1" width="25.453125" style="18" customWidth="1"/>
    <col min="2" max="2" width="18.54296875" style="18" customWidth="1"/>
    <col min="3" max="3" width="18.453125" style="18" customWidth="1"/>
    <col min="4" max="4" width="17.453125" style="18" customWidth="1"/>
    <col min="5" max="5" width="19.453125" style="18" customWidth="1"/>
    <col min="6" max="6" width="12.453125" style="162" customWidth="1"/>
    <col min="7" max="8" width="17.453125" style="162" customWidth="1"/>
    <col min="9" max="9" width="17.54296875" style="162" customWidth="1"/>
    <col min="10" max="10" width="17.54296875" style="18" customWidth="1"/>
    <col min="11" max="11" width="16.54296875" style="18" customWidth="1"/>
    <col min="12" max="12" width="18.54296875" style="18" customWidth="1"/>
    <col min="13" max="13" width="17.453125" style="18" customWidth="1"/>
    <col min="14" max="14" width="17.54296875" style="18" customWidth="1"/>
    <col min="15" max="16" width="16.54296875" style="18" customWidth="1"/>
    <col min="17" max="17" width="17.54296875" style="18" customWidth="1"/>
    <col min="18" max="18" width="15.54296875" style="18" customWidth="1"/>
    <col min="19" max="21" width="16.54296875" style="18" customWidth="1"/>
    <col min="22" max="22" width="17.54296875" style="18" customWidth="1"/>
    <col min="23" max="23" width="18" style="18" customWidth="1"/>
    <col min="24" max="24" width="12.54296875" style="18" customWidth="1"/>
    <col min="25" max="25" width="16.54296875" style="18" customWidth="1"/>
    <col min="26" max="26" width="9.54296875" style="18" customWidth="1"/>
    <col min="27" max="27" width="14.453125" style="18" customWidth="1"/>
    <col min="28" max="28" width="9.54296875" style="18" customWidth="1"/>
    <col min="29" max="29" width="14.453125" style="18" customWidth="1"/>
    <col min="30" max="16384" width="9.453125" style="18"/>
  </cols>
  <sheetData>
    <row r="1" spans="1:54" s="282" customFormat="1" ht="13" x14ac:dyDescent="0.25">
      <c r="A1" s="918" t="s">
        <v>476</v>
      </c>
      <c r="B1" s="750"/>
      <c r="C1" s="919" t="str">
        <f>Cover!B1</f>
        <v>23-3283</v>
      </c>
      <c r="D1" s="815"/>
      <c r="E1" s="815"/>
      <c r="F1" s="816"/>
    </row>
    <row r="2" spans="1:54" s="282" customFormat="1" ht="13" x14ac:dyDescent="0.25">
      <c r="A2" s="920" t="s">
        <v>1034</v>
      </c>
      <c r="B2" s="818"/>
      <c r="C2" s="921"/>
      <c r="D2" s="820"/>
      <c r="E2" s="820"/>
      <c r="F2" s="821"/>
    </row>
    <row r="3" spans="1:54" s="282" customFormat="1" ht="13" x14ac:dyDescent="0.25">
      <c r="A3" s="920" t="s">
        <v>487</v>
      </c>
      <c r="B3" s="818"/>
      <c r="C3" s="922">
        <f>Cover!B2</f>
        <v>24</v>
      </c>
      <c r="D3" s="825"/>
      <c r="E3" s="825"/>
      <c r="F3" s="826"/>
    </row>
    <row r="4" spans="1:54" s="282" customFormat="1" ht="13" x14ac:dyDescent="0.25">
      <c r="A4" s="920" t="s">
        <v>1029</v>
      </c>
      <c r="B4" s="818"/>
      <c r="C4" s="930" t="str">
        <f>Cover!B7</f>
        <v>FASHION ACCESSORIES SHIPPERS ASSOCIATION, INC DBA GEMINI SHIPPERS ASSOCIATION</v>
      </c>
      <c r="D4" s="746"/>
      <c r="E4" s="746"/>
      <c r="F4" s="747"/>
    </row>
    <row r="5" spans="1:54" s="282" customFormat="1" ht="13" x14ac:dyDescent="0.25">
      <c r="A5" s="920" t="s">
        <v>493</v>
      </c>
      <c r="B5" s="818"/>
      <c r="C5" s="921" t="s">
        <v>322</v>
      </c>
      <c r="D5" s="820"/>
      <c r="E5" s="820"/>
      <c r="F5" s="821"/>
    </row>
    <row r="6" spans="1:54" s="282" customFormat="1" ht="15.75" customHeight="1" x14ac:dyDescent="0.25">
      <c r="A6" s="920" t="s">
        <v>477</v>
      </c>
      <c r="B6" s="818"/>
      <c r="C6" s="921" t="s">
        <v>322</v>
      </c>
      <c r="D6" s="820"/>
      <c r="E6" s="820"/>
      <c r="F6" s="821"/>
    </row>
    <row r="7" spans="1:54" s="282" customFormat="1" ht="15.75" customHeight="1" x14ac:dyDescent="0.25">
      <c r="A7" s="920" t="s">
        <v>567</v>
      </c>
      <c r="B7" s="818"/>
      <c r="C7" s="921" t="s">
        <v>560</v>
      </c>
      <c r="D7" s="820"/>
      <c r="E7" s="820"/>
      <c r="F7" s="821"/>
    </row>
    <row r="8" spans="1:54" ht="2.25" customHeight="1" thickBot="1" x14ac:dyDescent="0.3">
      <c r="A8" s="925"/>
      <c r="B8" s="823"/>
      <c r="C8" s="926"/>
      <c r="D8" s="829"/>
      <c r="E8" s="829"/>
      <c r="F8" s="830"/>
      <c r="G8" s="18"/>
      <c r="H8" s="18"/>
      <c r="I8" s="18"/>
    </row>
    <row r="9" spans="1:54" ht="13" x14ac:dyDescent="0.3">
      <c r="A9" s="283">
        <v>40</v>
      </c>
      <c r="B9" s="927" t="s">
        <v>79</v>
      </c>
      <c r="C9" s="927"/>
      <c r="D9" s="927"/>
      <c r="E9" s="927"/>
      <c r="F9" s="927"/>
      <c r="G9" s="18"/>
      <c r="H9" s="18"/>
      <c r="I9" s="18"/>
    </row>
    <row r="10" spans="1:54" ht="13.5" thickBot="1" x14ac:dyDescent="0.3">
      <c r="A10" s="284"/>
      <c r="B10" s="282"/>
      <c r="C10" s="282"/>
      <c r="D10" s="285"/>
      <c r="E10" s="285"/>
      <c r="F10" s="286"/>
      <c r="G10" s="287"/>
      <c r="H10" s="285"/>
      <c r="I10" s="285"/>
      <c r="J10" s="285"/>
    </row>
    <row r="11" spans="1:54" ht="13.5" thickBot="1" x14ac:dyDescent="0.3">
      <c r="A11" s="288" t="s">
        <v>568</v>
      </c>
      <c r="B11" s="289"/>
      <c r="C11" s="282"/>
      <c r="D11" s="285"/>
      <c r="E11" s="285"/>
      <c r="F11" s="286"/>
      <c r="G11" s="287"/>
      <c r="H11" s="285"/>
      <c r="I11" s="285"/>
      <c r="J11" s="285"/>
    </row>
    <row r="12" spans="1:54" s="99" customFormat="1" ht="13" thickBot="1" x14ac:dyDescent="0.3">
      <c r="A12" s="923" t="s">
        <v>570</v>
      </c>
      <c r="B12" s="803"/>
      <c r="C12" s="803"/>
      <c r="D12" s="803"/>
      <c r="E12" s="803"/>
      <c r="F12" s="803"/>
      <c r="G12" s="803"/>
      <c r="H12" s="803"/>
      <c r="I12" s="803"/>
      <c r="J12" s="804"/>
    </row>
    <row r="13" spans="1:54" ht="17.25" customHeight="1" x14ac:dyDescent="0.25">
      <c r="A13" s="290" t="s">
        <v>571</v>
      </c>
      <c r="B13" s="929" t="s">
        <v>572</v>
      </c>
      <c r="C13" s="929"/>
      <c r="D13" s="929"/>
      <c r="E13" s="929"/>
      <c r="F13" s="929"/>
      <c r="G13" s="929"/>
      <c r="H13" s="929"/>
      <c r="I13" s="929"/>
      <c r="J13" s="924" t="s">
        <v>576</v>
      </c>
      <c r="K13" s="786"/>
      <c r="L13" s="914" t="s">
        <v>577</v>
      </c>
      <c r="M13" s="799"/>
      <c r="N13" s="92" t="s">
        <v>4</v>
      </c>
    </row>
    <row r="14" spans="1:54" s="525" customFormat="1" ht="13" x14ac:dyDescent="0.25">
      <c r="A14" s="291"/>
      <c r="B14" s="928"/>
      <c r="C14" s="928"/>
      <c r="D14" s="928"/>
      <c r="E14" s="928"/>
      <c r="F14" s="928"/>
      <c r="G14" s="928"/>
      <c r="H14" s="928"/>
      <c r="I14" s="928"/>
      <c r="J14" s="915"/>
      <c r="K14" s="916"/>
      <c r="L14" s="917"/>
      <c r="M14" s="871"/>
      <c r="N14" s="102" t="str">
        <f>IF($A14&gt;0,$A14,"")</f>
        <v/>
      </c>
    </row>
    <row r="15" spans="1:54" s="293" customFormat="1" ht="13" x14ac:dyDescent="0.25">
      <c r="A15" s="292"/>
      <c r="B15" s="936"/>
      <c r="C15" s="936"/>
      <c r="D15" s="936"/>
      <c r="E15" s="936"/>
      <c r="F15" s="936"/>
      <c r="G15" s="936"/>
      <c r="H15" s="936"/>
      <c r="I15" s="936"/>
      <c r="J15" s="915"/>
      <c r="K15" s="916"/>
      <c r="L15" s="915"/>
      <c r="M15" s="871"/>
      <c r="N15" s="102" t="str">
        <f>IF($A15&gt;0,$A15,"")</f>
        <v/>
      </c>
      <c r="BB15" s="525"/>
    </row>
    <row r="16" spans="1:54" s="293" customFormat="1" ht="13" x14ac:dyDescent="0.25">
      <c r="A16" s="292"/>
      <c r="B16" s="936"/>
      <c r="C16" s="936"/>
      <c r="D16" s="936"/>
      <c r="E16" s="936"/>
      <c r="F16" s="936"/>
      <c r="G16" s="936"/>
      <c r="H16" s="936"/>
      <c r="I16" s="936"/>
      <c r="J16" s="915"/>
      <c r="K16" s="916"/>
      <c r="L16" s="915"/>
      <c r="M16" s="871"/>
      <c r="N16" s="102" t="str">
        <f>IF($A16&gt;0,$A16,"")</f>
        <v/>
      </c>
      <c r="BB16" s="525"/>
    </row>
    <row r="17" spans="1:54" s="293" customFormat="1" ht="13.5" thickBot="1" x14ac:dyDescent="0.3">
      <c r="A17" s="294"/>
      <c r="B17" s="933"/>
      <c r="C17" s="933"/>
      <c r="D17" s="933"/>
      <c r="E17" s="933"/>
      <c r="F17" s="933"/>
      <c r="G17" s="933"/>
      <c r="H17" s="933"/>
      <c r="I17" s="933"/>
      <c r="J17" s="942"/>
      <c r="K17" s="940"/>
      <c r="L17" s="931"/>
      <c r="M17" s="932"/>
      <c r="N17" s="102" t="str">
        <f>IF($A17&gt;0,$A17,"")</f>
        <v/>
      </c>
      <c r="BB17" s="525"/>
    </row>
    <row r="18" spans="1:54" s="301" customFormat="1" ht="13.5" thickBot="1" x14ac:dyDescent="0.3">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5" thickBot="1" x14ac:dyDescent="0.3">
      <c r="A19" s="288" t="s">
        <v>402</v>
      </c>
      <c r="B19" s="302"/>
      <c r="I19" s="300"/>
      <c r="J19" s="300"/>
      <c r="K19" s="296"/>
      <c r="L19" s="296"/>
      <c r="M19" s="296"/>
      <c r="N19" s="296"/>
      <c r="O19" s="296"/>
      <c r="P19" s="296"/>
      <c r="Q19" s="296"/>
    </row>
    <row r="20" spans="1:54" s="301" customFormat="1" ht="13" x14ac:dyDescent="0.25">
      <c r="A20" s="303" t="s">
        <v>402</v>
      </c>
      <c r="B20" s="935" t="s">
        <v>572</v>
      </c>
      <c r="C20" s="778"/>
      <c r="D20" s="778"/>
      <c r="E20" s="778"/>
      <c r="F20" s="778"/>
      <c r="G20" s="778"/>
      <c r="H20" s="779"/>
      <c r="I20" s="300"/>
      <c r="J20" s="300"/>
      <c r="K20" s="296"/>
      <c r="L20" s="296"/>
      <c r="M20" s="296"/>
      <c r="N20" s="296"/>
      <c r="O20" s="296"/>
      <c r="P20" s="296"/>
      <c r="Q20" s="296"/>
    </row>
    <row r="21" spans="1:54" s="306" customFormat="1" ht="13" x14ac:dyDescent="0.25">
      <c r="A21" s="291"/>
      <c r="B21" s="928"/>
      <c r="C21" s="928"/>
      <c r="D21" s="928"/>
      <c r="E21" s="928"/>
      <c r="F21" s="928"/>
      <c r="G21" s="928"/>
      <c r="H21" s="934"/>
      <c r="I21" s="113"/>
      <c r="J21" s="304"/>
      <c r="K21" s="305"/>
      <c r="L21" s="305"/>
      <c r="M21" s="305"/>
      <c r="N21" s="305"/>
      <c r="O21" s="305"/>
      <c r="P21" s="305"/>
      <c r="Q21" s="305"/>
    </row>
    <row r="22" spans="1:54" s="306" customFormat="1" ht="13" x14ac:dyDescent="0.25">
      <c r="A22" s="307"/>
      <c r="B22" s="928"/>
      <c r="C22" s="928"/>
      <c r="D22" s="928"/>
      <c r="E22" s="928"/>
      <c r="F22" s="928"/>
      <c r="G22" s="928"/>
      <c r="H22" s="934"/>
      <c r="I22" s="304"/>
      <c r="J22" s="304"/>
      <c r="K22" s="305"/>
      <c r="L22" s="305"/>
      <c r="M22" s="305"/>
      <c r="N22" s="305"/>
      <c r="O22" s="305"/>
      <c r="P22" s="305"/>
      <c r="Q22" s="305"/>
    </row>
    <row r="23" spans="1:54" s="306" customFormat="1" ht="13" x14ac:dyDescent="0.25">
      <c r="A23" s="307"/>
      <c r="B23" s="937"/>
      <c r="C23" s="916"/>
      <c r="D23" s="916"/>
      <c r="E23" s="916"/>
      <c r="F23" s="916"/>
      <c r="G23" s="916"/>
      <c r="H23" s="938"/>
      <c r="I23" s="304"/>
      <c r="J23" s="304"/>
      <c r="K23" s="305"/>
      <c r="L23" s="305"/>
      <c r="M23" s="305"/>
      <c r="N23" s="305"/>
      <c r="O23" s="305"/>
      <c r="P23" s="305"/>
      <c r="Q23" s="305"/>
    </row>
    <row r="24" spans="1:54" s="306" customFormat="1" ht="13.5" thickBot="1" x14ac:dyDescent="0.3">
      <c r="A24" s="308"/>
      <c r="B24" s="939"/>
      <c r="C24" s="940"/>
      <c r="D24" s="940"/>
      <c r="E24" s="940"/>
      <c r="F24" s="940"/>
      <c r="G24" s="940"/>
      <c r="H24" s="941"/>
      <c r="I24" s="304"/>
      <c r="J24" s="304"/>
      <c r="K24" s="305"/>
      <c r="L24" s="305"/>
      <c r="M24" s="305"/>
      <c r="N24" s="305"/>
      <c r="O24" s="305"/>
      <c r="P24" s="305"/>
      <c r="Q24" s="305"/>
    </row>
    <row r="25" spans="1:54" s="301" customFormat="1" ht="13.5" thickBot="1" x14ac:dyDescent="0.3">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5" thickBot="1" x14ac:dyDescent="0.3">
      <c r="A26" s="288" t="s">
        <v>578</v>
      </c>
      <c r="B26" s="289"/>
      <c r="I26" s="300"/>
      <c r="J26" s="300"/>
      <c r="K26" s="296"/>
      <c r="L26" s="296"/>
      <c r="M26" s="296"/>
      <c r="N26" s="296"/>
      <c r="O26" s="296"/>
      <c r="P26" s="296"/>
      <c r="Q26" s="296"/>
      <c r="R26" s="296"/>
      <c r="S26" s="296"/>
      <c r="T26" s="296"/>
      <c r="U26" s="296"/>
    </row>
    <row r="27" spans="1:54" s="301" customFormat="1" ht="13" x14ac:dyDescent="0.25">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ht="13" x14ac:dyDescent="0.25">
      <c r="A28" s="127" t="s">
        <v>580</v>
      </c>
      <c r="B28" s="316"/>
      <c r="C28" s="317"/>
      <c r="D28" s="318"/>
      <c r="E28" s="318"/>
      <c r="F28" s="319"/>
      <c r="G28" s="319"/>
      <c r="H28" s="319"/>
      <c r="I28" s="320"/>
      <c r="J28" s="321"/>
      <c r="K28" s="322"/>
      <c r="L28" s="296"/>
      <c r="M28" s="296"/>
      <c r="N28" s="296"/>
      <c r="O28" s="296"/>
      <c r="P28" s="296"/>
      <c r="Q28" s="296"/>
      <c r="R28" s="296"/>
    </row>
    <row r="29" spans="1:54" s="301" customFormat="1" ht="13.5" thickBot="1" x14ac:dyDescent="0.3">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5">
      <c r="A30" s="948" t="s">
        <v>581</v>
      </c>
      <c r="B30" s="908" t="s">
        <v>582</v>
      </c>
      <c r="C30" s="908" t="s">
        <v>11</v>
      </c>
      <c r="D30" s="908" t="s">
        <v>12</v>
      </c>
      <c r="E30" s="908" t="s">
        <v>13</v>
      </c>
      <c r="F30" s="908" t="s">
        <v>14</v>
      </c>
      <c r="G30" s="908" t="s">
        <v>15</v>
      </c>
      <c r="H30" s="908" t="s">
        <v>16</v>
      </c>
      <c r="I30" s="908" t="s">
        <v>17</v>
      </c>
      <c r="J30" s="908" t="s">
        <v>18</v>
      </c>
      <c r="K30" s="908" t="s">
        <v>19</v>
      </c>
      <c r="L30" s="908" t="s">
        <v>20</v>
      </c>
      <c r="M30" s="330"/>
      <c r="N30" s="330"/>
      <c r="O30" s="330"/>
      <c r="P30" s="330"/>
      <c r="Q30" s="330"/>
      <c r="R30" s="330"/>
      <c r="S30" s="330"/>
      <c r="T30" s="330"/>
      <c r="U30" s="330"/>
      <c r="V30" s="330"/>
      <c r="W30" s="330"/>
      <c r="X30" s="908" t="s">
        <v>22</v>
      </c>
      <c r="Y30" s="908" t="s">
        <v>23</v>
      </c>
      <c r="Z30" s="908" t="s">
        <v>24</v>
      </c>
      <c r="AA30" s="910" t="s">
        <v>335</v>
      </c>
    </row>
    <row r="31" spans="1:54" s="331" customFormat="1" ht="13.5" thickBot="1" x14ac:dyDescent="0.3">
      <c r="A31" s="949"/>
      <c r="B31" s="909"/>
      <c r="C31" s="909"/>
      <c r="D31" s="909"/>
      <c r="E31" s="909"/>
      <c r="F31" s="909"/>
      <c r="G31" s="777"/>
      <c r="H31" s="909"/>
      <c r="I31" s="909"/>
      <c r="J31" s="909"/>
      <c r="K31" s="909"/>
      <c r="L31" s="909"/>
      <c r="M31" s="332"/>
      <c r="N31" s="332"/>
      <c r="O31" s="332"/>
      <c r="P31" s="332"/>
      <c r="Q31" s="332"/>
      <c r="R31" s="332"/>
      <c r="S31" s="332"/>
      <c r="T31" s="332"/>
      <c r="U31" s="332"/>
      <c r="V31" s="332"/>
      <c r="W31" s="332"/>
      <c r="X31" s="909"/>
      <c r="Y31" s="909"/>
      <c r="Z31" s="909"/>
      <c r="AA31" s="911"/>
    </row>
    <row r="32" spans="1:54" s="334" customFormat="1" ht="13" x14ac:dyDescent="0.25">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ht="13" x14ac:dyDescent="0.25">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ht="13" x14ac:dyDescent="0.25">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5" thickBot="1" x14ac:dyDescent="0.3">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ht="13"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5" thickBot="1" x14ac:dyDescent="0.3">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5" thickBot="1" x14ac:dyDescent="0.3">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5">
      <c r="A39" s="948" t="s">
        <v>581</v>
      </c>
      <c r="B39" s="908" t="s">
        <v>582</v>
      </c>
      <c r="C39" s="908" t="s">
        <v>11</v>
      </c>
      <c r="D39" s="908" t="s">
        <v>12</v>
      </c>
      <c r="E39" s="908" t="s">
        <v>13</v>
      </c>
      <c r="F39" s="908" t="s">
        <v>14</v>
      </c>
      <c r="G39" s="908" t="s">
        <v>15</v>
      </c>
      <c r="H39" s="908" t="s">
        <v>16</v>
      </c>
      <c r="I39" s="908" t="s">
        <v>26</v>
      </c>
      <c r="J39" s="908" t="s">
        <v>27</v>
      </c>
      <c r="K39" s="943" t="s">
        <v>281</v>
      </c>
      <c r="L39" s="538" t="s">
        <v>62</v>
      </c>
      <c r="M39" s="531" t="s">
        <v>63</v>
      </c>
      <c r="N39" s="533" t="s">
        <v>64</v>
      </c>
      <c r="O39" s="330"/>
      <c r="P39" s="330"/>
      <c r="Q39" s="330"/>
      <c r="R39" s="330"/>
      <c r="S39" s="330"/>
      <c r="T39" s="330"/>
      <c r="U39" s="330"/>
      <c r="V39" s="330"/>
      <c r="W39" s="330"/>
      <c r="X39" s="908" t="s">
        <v>22</v>
      </c>
      <c r="Y39" s="908" t="s">
        <v>23</v>
      </c>
      <c r="Z39" s="908" t="s">
        <v>24</v>
      </c>
      <c r="AA39" s="910" t="s">
        <v>335</v>
      </c>
    </row>
    <row r="40" spans="1:29" s="282" customFormat="1" ht="32.15" customHeight="1" thickBot="1" x14ac:dyDescent="0.3">
      <c r="A40" s="949"/>
      <c r="B40" s="909"/>
      <c r="C40" s="909"/>
      <c r="D40" s="909"/>
      <c r="E40" s="909"/>
      <c r="F40" s="909"/>
      <c r="G40" s="777"/>
      <c r="H40" s="909"/>
      <c r="I40" s="909"/>
      <c r="J40" s="909"/>
      <c r="K40" s="944"/>
      <c r="L40" s="539" t="s">
        <v>65</v>
      </c>
      <c r="M40" s="532" t="s">
        <v>66</v>
      </c>
      <c r="N40" s="534" t="s">
        <v>67</v>
      </c>
      <c r="O40" s="338"/>
      <c r="P40" s="332"/>
      <c r="Q40" s="332"/>
      <c r="R40" s="332"/>
      <c r="S40" s="332"/>
      <c r="T40" s="332"/>
      <c r="U40" s="332"/>
      <c r="V40" s="332"/>
      <c r="W40" s="332"/>
      <c r="X40" s="909"/>
      <c r="Y40" s="909"/>
      <c r="Z40" s="909"/>
      <c r="AA40" s="911"/>
    </row>
    <row r="41" spans="1:29" s="153" customFormat="1" ht="13" x14ac:dyDescent="0.25">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ht="13" x14ac:dyDescent="0.25">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ht="13" x14ac:dyDescent="0.25">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3">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5" thickBot="1" x14ac:dyDescent="0.3">
      <c r="A47" s="945" t="s">
        <v>293</v>
      </c>
      <c r="B47" s="946"/>
      <c r="C47" s="946"/>
      <c r="D47" s="947"/>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5">
      <c r="A48" s="948" t="s">
        <v>581</v>
      </c>
      <c r="B48" s="908" t="s">
        <v>582</v>
      </c>
      <c r="C48" s="908" t="s">
        <v>11</v>
      </c>
      <c r="D48" s="908" t="s">
        <v>12</v>
      </c>
      <c r="E48" s="908" t="s">
        <v>13</v>
      </c>
      <c r="F48" s="908" t="s">
        <v>14</v>
      </c>
      <c r="G48" s="908" t="s">
        <v>15</v>
      </c>
      <c r="H48" s="908" t="s">
        <v>16</v>
      </c>
      <c r="I48" s="908">
        <v>20</v>
      </c>
      <c r="J48" s="908">
        <v>40</v>
      </c>
      <c r="K48" s="908" t="s">
        <v>19</v>
      </c>
      <c r="L48" s="910" t="s">
        <v>20</v>
      </c>
      <c r="M48" s="912" t="s">
        <v>28</v>
      </c>
      <c r="N48" s="339" t="s">
        <v>68</v>
      </c>
      <c r="O48" s="531" t="s">
        <v>63</v>
      </c>
      <c r="P48" s="533" t="s">
        <v>64</v>
      </c>
      <c r="Q48" s="330"/>
      <c r="R48" s="330"/>
      <c r="S48" s="330"/>
      <c r="T48" s="330"/>
      <c r="U48" s="330"/>
      <c r="V48" s="330"/>
      <c r="W48" s="330"/>
      <c r="X48" s="330"/>
      <c r="Y48" s="330"/>
      <c r="Z48" s="908" t="s">
        <v>22</v>
      </c>
      <c r="AA48" s="908" t="s">
        <v>23</v>
      </c>
      <c r="AB48" s="908" t="s">
        <v>24</v>
      </c>
      <c r="AC48" s="910" t="s">
        <v>335</v>
      </c>
    </row>
    <row r="49" spans="1:29" s="282" customFormat="1" ht="39.5" thickBot="1" x14ac:dyDescent="0.3">
      <c r="A49" s="949"/>
      <c r="B49" s="909"/>
      <c r="C49" s="909"/>
      <c r="D49" s="909"/>
      <c r="E49" s="909"/>
      <c r="F49" s="909"/>
      <c r="G49" s="777"/>
      <c r="H49" s="909"/>
      <c r="I49" s="909"/>
      <c r="J49" s="909"/>
      <c r="K49" s="909"/>
      <c r="L49" s="911"/>
      <c r="M49" s="913"/>
      <c r="N49" s="340" t="s">
        <v>69</v>
      </c>
      <c r="O49" s="532" t="s">
        <v>66</v>
      </c>
      <c r="P49" s="534" t="s">
        <v>67</v>
      </c>
      <c r="Q49" s="338"/>
      <c r="R49" s="332"/>
      <c r="S49" s="332"/>
      <c r="T49" s="332"/>
      <c r="U49" s="332"/>
      <c r="V49" s="332"/>
      <c r="W49" s="332"/>
      <c r="X49" s="332"/>
      <c r="Y49" s="332"/>
      <c r="Z49" s="777"/>
      <c r="AA49" s="777"/>
      <c r="AB49" s="777"/>
      <c r="AC49" s="911"/>
    </row>
    <row r="50" spans="1:29" s="153" customFormat="1" ht="13" x14ac:dyDescent="0.25">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ht="13" x14ac:dyDescent="0.25">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ht="13" x14ac:dyDescent="0.25">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3">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ht="13" x14ac:dyDescent="0.25">
      <c r="A54" s="161"/>
      <c r="B54" s="161"/>
      <c r="C54" s="161"/>
      <c r="D54" s="161"/>
      <c r="E54" s="161"/>
      <c r="F54" s="161"/>
      <c r="G54" s="141"/>
      <c r="H54" s="141"/>
      <c r="I54" s="141"/>
      <c r="J54" s="141"/>
      <c r="K54" s="141"/>
      <c r="M54" s="141"/>
      <c r="V54" s="141"/>
      <c r="W54" s="141"/>
    </row>
    <row r="55" spans="1:29" s="282" customFormat="1" ht="13" x14ac:dyDescent="0.25">
      <c r="A55" s="161"/>
      <c r="B55" s="161"/>
      <c r="C55" s="161"/>
      <c r="D55" s="161"/>
      <c r="E55" s="161"/>
      <c r="F55" s="141"/>
      <c r="G55" s="141"/>
      <c r="H55" s="141"/>
      <c r="I55" s="141"/>
      <c r="J55" s="141"/>
      <c r="K55" s="162"/>
      <c r="L55" s="141"/>
      <c r="M55" s="141"/>
      <c r="N55" s="141"/>
      <c r="S55" s="141"/>
      <c r="T55" s="141"/>
      <c r="U55" s="141"/>
    </row>
    <row r="56" spans="1:29" s="282" customFormat="1" ht="13.5" thickBot="1" x14ac:dyDescent="0.3">
      <c r="A56" s="161"/>
      <c r="B56" s="161"/>
      <c r="C56" s="161"/>
      <c r="D56" s="161"/>
      <c r="E56" s="141"/>
      <c r="F56" s="141"/>
      <c r="G56" s="141"/>
      <c r="H56" s="141"/>
      <c r="I56" s="141"/>
      <c r="J56" s="162"/>
      <c r="K56" s="162"/>
      <c r="L56" s="162"/>
      <c r="M56" s="162"/>
      <c r="R56" s="162"/>
    </row>
    <row r="57" spans="1:29" s="282" customFormat="1" ht="13.5" thickBot="1" x14ac:dyDescent="0.3">
      <c r="A57" s="945" t="s">
        <v>29</v>
      </c>
      <c r="B57" s="946"/>
      <c r="C57" s="947"/>
      <c r="D57" s="161"/>
      <c r="E57" s="161"/>
      <c r="F57" s="141"/>
      <c r="G57" s="141"/>
      <c r="H57" s="141"/>
      <c r="I57" s="141"/>
      <c r="J57" s="141"/>
      <c r="K57" s="162"/>
      <c r="L57" s="162"/>
      <c r="M57" s="162"/>
      <c r="N57" s="162"/>
      <c r="S57" s="162"/>
      <c r="T57" s="162"/>
      <c r="U57" s="162"/>
    </row>
    <row r="58" spans="1:29" s="282" customFormat="1" ht="13.5" thickBot="1" x14ac:dyDescent="0.3">
      <c r="A58" s="951" t="s">
        <v>579</v>
      </c>
      <c r="B58" s="952"/>
      <c r="C58" s="953"/>
      <c r="D58" s="161"/>
      <c r="E58" s="161"/>
      <c r="F58" s="161"/>
      <c r="G58" s="141"/>
      <c r="H58" s="141"/>
      <c r="I58" s="141"/>
      <c r="J58" s="141"/>
      <c r="K58" s="141"/>
      <c r="L58" s="162"/>
      <c r="N58" s="162"/>
      <c r="O58" s="162"/>
      <c r="V58" s="162"/>
    </row>
    <row r="59" spans="1:29" s="282" customFormat="1" ht="13" x14ac:dyDescent="0.25">
      <c r="A59" s="341" t="s">
        <v>30</v>
      </c>
      <c r="B59" s="342"/>
      <c r="C59" s="343" t="s">
        <v>151</v>
      </c>
      <c r="D59" s="344"/>
      <c r="E59" s="344"/>
      <c r="F59" s="345"/>
      <c r="G59" s="345"/>
      <c r="H59" s="344"/>
      <c r="I59" s="345"/>
      <c r="J59" s="344"/>
      <c r="K59" s="197"/>
      <c r="L59" s="198"/>
      <c r="N59" s="162"/>
      <c r="O59" s="162"/>
      <c r="P59" s="162"/>
    </row>
    <row r="60" spans="1:29" s="282" customFormat="1" ht="13" x14ac:dyDescent="0.25">
      <c r="A60" s="346" t="s">
        <v>580</v>
      </c>
      <c r="B60" s="347"/>
      <c r="C60" s="347"/>
      <c r="D60" s="348"/>
      <c r="E60" s="348"/>
      <c r="F60" s="349"/>
      <c r="G60" s="349"/>
      <c r="H60" s="348"/>
      <c r="I60" s="349"/>
      <c r="J60" s="348"/>
      <c r="K60" s="202"/>
      <c r="L60" s="203"/>
      <c r="N60" s="162"/>
      <c r="O60" s="162"/>
      <c r="P60" s="162"/>
    </row>
    <row r="61" spans="1:29" s="282" customFormat="1" ht="13.5" thickBot="1" x14ac:dyDescent="0.3">
      <c r="A61" s="536" t="s">
        <v>167</v>
      </c>
      <c r="B61" s="350"/>
      <c r="C61" s="350"/>
      <c r="D61" s="351"/>
      <c r="E61" s="351"/>
      <c r="F61" s="352"/>
      <c r="G61" s="352"/>
      <c r="H61" s="351"/>
      <c r="I61" s="352"/>
      <c r="J61" s="351"/>
      <c r="K61" s="207"/>
      <c r="L61" s="208"/>
      <c r="N61" s="162"/>
      <c r="O61" s="162"/>
      <c r="P61" s="162"/>
    </row>
    <row r="62" spans="1:29" s="282" customFormat="1" ht="13.5" thickBot="1" x14ac:dyDescent="0.3">
      <c r="A62" s="353"/>
      <c r="B62" s="287"/>
      <c r="C62" s="354"/>
      <c r="D62" s="161"/>
      <c r="E62" s="161"/>
      <c r="F62" s="161"/>
      <c r="G62" s="161"/>
      <c r="H62" s="141"/>
      <c r="I62" s="141"/>
      <c r="J62" s="141"/>
      <c r="K62" s="141"/>
      <c r="L62" s="141"/>
      <c r="M62" s="162"/>
      <c r="O62" s="162"/>
      <c r="P62" s="162"/>
      <c r="Q62" s="141"/>
    </row>
    <row r="63" spans="1:29" s="331" customFormat="1" ht="26.5" thickBot="1" x14ac:dyDescent="0.3">
      <c r="A63" s="355" t="s">
        <v>31</v>
      </c>
      <c r="B63" s="950" t="s">
        <v>582</v>
      </c>
      <c r="C63" s="842"/>
      <c r="D63" s="843"/>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5">
      <c r="A64" s="172"/>
      <c r="B64" s="708"/>
      <c r="C64" s="708"/>
      <c r="D64" s="708"/>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5">
      <c r="A65" s="80"/>
      <c r="B65" s="703"/>
      <c r="C65" s="703"/>
      <c r="D65" s="703"/>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5">
      <c r="A66" s="80"/>
      <c r="B66" s="703"/>
      <c r="C66" s="703"/>
      <c r="D66" s="703"/>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 thickBot="1" x14ac:dyDescent="0.3">
      <c r="A67" s="83"/>
      <c r="B67" s="834"/>
      <c r="C67" s="834"/>
      <c r="D67" s="834"/>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ht="13" x14ac:dyDescent="0.25">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5" thickBot="1" x14ac:dyDescent="0.3">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5" thickBot="1" x14ac:dyDescent="0.3">
      <c r="A70" s="945" t="s">
        <v>34</v>
      </c>
      <c r="B70" s="946"/>
      <c r="C70" s="947"/>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5" thickBot="1" x14ac:dyDescent="0.3">
      <c r="A71" s="951" t="s">
        <v>579</v>
      </c>
      <c r="B71" s="952"/>
      <c r="C71" s="953"/>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ht="13" x14ac:dyDescent="0.25">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ht="13" x14ac:dyDescent="0.25">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5" thickBot="1" x14ac:dyDescent="0.3">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5" thickBot="1" x14ac:dyDescent="0.3">
      <c r="A75" s="362"/>
      <c r="E75" s="285"/>
      <c r="F75" s="285"/>
      <c r="G75" s="285"/>
      <c r="H75" s="286"/>
      <c r="I75" s="287"/>
      <c r="J75" s="285"/>
      <c r="K75" s="286"/>
      <c r="L75" s="285"/>
      <c r="M75" s="141"/>
      <c r="N75" s="162"/>
      <c r="O75" s="162"/>
      <c r="P75" s="162"/>
      <c r="Q75" s="162"/>
      <c r="R75" s="141"/>
      <c r="V75" s="363"/>
      <c r="W75" s="363"/>
    </row>
    <row r="76" spans="1:24" s="331" customFormat="1" ht="26.5" thickBot="1" x14ac:dyDescent="0.3">
      <c r="A76" s="355" t="s">
        <v>31</v>
      </c>
      <c r="B76" s="950" t="s">
        <v>13</v>
      </c>
      <c r="C76" s="842"/>
      <c r="D76" s="843"/>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5">
      <c r="A77" s="172"/>
      <c r="B77" s="708"/>
      <c r="C77" s="708"/>
      <c r="D77" s="708"/>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5">
      <c r="A78" s="80"/>
      <c r="B78" s="703"/>
      <c r="C78" s="703"/>
      <c r="D78" s="703"/>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5">
      <c r="A79" s="80"/>
      <c r="B79" s="703"/>
      <c r="C79" s="703"/>
      <c r="D79" s="703"/>
      <c r="E79" s="182"/>
      <c r="F79" s="182"/>
      <c r="G79" s="182"/>
      <c r="H79" s="182"/>
      <c r="I79" s="182"/>
      <c r="J79" s="178"/>
      <c r="K79" s="178"/>
      <c r="L79" s="178"/>
      <c r="M79" s="178"/>
      <c r="N79" s="519"/>
      <c r="O79" s="182"/>
      <c r="P79" s="82"/>
      <c r="Q79" s="186"/>
      <c r="R79" s="186"/>
      <c r="S79" s="186"/>
      <c r="T79" s="186"/>
      <c r="U79" s="186"/>
      <c r="V79" s="186"/>
      <c r="W79" s="163"/>
    </row>
    <row r="80" spans="1:24" s="153" customFormat="1" ht="13" thickBot="1" x14ac:dyDescent="0.3">
      <c r="A80" s="83"/>
      <c r="B80" s="834"/>
      <c r="C80" s="834"/>
      <c r="D80" s="834"/>
      <c r="E80" s="158"/>
      <c r="F80" s="158"/>
      <c r="G80" s="158"/>
      <c r="H80" s="158"/>
      <c r="I80" s="158"/>
      <c r="J80" s="157"/>
      <c r="K80" s="157"/>
      <c r="L80" s="157"/>
      <c r="M80" s="157"/>
      <c r="N80" s="520"/>
      <c r="O80" s="156"/>
      <c r="P80" s="160"/>
      <c r="Q80" s="186"/>
      <c r="R80" s="186"/>
      <c r="S80" s="186"/>
      <c r="T80" s="186"/>
      <c r="U80" s="186"/>
      <c r="V80" s="186"/>
      <c r="W80" s="163"/>
    </row>
    <row r="81" spans="1:22" s="282" customFormat="1" ht="13.5" thickBot="1" x14ac:dyDescent="0.3">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5" thickBot="1" x14ac:dyDescent="0.3">
      <c r="A82" s="945" t="s">
        <v>36</v>
      </c>
      <c r="B82" s="743"/>
      <c r="C82" s="743"/>
      <c r="D82" s="743"/>
      <c r="E82" s="743"/>
      <c r="F82" s="743"/>
      <c r="G82" s="743"/>
      <c r="H82" s="743"/>
      <c r="I82" s="744"/>
      <c r="J82" s="18"/>
      <c r="K82" s="141"/>
      <c r="L82" s="162"/>
      <c r="M82" s="162"/>
      <c r="N82" s="162"/>
      <c r="O82" s="162"/>
      <c r="P82" s="162"/>
      <c r="Q82" s="162"/>
      <c r="R82" s="162"/>
      <c r="S82" s="141"/>
      <c r="T82" s="141"/>
      <c r="U82" s="141"/>
    </row>
    <row r="83" spans="1:22" s="282" customFormat="1" ht="13.5" thickBot="1" x14ac:dyDescent="0.3">
      <c r="A83" s="960" t="s">
        <v>37</v>
      </c>
      <c r="B83" s="961"/>
      <c r="C83" s="961"/>
      <c r="D83" s="961"/>
      <c r="E83" s="961"/>
      <c r="F83" s="961"/>
      <c r="G83" s="961"/>
      <c r="H83" s="961"/>
      <c r="I83" s="962"/>
      <c r="J83" s="94"/>
      <c r="K83" s="141"/>
      <c r="L83" s="162"/>
      <c r="M83" s="162"/>
      <c r="N83" s="162"/>
      <c r="O83" s="162"/>
      <c r="P83" s="162"/>
      <c r="Q83" s="162"/>
      <c r="R83" s="162"/>
      <c r="S83" s="141"/>
      <c r="T83" s="141"/>
      <c r="U83" s="141"/>
    </row>
    <row r="84" spans="1:22" s="525" customFormat="1" ht="15.75" customHeight="1" thickBot="1" x14ac:dyDescent="0.3">
      <c r="A84" s="226" t="s">
        <v>282</v>
      </c>
      <c r="B84" s="792" t="s">
        <v>1024</v>
      </c>
      <c r="C84" s="793"/>
      <c r="D84" s="793"/>
      <c r="E84" s="793"/>
      <c r="F84" s="793"/>
      <c r="G84" s="793"/>
      <c r="H84" s="793"/>
      <c r="I84" s="794"/>
      <c r="J84" s="227"/>
      <c r="K84" s="228"/>
      <c r="L84" s="20"/>
      <c r="M84" s="20"/>
      <c r="N84" s="20"/>
      <c r="O84" s="20"/>
      <c r="P84" s="20"/>
      <c r="Q84" s="20"/>
      <c r="R84" s="20"/>
      <c r="S84" s="228"/>
      <c r="T84" s="228"/>
      <c r="U84" s="228"/>
    </row>
    <row r="85" spans="1:22" s="282" customFormat="1" ht="13.5" thickBot="1" x14ac:dyDescent="0.3">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3">
      <c r="A86" s="969" t="s">
        <v>206</v>
      </c>
      <c r="B86" s="841"/>
      <c r="C86" s="841"/>
      <c r="D86" s="841"/>
      <c r="E86" s="841"/>
      <c r="F86" s="841"/>
      <c r="G86" s="841"/>
      <c r="H86" s="966" t="s">
        <v>218</v>
      </c>
      <c r="I86" s="963" t="s">
        <v>581</v>
      </c>
      <c r="J86" s="963" t="s">
        <v>207</v>
      </c>
      <c r="K86" s="963" t="s">
        <v>23</v>
      </c>
      <c r="L86" s="963" t="s">
        <v>288</v>
      </c>
      <c r="M86" s="954" t="s">
        <v>82</v>
      </c>
      <c r="N86" s="162"/>
      <c r="O86" s="141"/>
      <c r="Q86" s="363"/>
      <c r="R86" s="363"/>
    </row>
    <row r="87" spans="1:22" s="284" customFormat="1" ht="13.5" thickBot="1" x14ac:dyDescent="0.3">
      <c r="A87" s="957" t="s">
        <v>2819</v>
      </c>
      <c r="B87" s="958"/>
      <c r="C87" s="958"/>
      <c r="D87" s="958"/>
      <c r="E87" s="958"/>
      <c r="F87" s="958"/>
      <c r="G87" s="959"/>
      <c r="H87" s="967"/>
      <c r="I87" s="964"/>
      <c r="J87" s="964"/>
      <c r="K87" s="964"/>
      <c r="L87" s="964"/>
      <c r="M87" s="955"/>
      <c r="N87" s="229"/>
      <c r="O87" s="229"/>
      <c r="P87" s="229"/>
      <c r="Q87" s="229"/>
      <c r="R87" s="229"/>
    </row>
    <row r="88" spans="1:22" s="284" customFormat="1" ht="15.75" customHeight="1" thickBot="1" x14ac:dyDescent="0.3">
      <c r="A88" s="957" t="s">
        <v>336</v>
      </c>
      <c r="B88" s="958"/>
      <c r="C88" s="958"/>
      <c r="D88" s="958"/>
      <c r="E88" s="958"/>
      <c r="F88" s="958"/>
      <c r="G88" s="959"/>
      <c r="H88" s="968"/>
      <c r="I88" s="965"/>
      <c r="J88" s="965"/>
      <c r="K88" s="965"/>
      <c r="L88" s="965"/>
      <c r="M88" s="956"/>
      <c r="N88" s="229"/>
      <c r="O88" s="229"/>
      <c r="P88" s="229"/>
      <c r="Q88" s="229"/>
      <c r="R88" s="229"/>
    </row>
    <row r="89" spans="1:22" s="334" customFormat="1" ht="13" x14ac:dyDescent="0.25">
      <c r="A89" s="230" t="s">
        <v>88</v>
      </c>
      <c r="B89" s="708" t="str">
        <f>IF($A89="","",VLOOKUP($A89,Listes!$A$4:$C$200,2,FALSE))</f>
        <v>Origin THC / Origin Receiving Charge</v>
      </c>
      <c r="C89" s="708"/>
      <c r="D89" s="708"/>
      <c r="E89" s="709"/>
      <c r="F89" s="709"/>
      <c r="G89" s="709"/>
      <c r="H89" s="508"/>
      <c r="I89" s="274"/>
      <c r="J89" s="274"/>
      <c r="K89" s="274"/>
      <c r="L89" s="274"/>
      <c r="M89" s="275"/>
      <c r="N89" s="186"/>
      <c r="O89" s="186"/>
      <c r="P89" s="186"/>
      <c r="Q89" s="186"/>
      <c r="R89" s="163"/>
    </row>
    <row r="90" spans="1:22" s="334" customFormat="1" ht="15.75" customHeight="1" x14ac:dyDescent="0.25">
      <c r="A90" s="231" t="s">
        <v>224</v>
      </c>
      <c r="B90" s="703" t="str">
        <f>IF($A90="","",VLOOKUP($A90,Listes!$A$4:$C$200,2,FALSE))</f>
        <v>Bunker Adjustment Factor</v>
      </c>
      <c r="C90" s="703"/>
      <c r="D90" s="703"/>
      <c r="E90" s="704"/>
      <c r="F90" s="704"/>
      <c r="G90" s="704"/>
      <c r="H90" s="506"/>
      <c r="I90" s="276"/>
      <c r="J90" s="276"/>
      <c r="K90" s="276"/>
      <c r="L90" s="276"/>
      <c r="M90" s="277"/>
      <c r="N90" s="186"/>
      <c r="O90" s="186"/>
      <c r="P90" s="186"/>
      <c r="Q90" s="186"/>
      <c r="R90" s="163"/>
    </row>
    <row r="91" spans="1:22" s="334" customFormat="1" ht="15.75" customHeight="1" x14ac:dyDescent="0.25">
      <c r="A91" s="231" t="s">
        <v>94</v>
      </c>
      <c r="B91" s="703" t="e">
        <f>IF($A91="","",VLOOKUP($A91,Listes!$A$4:$C$200,2,FALSE))</f>
        <v>#N/A</v>
      </c>
      <c r="C91" s="703"/>
      <c r="D91" s="703"/>
      <c r="E91" s="704"/>
      <c r="F91" s="704"/>
      <c r="G91" s="704"/>
      <c r="H91" s="506"/>
      <c r="I91" s="276"/>
      <c r="J91" s="276"/>
      <c r="K91" s="276"/>
      <c r="L91" s="276"/>
      <c r="M91" s="277"/>
      <c r="N91" s="186"/>
      <c r="O91" s="186"/>
      <c r="P91" s="186"/>
      <c r="Q91" s="186"/>
      <c r="R91" s="163"/>
    </row>
    <row r="92" spans="1:22" s="334" customFormat="1" ht="15.75" customHeight="1" x14ac:dyDescent="0.25">
      <c r="A92" s="231" t="s">
        <v>251</v>
      </c>
      <c r="B92" s="703" t="str">
        <f>IF($A92="","",VLOOKUP($A92,Listes!$A$4:$C$200,2,FALSE))</f>
        <v>Carrier Security Charge</v>
      </c>
      <c r="C92" s="703"/>
      <c r="D92" s="703"/>
      <c r="E92" s="704"/>
      <c r="F92" s="704"/>
      <c r="G92" s="704"/>
      <c r="H92" s="506"/>
      <c r="I92" s="276"/>
      <c r="J92" s="276"/>
      <c r="K92" s="276"/>
      <c r="L92" s="276"/>
      <c r="M92" s="277"/>
      <c r="N92" s="186"/>
      <c r="O92" s="186"/>
      <c r="P92" s="186"/>
      <c r="Q92" s="186"/>
      <c r="R92" s="163"/>
    </row>
    <row r="93" spans="1:22" s="334" customFormat="1" ht="15.75" customHeight="1" x14ac:dyDescent="0.25">
      <c r="A93" s="231" t="s">
        <v>795</v>
      </c>
      <c r="B93" s="703" t="e">
        <f>IF($A93="","",VLOOKUP($A93,Listes!$A$4:$C$200,2,FALSE))</f>
        <v>#N/A</v>
      </c>
      <c r="C93" s="703"/>
      <c r="D93" s="703"/>
      <c r="E93" s="704"/>
      <c r="F93" s="704"/>
      <c r="G93" s="704"/>
      <c r="H93" s="506"/>
      <c r="I93" s="276"/>
      <c r="J93" s="276"/>
      <c r="K93" s="276"/>
      <c r="L93" s="276"/>
      <c r="M93" s="277"/>
      <c r="N93" s="186"/>
      <c r="O93" s="186"/>
      <c r="P93" s="186"/>
      <c r="Q93" s="186"/>
      <c r="R93" s="163"/>
    </row>
    <row r="94" spans="1:22" s="334" customFormat="1" ht="15.75" customHeight="1" x14ac:dyDescent="0.25">
      <c r="A94" s="231" t="s">
        <v>196</v>
      </c>
      <c r="B94" s="703" t="e">
        <f>IF($A94="","",VLOOKUP($A94,Listes!$A$4:$C$200,2,FALSE))</f>
        <v>#N/A</v>
      </c>
      <c r="C94" s="703"/>
      <c r="D94" s="703"/>
      <c r="E94" s="704"/>
      <c r="F94" s="704"/>
      <c r="G94" s="704"/>
      <c r="H94" s="506"/>
      <c r="I94" s="276"/>
      <c r="J94" s="276"/>
      <c r="K94" s="276"/>
      <c r="L94" s="276"/>
      <c r="M94" s="277"/>
      <c r="N94" s="186"/>
      <c r="O94" s="186"/>
      <c r="P94" s="186"/>
      <c r="Q94" s="186"/>
      <c r="R94" s="163"/>
    </row>
    <row r="95" spans="1:22" s="334" customFormat="1" ht="15.75" customHeight="1" x14ac:dyDescent="0.25">
      <c r="A95" s="231" t="s">
        <v>109</v>
      </c>
      <c r="B95" s="703" t="str">
        <f>IF($A95="","",VLOOKUP($A95,Listes!$A$4:$C$200,2,FALSE))</f>
        <v>Reefer Consumption Surcharge</v>
      </c>
      <c r="C95" s="703"/>
      <c r="D95" s="703"/>
      <c r="E95" s="704"/>
      <c r="F95" s="704"/>
      <c r="G95" s="704"/>
      <c r="H95" s="506"/>
      <c r="I95" s="276"/>
      <c r="J95" s="276"/>
      <c r="K95" s="276"/>
      <c r="L95" s="276"/>
      <c r="M95" s="277"/>
      <c r="N95" s="186"/>
      <c r="O95" s="186"/>
      <c r="P95" s="186"/>
      <c r="Q95" s="186"/>
      <c r="R95" s="163"/>
    </row>
    <row r="96" spans="1:22" s="334" customFormat="1" ht="15.75" customHeight="1" x14ac:dyDescent="0.25">
      <c r="A96" s="231" t="s">
        <v>81</v>
      </c>
      <c r="B96" s="703" t="str">
        <f>IF($A96="","",VLOOKUP($A96,Listes!$A$4:$C$200,2,FALSE))</f>
        <v>General Rate Increase</v>
      </c>
      <c r="C96" s="703"/>
      <c r="D96" s="703"/>
      <c r="E96" s="704"/>
      <c r="F96" s="704"/>
      <c r="G96" s="704"/>
      <c r="H96" s="506"/>
      <c r="I96" s="276"/>
      <c r="J96" s="276"/>
      <c r="K96" s="276"/>
      <c r="L96" s="276"/>
      <c r="M96" s="277"/>
      <c r="N96" s="186"/>
      <c r="O96" s="186"/>
      <c r="P96" s="186"/>
      <c r="Q96" s="186"/>
      <c r="R96" s="163"/>
    </row>
    <row r="97" spans="1:21" s="334" customFormat="1" ht="15.75" customHeight="1" x14ac:dyDescent="0.25">
      <c r="A97" s="231" t="s">
        <v>86</v>
      </c>
      <c r="B97" s="703" t="str">
        <f>IF($A97="","",VLOOKUP($A97,Listes!$A$4:$C$200,2,FALSE))</f>
        <v>Peak Season</v>
      </c>
      <c r="C97" s="703"/>
      <c r="D97" s="703"/>
      <c r="E97" s="704"/>
      <c r="F97" s="704"/>
      <c r="G97" s="704"/>
      <c r="H97" s="506"/>
      <c r="I97" s="276"/>
      <c r="J97" s="276"/>
      <c r="K97" s="276"/>
      <c r="L97" s="276"/>
      <c r="M97" s="277"/>
      <c r="N97" s="186"/>
      <c r="O97" s="186"/>
      <c r="P97" s="186"/>
      <c r="Q97" s="186"/>
      <c r="R97" s="163"/>
    </row>
    <row r="98" spans="1:21" s="334" customFormat="1" ht="15.75" customHeight="1" x14ac:dyDescent="0.25">
      <c r="A98" s="231" t="s">
        <v>248</v>
      </c>
      <c r="B98" s="703" t="str">
        <f>IF($A98="","",VLOOKUP($A98,Listes!$A$4:$C$200,2,FALSE))</f>
        <v>Hazardous Fees (Ocean)</v>
      </c>
      <c r="C98" s="703"/>
      <c r="D98" s="703"/>
      <c r="E98" s="704"/>
      <c r="F98" s="704"/>
      <c r="G98" s="704"/>
      <c r="H98" s="506"/>
      <c r="I98" s="276"/>
      <c r="J98" s="276"/>
      <c r="K98" s="276"/>
      <c r="L98" s="276"/>
      <c r="M98" s="277"/>
      <c r="N98" s="186"/>
      <c r="O98" s="186"/>
      <c r="P98" s="186"/>
      <c r="Q98" s="186"/>
      <c r="R98" s="163"/>
    </row>
    <row r="99" spans="1:21" s="334" customFormat="1" ht="15.75" customHeight="1" x14ac:dyDescent="0.25">
      <c r="A99" s="231" t="s">
        <v>467</v>
      </c>
      <c r="B99" s="845" t="str">
        <f>IF($A99="","",VLOOKUP($A99,Listes!$A$4:$C$200,2,FALSE))</f>
        <v>Inland Hazardous Charge Precarriage</v>
      </c>
      <c r="C99" s="846"/>
      <c r="D99" s="847"/>
      <c r="E99" s="887" t="s">
        <v>50</v>
      </c>
      <c r="F99" s="888"/>
      <c r="G99" s="889"/>
      <c r="H99" s="506"/>
      <c r="I99" s="276"/>
      <c r="J99" s="276"/>
      <c r="K99" s="276"/>
      <c r="L99" s="276"/>
      <c r="M99" s="277"/>
      <c r="N99" s="186"/>
      <c r="O99" s="186"/>
      <c r="P99" s="186"/>
      <c r="Q99" s="186"/>
      <c r="R99" s="163"/>
    </row>
    <row r="100" spans="1:21" s="334" customFormat="1" ht="15.75" customHeight="1" x14ac:dyDescent="0.25">
      <c r="A100" s="231" t="s">
        <v>464</v>
      </c>
      <c r="B100" s="845" t="str">
        <f>IF($A100="","",VLOOKUP($A100,Listes!$A$4:$C$200,2,FALSE))</f>
        <v>Inland Hazardous Charge Oncarriage</v>
      </c>
      <c r="C100" s="846"/>
      <c r="D100" s="847"/>
      <c r="E100" s="887" t="s">
        <v>50</v>
      </c>
      <c r="F100" s="888"/>
      <c r="G100" s="889"/>
      <c r="H100" s="506"/>
      <c r="I100" s="276"/>
      <c r="J100" s="276"/>
      <c r="K100" s="276"/>
      <c r="L100" s="276"/>
      <c r="M100" s="277"/>
      <c r="N100" s="186"/>
      <c r="O100" s="186"/>
      <c r="P100" s="186"/>
      <c r="Q100" s="186"/>
      <c r="R100" s="163"/>
    </row>
    <row r="101" spans="1:21" s="334" customFormat="1" ht="15.75" customHeight="1" x14ac:dyDescent="0.25">
      <c r="A101" s="231" t="s">
        <v>265</v>
      </c>
      <c r="B101" s="703" t="str">
        <f>IF($A101="","",VLOOKUP($A101,Listes!$A$4:$C$200,2,FALSE))</f>
        <v>Origin Terminal Security Charge</v>
      </c>
      <c r="C101" s="703"/>
      <c r="D101" s="703"/>
      <c r="E101" s="704"/>
      <c r="F101" s="704"/>
      <c r="G101" s="704"/>
      <c r="H101" s="506"/>
      <c r="I101" s="276"/>
      <c r="J101" s="276"/>
      <c r="K101" s="276"/>
      <c r="L101" s="276"/>
      <c r="M101" s="277"/>
      <c r="N101" s="186"/>
      <c r="O101" s="186"/>
      <c r="P101" s="186"/>
      <c r="Q101" s="186"/>
      <c r="R101" s="163"/>
    </row>
    <row r="102" spans="1:21" s="334" customFormat="1" ht="15.75" customHeight="1" x14ac:dyDescent="0.25">
      <c r="A102" s="231" t="s">
        <v>266</v>
      </c>
      <c r="B102" s="703" t="str">
        <f>IF($A102="","",VLOOKUP($A102,Listes!$A$4:$C$200,2,FALSE))</f>
        <v>Destination Terminal Security Charge</v>
      </c>
      <c r="C102" s="703"/>
      <c r="D102" s="703"/>
      <c r="E102" s="704"/>
      <c r="F102" s="704"/>
      <c r="G102" s="704"/>
      <c r="H102" s="506"/>
      <c r="I102" s="276"/>
      <c r="J102" s="276"/>
      <c r="K102" s="276"/>
      <c r="L102" s="276"/>
      <c r="M102" s="277"/>
      <c r="N102" s="186"/>
      <c r="O102" s="186"/>
      <c r="P102" s="186"/>
      <c r="Q102" s="186"/>
      <c r="R102" s="163"/>
    </row>
    <row r="103" spans="1:21" s="334" customFormat="1" ht="15.75" customHeight="1" x14ac:dyDescent="0.25">
      <c r="A103" s="231" t="s">
        <v>143</v>
      </c>
      <c r="B103" s="703" t="str">
        <f>IF($A103="","",VLOOKUP($A103,Listes!$A$4:$C$200,2,FALSE))</f>
        <v>Open Top</v>
      </c>
      <c r="C103" s="703"/>
      <c r="D103" s="703"/>
      <c r="E103" s="704"/>
      <c r="F103" s="704"/>
      <c r="G103" s="704"/>
      <c r="H103" s="506"/>
      <c r="I103" s="276"/>
      <c r="J103" s="276"/>
      <c r="K103" s="276"/>
      <c r="L103" s="276"/>
      <c r="M103" s="277"/>
      <c r="N103" s="186"/>
      <c r="O103" s="186"/>
      <c r="P103" s="186"/>
      <c r="Q103" s="186"/>
      <c r="R103" s="163"/>
    </row>
    <row r="104" spans="1:21" s="334" customFormat="1" ht="15.75" customHeight="1" x14ac:dyDescent="0.25">
      <c r="A104" s="231" t="s">
        <v>70</v>
      </c>
      <c r="B104" s="703" t="str">
        <f>IF($A104="","",VLOOKUP($A104,Listes!$A$4:$C$200,2,FALSE))</f>
        <v>Flat Rack</v>
      </c>
      <c r="C104" s="703"/>
      <c r="D104" s="703"/>
      <c r="E104" s="704"/>
      <c r="F104" s="704"/>
      <c r="G104" s="704"/>
      <c r="H104" s="506"/>
      <c r="I104" s="276"/>
      <c r="J104" s="276"/>
      <c r="K104" s="276"/>
      <c r="L104" s="276"/>
      <c r="M104" s="277"/>
      <c r="N104" s="186"/>
      <c r="O104" s="186"/>
      <c r="P104" s="186"/>
      <c r="Q104" s="186"/>
      <c r="R104" s="163"/>
    </row>
    <row r="105" spans="1:21" s="334" customFormat="1" ht="156" customHeight="1" thickBot="1" x14ac:dyDescent="0.3">
      <c r="A105" s="269" t="s">
        <v>90</v>
      </c>
      <c r="B105" s="890" t="str">
        <f>IF($A105="","",VLOOKUP($A105,Listes!$A$4:$C$200,2,FALSE))</f>
        <v>Garments on Hanger Additional</v>
      </c>
      <c r="C105" s="891"/>
      <c r="D105" s="892"/>
      <c r="E105" s="848"/>
      <c r="F105" s="848"/>
      <c r="G105" s="848"/>
      <c r="H105" s="529"/>
      <c r="I105" s="278"/>
      <c r="J105" s="278"/>
      <c r="K105" s="278"/>
      <c r="L105" s="278"/>
      <c r="M105" s="279"/>
      <c r="N105" s="186"/>
      <c r="O105" s="186"/>
      <c r="P105" s="186"/>
      <c r="Q105" s="186"/>
      <c r="R105" s="163"/>
    </row>
    <row r="106" spans="1:21" s="282" customFormat="1" ht="13.5" thickBot="1" x14ac:dyDescent="0.3">
      <c r="A106" s="893" t="s">
        <v>208</v>
      </c>
      <c r="B106" s="894"/>
      <c r="C106" s="894"/>
      <c r="D106" s="894"/>
      <c r="E106" s="894"/>
      <c r="F106" s="894"/>
      <c r="G106" s="894"/>
      <c r="H106" s="894"/>
      <c r="I106" s="773"/>
      <c r="J106" s="18"/>
      <c r="K106" s="141"/>
      <c r="L106" s="162"/>
      <c r="M106" s="162"/>
      <c r="N106" s="162"/>
      <c r="O106" s="162"/>
      <c r="P106" s="162"/>
      <c r="Q106" s="141"/>
    </row>
    <row r="107" spans="1:21" s="282" customFormat="1" ht="13.5" thickBot="1" x14ac:dyDescent="0.3">
      <c r="A107" s="971" t="s">
        <v>554</v>
      </c>
      <c r="B107" s="752"/>
      <c r="C107" s="752"/>
      <c r="D107" s="752"/>
      <c r="E107" s="752"/>
      <c r="F107" s="752"/>
      <c r="G107" s="752"/>
      <c r="H107" s="752"/>
      <c r="I107" s="753"/>
      <c r="J107" s="18"/>
      <c r="K107" s="162"/>
      <c r="L107" s="162"/>
      <c r="M107" s="162"/>
      <c r="N107" s="162"/>
      <c r="O107" s="141"/>
    </row>
    <row r="108" spans="1:21" s="282" customFormat="1" ht="13.5" thickBot="1" x14ac:dyDescent="0.3">
      <c r="A108" s="96"/>
      <c r="B108" s="96"/>
      <c r="C108" s="232"/>
      <c r="D108" s="93"/>
      <c r="E108" s="94"/>
      <c r="F108" s="94"/>
      <c r="G108" s="94"/>
      <c r="H108" s="94"/>
      <c r="I108" s="94"/>
      <c r="J108" s="93"/>
      <c r="K108" s="18"/>
      <c r="L108" s="141"/>
      <c r="M108" s="162"/>
      <c r="N108" s="162"/>
      <c r="O108" s="162"/>
      <c r="P108" s="162"/>
      <c r="Q108" s="162"/>
      <c r="R108" s="141"/>
    </row>
    <row r="109" spans="1:21" s="282" customFormat="1" ht="15.65" customHeight="1" x14ac:dyDescent="0.25">
      <c r="A109" s="973" t="s">
        <v>488</v>
      </c>
      <c r="B109" s="763"/>
      <c r="C109" s="763"/>
      <c r="D109" s="763"/>
      <c r="E109" s="908" t="s">
        <v>276</v>
      </c>
      <c r="F109" s="908">
        <v>20</v>
      </c>
      <c r="G109" s="908">
        <v>40</v>
      </c>
      <c r="H109" s="908" t="s">
        <v>19</v>
      </c>
      <c r="I109" s="908" t="s">
        <v>20</v>
      </c>
      <c r="J109" s="977" t="s">
        <v>283</v>
      </c>
      <c r="K109" s="977" t="s">
        <v>33</v>
      </c>
      <c r="L109" s="974" t="s">
        <v>209</v>
      </c>
      <c r="M109" s="93"/>
      <c r="N109" s="162"/>
      <c r="O109" s="162"/>
      <c r="P109" s="162"/>
      <c r="Q109" s="162"/>
      <c r="R109" s="162"/>
      <c r="S109" s="162"/>
      <c r="T109" s="162"/>
      <c r="U109" s="162"/>
    </row>
    <row r="110" spans="1:21" s="282" customFormat="1" ht="13" x14ac:dyDescent="0.25">
      <c r="A110" s="280" t="s">
        <v>210</v>
      </c>
      <c r="B110" s="281" t="s">
        <v>11</v>
      </c>
      <c r="C110" s="281" t="s">
        <v>12</v>
      </c>
      <c r="D110" s="281" t="s">
        <v>211</v>
      </c>
      <c r="E110" s="714"/>
      <c r="F110" s="714"/>
      <c r="G110" s="714"/>
      <c r="H110" s="714"/>
      <c r="I110" s="714"/>
      <c r="J110" s="978"/>
      <c r="K110" s="978"/>
      <c r="L110" s="975"/>
      <c r="M110" s="93"/>
      <c r="N110" s="162"/>
      <c r="O110" s="162"/>
      <c r="P110" s="162"/>
      <c r="Q110" s="162"/>
      <c r="R110" s="162"/>
      <c r="S110" s="162"/>
      <c r="T110" s="162"/>
      <c r="U110" s="162"/>
    </row>
    <row r="111" spans="1:21" s="334" customFormat="1" ht="13" x14ac:dyDescent="0.25">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ht="13" x14ac:dyDescent="0.25">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ht="13" x14ac:dyDescent="0.25">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5" thickBot="1" x14ac:dyDescent="0.3">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ht="13" x14ac:dyDescent="0.25">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5" hidden="1" customHeight="1" x14ac:dyDescent="0.25">
      <c r="A116" s="970" t="s">
        <v>553</v>
      </c>
      <c r="B116" s="741"/>
      <c r="C116" s="741"/>
      <c r="D116" s="741"/>
      <c r="E116" s="970" t="s">
        <v>276</v>
      </c>
      <c r="F116" s="970">
        <v>20</v>
      </c>
      <c r="G116" s="970">
        <v>40</v>
      </c>
      <c r="H116" s="970" t="s">
        <v>19</v>
      </c>
      <c r="I116" s="970" t="s">
        <v>20</v>
      </c>
      <c r="J116" s="972" t="s">
        <v>283</v>
      </c>
      <c r="K116" s="972" t="s">
        <v>33</v>
      </c>
      <c r="L116" s="970" t="s">
        <v>209</v>
      </c>
      <c r="M116" s="970" t="s">
        <v>23</v>
      </c>
      <c r="N116" s="18"/>
      <c r="O116" s="141"/>
      <c r="P116" s="162"/>
      <c r="Q116" s="162"/>
      <c r="R116" s="162"/>
      <c r="S116" s="162"/>
      <c r="T116" s="162"/>
      <c r="U116" s="162"/>
      <c r="V116" s="162"/>
      <c r="W116" s="162"/>
    </row>
    <row r="117" spans="1:23" s="282" customFormat="1" ht="13" hidden="1" x14ac:dyDescent="0.25">
      <c r="A117" s="541" t="s">
        <v>210</v>
      </c>
      <c r="B117" s="541" t="s">
        <v>11</v>
      </c>
      <c r="C117" s="541" t="s">
        <v>12</v>
      </c>
      <c r="D117" s="541" t="s">
        <v>211</v>
      </c>
      <c r="E117" s="741"/>
      <c r="F117" s="741"/>
      <c r="G117" s="741"/>
      <c r="H117" s="741"/>
      <c r="I117" s="741"/>
      <c r="J117" s="970"/>
      <c r="K117" s="970"/>
      <c r="L117" s="970"/>
      <c r="M117" s="970"/>
      <c r="N117" s="18"/>
      <c r="O117" s="141"/>
      <c r="P117" s="162"/>
      <c r="Q117" s="162"/>
      <c r="R117" s="162"/>
      <c r="S117" s="162"/>
      <c r="T117" s="162"/>
      <c r="U117" s="162"/>
      <c r="V117" s="162"/>
      <c r="W117" s="162"/>
    </row>
    <row r="118" spans="1:23" s="334" customFormat="1" ht="13" hidden="1" x14ac:dyDescent="0.25">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t="13" hidden="1" x14ac:dyDescent="0.25">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t="13" hidden="1" x14ac:dyDescent="0.25">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t="13" hidden="1" x14ac:dyDescent="0.25">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ht="13" x14ac:dyDescent="0.25">
      <c r="B122" s="18"/>
      <c r="C122" s="18"/>
      <c r="D122" s="18"/>
      <c r="E122" s="18"/>
      <c r="F122" s="94"/>
      <c r="G122" s="18"/>
      <c r="H122" s="143"/>
      <c r="I122" s="143"/>
      <c r="J122" s="162"/>
      <c r="K122" s="141"/>
      <c r="L122" s="162"/>
      <c r="M122" s="162"/>
      <c r="N122" s="162"/>
      <c r="O122" s="162"/>
      <c r="P122" s="162"/>
      <c r="Q122" s="162"/>
    </row>
    <row r="123" spans="1:23" s="282" customFormat="1" ht="13.5" thickBot="1" x14ac:dyDescent="0.3">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5" thickBot="1" x14ac:dyDescent="0.3">
      <c r="A124" s="945" t="s">
        <v>212</v>
      </c>
      <c r="B124" s="743"/>
      <c r="C124" s="743"/>
      <c r="D124" s="743"/>
      <c r="E124" s="744"/>
      <c r="F124" s="162"/>
      <c r="G124" s="162"/>
      <c r="H124" s="162"/>
      <c r="I124" s="162"/>
      <c r="J124" s="94"/>
      <c r="K124" s="141"/>
      <c r="L124" s="162"/>
      <c r="M124" s="162"/>
      <c r="N124" s="162"/>
      <c r="O124" s="162"/>
      <c r="P124" s="162"/>
      <c r="Q124" s="162"/>
      <c r="R124" s="162"/>
      <c r="S124" s="141"/>
      <c r="T124" s="141"/>
      <c r="U124" s="141"/>
    </row>
    <row r="125" spans="1:23" s="282" customFormat="1" ht="13.5" thickBot="1" x14ac:dyDescent="0.3">
      <c r="A125" s="367"/>
      <c r="F125" s="94"/>
      <c r="H125" s="93"/>
      <c r="I125" s="94"/>
      <c r="J125" s="94"/>
      <c r="K125" s="141"/>
      <c r="L125" s="162"/>
      <c r="M125" s="162"/>
      <c r="N125" s="162"/>
      <c r="O125" s="162"/>
      <c r="P125" s="162"/>
      <c r="Q125" s="162"/>
      <c r="R125" s="162"/>
      <c r="S125" s="141"/>
      <c r="T125" s="141"/>
      <c r="U125" s="141"/>
    </row>
    <row r="126" spans="1:23" s="282" customFormat="1" ht="13.5" thickBot="1" x14ac:dyDescent="0.3">
      <c r="A126" s="976" t="s">
        <v>213</v>
      </c>
      <c r="B126" s="769"/>
      <c r="C126" s="769"/>
      <c r="D126" s="769"/>
      <c r="E126" s="769"/>
      <c r="F126" s="770"/>
      <c r="H126" s="93"/>
      <c r="I126" s="94"/>
      <c r="J126" s="94"/>
      <c r="K126" s="141"/>
      <c r="L126" s="162"/>
      <c r="M126" s="162"/>
      <c r="N126" s="162"/>
      <c r="O126" s="162"/>
      <c r="P126" s="162"/>
      <c r="Q126" s="162"/>
      <c r="R126" s="162"/>
      <c r="S126" s="141"/>
      <c r="T126" s="141"/>
      <c r="U126" s="141"/>
    </row>
    <row r="127" spans="1:23" s="282" customFormat="1" ht="16.5" customHeight="1" x14ac:dyDescent="0.25">
      <c r="A127" s="748" t="s">
        <v>214</v>
      </c>
      <c r="B127" s="749"/>
      <c r="C127" s="749"/>
      <c r="D127" s="749"/>
      <c r="E127" s="749"/>
      <c r="F127" s="750"/>
      <c r="H127" s="240"/>
      <c r="I127" s="94"/>
      <c r="J127" s="94"/>
      <c r="K127" s="141"/>
      <c r="L127" s="162"/>
      <c r="M127" s="162"/>
      <c r="N127" s="162"/>
      <c r="O127" s="162"/>
      <c r="P127" s="162"/>
      <c r="Q127" s="162"/>
      <c r="R127" s="162"/>
      <c r="S127" s="141"/>
      <c r="T127" s="141"/>
      <c r="U127" s="141"/>
    </row>
    <row r="128" spans="1:23" ht="13" thickBot="1" x14ac:dyDescent="0.3">
      <c r="A128" s="751" t="s">
        <v>215</v>
      </c>
      <c r="B128" s="752"/>
      <c r="C128" s="752"/>
      <c r="D128" s="752"/>
      <c r="E128" s="752"/>
      <c r="F128" s="753"/>
    </row>
    <row r="129" spans="1:21" ht="13" x14ac:dyDescent="0.25">
      <c r="A129" s="368" t="s">
        <v>216</v>
      </c>
      <c r="B129" s="290" t="s">
        <v>217</v>
      </c>
      <c r="C129" s="535" t="s">
        <v>218</v>
      </c>
      <c r="D129" s="369" t="s">
        <v>219</v>
      </c>
      <c r="E129" s="162"/>
      <c r="H129" s="18"/>
      <c r="I129" s="18"/>
    </row>
    <row r="130" spans="1:21" s="153" customFormat="1" x14ac:dyDescent="0.25">
      <c r="A130" s="243"/>
      <c r="B130" s="244"/>
      <c r="C130" s="494"/>
      <c r="D130" s="245"/>
      <c r="E130" s="186"/>
      <c r="F130" s="186"/>
      <c r="G130" s="186"/>
    </row>
    <row r="131" spans="1:21" s="153" customFormat="1" x14ac:dyDescent="0.25">
      <c r="A131" s="243"/>
      <c r="B131" s="244"/>
      <c r="C131" s="494"/>
      <c r="D131" s="245"/>
      <c r="E131" s="186"/>
      <c r="F131" s="186"/>
      <c r="G131" s="186"/>
    </row>
    <row r="132" spans="1:21" s="153" customFormat="1" ht="13" thickBot="1" x14ac:dyDescent="0.3">
      <c r="A132" s="246"/>
      <c r="B132" s="247"/>
      <c r="C132" s="248"/>
      <c r="D132" s="249"/>
      <c r="E132" s="186"/>
      <c r="F132" s="186"/>
      <c r="G132" s="186"/>
    </row>
    <row r="133" spans="1:21" ht="13" thickBot="1" x14ac:dyDescent="0.3"/>
    <row r="134" spans="1:21" s="282" customFormat="1" ht="13.5" thickBot="1" x14ac:dyDescent="0.3">
      <c r="A134" s="945" t="s">
        <v>220</v>
      </c>
      <c r="B134" s="743"/>
      <c r="C134" s="743"/>
      <c r="D134" s="743"/>
      <c r="E134" s="743"/>
      <c r="F134" s="743"/>
      <c r="G134" s="743"/>
      <c r="H134" s="743"/>
      <c r="I134" s="744"/>
      <c r="J134" s="18"/>
      <c r="K134" s="141"/>
      <c r="L134" s="162"/>
      <c r="M134" s="162"/>
      <c r="N134" s="162"/>
      <c r="O134" s="162"/>
      <c r="P134" s="162"/>
      <c r="Q134" s="162"/>
      <c r="R134" s="162"/>
      <c r="S134" s="141"/>
      <c r="T134" s="141"/>
      <c r="U134" s="141"/>
    </row>
    <row r="135" spans="1:21" s="282" customFormat="1" ht="13.5" thickBot="1" x14ac:dyDescent="0.3">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ht="13" x14ac:dyDescent="0.25">
      <c r="A136" s="253"/>
      <c r="B136" s="766"/>
      <c r="C136" s="767"/>
      <c r="D136" s="767"/>
      <c r="E136" s="767"/>
      <c r="F136" s="767"/>
      <c r="G136" s="767"/>
      <c r="H136" s="767"/>
      <c r="I136" s="768"/>
      <c r="J136" s="227"/>
      <c r="K136" s="228"/>
      <c r="L136" s="20"/>
      <c r="M136" s="20"/>
      <c r="N136" s="20"/>
      <c r="O136" s="20"/>
      <c r="P136" s="20"/>
      <c r="Q136" s="20"/>
      <c r="R136" s="20"/>
      <c r="S136" s="228"/>
      <c r="T136" s="228"/>
      <c r="U136" s="228"/>
    </row>
    <row r="137" spans="1:21" s="153" customFormat="1" x14ac:dyDescent="0.25">
      <c r="A137" s="254"/>
      <c r="B137" s="745"/>
      <c r="C137" s="746"/>
      <c r="D137" s="746"/>
      <c r="E137" s="746"/>
      <c r="F137" s="746"/>
      <c r="G137" s="746"/>
      <c r="H137" s="746"/>
      <c r="I137" s="747"/>
    </row>
    <row r="138" spans="1:21" s="153" customFormat="1" x14ac:dyDescent="0.25">
      <c r="A138" s="254"/>
      <c r="B138" s="745"/>
      <c r="C138" s="746"/>
      <c r="D138" s="746"/>
      <c r="E138" s="746"/>
      <c r="F138" s="746"/>
      <c r="G138" s="746"/>
      <c r="H138" s="746"/>
      <c r="I138" s="747"/>
    </row>
    <row r="139" spans="1:21" s="153" customFormat="1" x14ac:dyDescent="0.25">
      <c r="A139" s="254"/>
      <c r="B139" s="745"/>
      <c r="C139" s="746"/>
      <c r="D139" s="746"/>
      <c r="E139" s="746"/>
      <c r="F139" s="746"/>
      <c r="G139" s="746"/>
      <c r="H139" s="746"/>
      <c r="I139" s="747"/>
    </row>
    <row r="140" spans="1:21" s="153" customFormat="1" x14ac:dyDescent="0.25">
      <c r="A140" s="254"/>
      <c r="B140" s="745"/>
      <c r="C140" s="746"/>
      <c r="D140" s="746"/>
      <c r="E140" s="746"/>
      <c r="F140" s="746"/>
      <c r="G140" s="746"/>
      <c r="H140" s="746"/>
      <c r="I140" s="747"/>
    </row>
    <row r="141" spans="1:21" s="153" customFormat="1" x14ac:dyDescent="0.25">
      <c r="A141" s="254"/>
      <c r="B141" s="745"/>
      <c r="C141" s="746"/>
      <c r="D141" s="746"/>
      <c r="E141" s="746"/>
      <c r="F141" s="746"/>
      <c r="G141" s="746"/>
      <c r="H141" s="746"/>
      <c r="I141" s="747"/>
    </row>
    <row r="142" spans="1:21" s="153" customFormat="1" x14ac:dyDescent="0.25">
      <c r="A142" s="254"/>
      <c r="B142" s="745"/>
      <c r="C142" s="746"/>
      <c r="D142" s="746"/>
      <c r="E142" s="746"/>
      <c r="F142" s="746"/>
      <c r="G142" s="746"/>
      <c r="H142" s="746"/>
      <c r="I142" s="747"/>
    </row>
    <row r="143" spans="1:21" s="153" customFormat="1" x14ac:dyDescent="0.25">
      <c r="A143" s="254"/>
      <c r="B143" s="745"/>
      <c r="C143" s="746"/>
      <c r="D143" s="746"/>
      <c r="E143" s="746"/>
      <c r="F143" s="746"/>
      <c r="G143" s="746"/>
      <c r="H143" s="746"/>
      <c r="I143" s="747"/>
    </row>
    <row r="144" spans="1:21" s="153" customFormat="1" x14ac:dyDescent="0.25">
      <c r="A144" s="254"/>
      <c r="B144" s="745"/>
      <c r="C144" s="746"/>
      <c r="D144" s="746"/>
      <c r="E144" s="746"/>
      <c r="F144" s="746"/>
      <c r="G144" s="746"/>
      <c r="H144" s="746"/>
      <c r="I144" s="747"/>
    </row>
    <row r="145" spans="1:13" s="153" customFormat="1" x14ac:dyDescent="0.25">
      <c r="A145" s="254"/>
      <c r="B145" s="745"/>
      <c r="C145" s="746"/>
      <c r="D145" s="746"/>
      <c r="E145" s="746"/>
      <c r="F145" s="746"/>
      <c r="G145" s="746"/>
      <c r="H145" s="746"/>
      <c r="I145" s="747"/>
    </row>
    <row r="146" spans="1:13" s="153" customFormat="1" x14ac:dyDescent="0.25">
      <c r="A146" s="254"/>
      <c r="B146" s="745"/>
      <c r="C146" s="746"/>
      <c r="D146" s="746"/>
      <c r="E146" s="746"/>
      <c r="F146" s="746"/>
      <c r="G146" s="746"/>
      <c r="H146" s="746"/>
      <c r="I146" s="747"/>
    </row>
    <row r="147" spans="1:13" s="153" customFormat="1" x14ac:dyDescent="0.25">
      <c r="A147" s="254"/>
      <c r="B147" s="745"/>
      <c r="C147" s="746"/>
      <c r="D147" s="746"/>
      <c r="E147" s="746"/>
      <c r="F147" s="746"/>
      <c r="G147" s="746"/>
      <c r="H147" s="746"/>
      <c r="I147" s="747"/>
    </row>
    <row r="148" spans="1:13" s="153" customFormat="1" x14ac:dyDescent="0.25">
      <c r="A148" s="254"/>
      <c r="B148" s="745"/>
      <c r="C148" s="746"/>
      <c r="D148" s="746"/>
      <c r="E148" s="746"/>
      <c r="F148" s="746"/>
      <c r="G148" s="746"/>
      <c r="H148" s="746"/>
      <c r="I148" s="747"/>
    </row>
    <row r="149" spans="1:13" s="153" customFormat="1" x14ac:dyDescent="0.25">
      <c r="A149" s="254"/>
      <c r="B149" s="745"/>
      <c r="C149" s="746"/>
      <c r="D149" s="746"/>
      <c r="E149" s="746"/>
      <c r="F149" s="746"/>
      <c r="G149" s="746"/>
      <c r="H149" s="746"/>
      <c r="I149" s="747"/>
    </row>
    <row r="150" spans="1:13" s="153" customFormat="1" ht="13" thickBot="1" x14ac:dyDescent="0.3">
      <c r="A150" s="255"/>
      <c r="B150" s="757"/>
      <c r="C150" s="758"/>
      <c r="D150" s="758"/>
      <c r="E150" s="758"/>
      <c r="F150" s="758"/>
      <c r="G150" s="758"/>
      <c r="H150" s="758"/>
      <c r="I150" s="759"/>
    </row>
    <row r="152" spans="1:13" s="153" customFormat="1" x14ac:dyDescent="0.25">
      <c r="F152" s="186"/>
      <c r="G152" s="186"/>
      <c r="H152" s="186"/>
      <c r="I152" s="186"/>
    </row>
    <row r="153" spans="1:13" s="153" customFormat="1" ht="13" thickBot="1" x14ac:dyDescent="0.3">
      <c r="F153" s="186"/>
      <c r="G153" s="186"/>
      <c r="H153" s="186"/>
      <c r="I153" s="186"/>
    </row>
    <row r="154" spans="1:13" s="153" customFormat="1" ht="13.5" thickBot="1" x14ac:dyDescent="0.3">
      <c r="A154" s="976" t="s">
        <v>3</v>
      </c>
      <c r="B154" s="986"/>
      <c r="F154" s="186"/>
      <c r="G154" s="186"/>
      <c r="H154" s="186"/>
      <c r="I154" s="186"/>
    </row>
    <row r="155" spans="1:13" s="257" customFormat="1" ht="13" thickBot="1" x14ac:dyDescent="0.3">
      <c r="A155" s="256"/>
      <c r="B155" s="256"/>
      <c r="F155" s="258"/>
      <c r="G155" s="258"/>
      <c r="H155" s="258"/>
      <c r="I155" s="258"/>
    </row>
    <row r="156" spans="1:13" s="153" customFormat="1" ht="15.75" customHeight="1" thickBot="1" x14ac:dyDescent="0.3">
      <c r="A156" s="951" t="s">
        <v>2</v>
      </c>
      <c r="B156" s="952"/>
      <c r="C156" s="952"/>
      <c r="D156" s="952"/>
      <c r="E156" s="952"/>
      <c r="F156" s="952"/>
      <c r="G156" s="953"/>
      <c r="H156" s="186"/>
      <c r="I156" s="186"/>
    </row>
    <row r="157" spans="1:13" s="257" customFormat="1" ht="15.75" customHeight="1" thickBot="1" x14ac:dyDescent="0.3">
      <c r="A157" s="256"/>
      <c r="B157" s="256"/>
      <c r="C157" s="256"/>
      <c r="D157" s="256"/>
      <c r="E157" s="256"/>
      <c r="F157" s="256"/>
      <c r="G157" s="256"/>
      <c r="H157" s="258"/>
      <c r="I157" s="258"/>
    </row>
    <row r="158" spans="1:13" s="153" customFormat="1" ht="15.75" customHeight="1" thickBot="1" x14ac:dyDescent="0.3">
      <c r="A158" s="981" t="s">
        <v>1</v>
      </c>
      <c r="B158" s="982"/>
      <c r="C158" s="982"/>
      <c r="D158" s="982"/>
      <c r="E158" s="983"/>
      <c r="F158" s="259"/>
      <c r="G158" s="259"/>
      <c r="H158" s="186"/>
      <c r="I158" s="186"/>
    </row>
    <row r="159" spans="1:13" s="153" customFormat="1" x14ac:dyDescent="0.25">
      <c r="A159" s="984" t="s">
        <v>581</v>
      </c>
      <c r="B159" s="979" t="s">
        <v>2820</v>
      </c>
      <c r="C159" s="963" t="s">
        <v>0</v>
      </c>
      <c r="D159" s="963" t="s">
        <v>564</v>
      </c>
      <c r="E159" s="979" t="s">
        <v>2821</v>
      </c>
      <c r="F159" s="963" t="s">
        <v>416</v>
      </c>
      <c r="G159" s="963" t="s">
        <v>403</v>
      </c>
      <c r="H159" s="963" t="s">
        <v>582</v>
      </c>
      <c r="I159" s="963" t="s">
        <v>11</v>
      </c>
      <c r="J159" s="963" t="s">
        <v>12</v>
      </c>
      <c r="K159" s="963" t="s">
        <v>13</v>
      </c>
      <c r="L159" s="963" t="s">
        <v>565</v>
      </c>
      <c r="M159" s="954"/>
    </row>
    <row r="160" spans="1:13" s="153" customFormat="1" ht="32.25" customHeight="1" thickBot="1" x14ac:dyDescent="0.3">
      <c r="A160" s="985"/>
      <c r="B160" s="980"/>
      <c r="C160" s="965"/>
      <c r="D160" s="965"/>
      <c r="E160" s="980"/>
      <c r="F160" s="965"/>
      <c r="G160" s="965"/>
      <c r="H160" s="965"/>
      <c r="I160" s="965"/>
      <c r="J160" s="965"/>
      <c r="K160" s="965"/>
      <c r="L160" s="965"/>
      <c r="M160" s="956"/>
    </row>
    <row r="161" spans="1:22" s="153" customFormat="1" x14ac:dyDescent="0.25">
      <c r="A161" s="172"/>
      <c r="B161" s="173"/>
      <c r="C161" s="507"/>
      <c r="D161" s="173"/>
      <c r="E161" s="173"/>
      <c r="F161" s="173"/>
      <c r="G161" s="173"/>
      <c r="H161" s="173"/>
      <c r="I161" s="173"/>
      <c r="J161" s="173"/>
      <c r="K161" s="173"/>
      <c r="L161" s="754"/>
      <c r="M161" s="755"/>
    </row>
    <row r="162" spans="1:22" s="153" customFormat="1" x14ac:dyDescent="0.25">
      <c r="A162" s="80"/>
      <c r="B162" s="182"/>
      <c r="C162" s="505"/>
      <c r="D162" s="182"/>
      <c r="E162" s="182"/>
      <c r="F162" s="182"/>
      <c r="G162" s="182"/>
      <c r="H162" s="182"/>
      <c r="I162" s="182"/>
      <c r="J162" s="182"/>
      <c r="K162" s="182"/>
      <c r="L162" s="739"/>
      <c r="M162" s="740"/>
    </row>
    <row r="163" spans="1:22" s="153" customFormat="1" x14ac:dyDescent="0.25">
      <c r="A163" s="80"/>
      <c r="B163" s="182"/>
      <c r="C163" s="505"/>
      <c r="D163" s="182"/>
      <c r="E163" s="182"/>
      <c r="F163" s="182"/>
      <c r="G163" s="182"/>
      <c r="H163" s="182"/>
      <c r="I163" s="182"/>
      <c r="J163" s="182"/>
      <c r="K163" s="182"/>
      <c r="L163" s="739"/>
      <c r="M163" s="740"/>
    </row>
    <row r="164" spans="1:22" s="153" customFormat="1" x14ac:dyDescent="0.25">
      <c r="A164" s="80"/>
      <c r="B164" s="182"/>
      <c r="C164" s="505"/>
      <c r="D164" s="182"/>
      <c r="E164" s="182"/>
      <c r="F164" s="182"/>
      <c r="G164" s="182"/>
      <c r="H164" s="182"/>
      <c r="I164" s="182"/>
      <c r="J164" s="182"/>
      <c r="K164" s="182"/>
      <c r="L164" s="739"/>
      <c r="M164" s="740"/>
    </row>
    <row r="165" spans="1:22" s="153" customFormat="1" x14ac:dyDescent="0.25">
      <c r="A165" s="80"/>
      <c r="B165" s="182"/>
      <c r="C165" s="505"/>
      <c r="D165" s="182"/>
      <c r="E165" s="182"/>
      <c r="F165" s="182"/>
      <c r="G165" s="182"/>
      <c r="H165" s="182"/>
      <c r="I165" s="182"/>
      <c r="J165" s="182"/>
      <c r="K165" s="182"/>
      <c r="L165" s="739"/>
      <c r="M165" s="740"/>
    </row>
    <row r="166" spans="1:22" s="153" customFormat="1" ht="13" thickBot="1" x14ac:dyDescent="0.3">
      <c r="A166" s="83"/>
      <c r="B166" s="158"/>
      <c r="C166" s="527"/>
      <c r="D166" s="158"/>
      <c r="E166" s="158"/>
      <c r="F166" s="158"/>
      <c r="G166" s="158"/>
      <c r="H166" s="158"/>
      <c r="I166" s="158"/>
      <c r="J166" s="158"/>
      <c r="K166" s="158"/>
      <c r="L166" s="724"/>
      <c r="M166" s="725"/>
    </row>
    <row r="167" spans="1:22" s="153" customFormat="1" x14ac:dyDescent="0.25">
      <c r="F167" s="186"/>
      <c r="G167" s="186"/>
      <c r="H167" s="186"/>
      <c r="I167" s="186"/>
    </row>
    <row r="168" spans="1:22" s="153" customFormat="1" ht="13" hidden="1" thickBot="1" x14ac:dyDescent="0.3">
      <c r="F168" s="186"/>
      <c r="G168" s="186"/>
      <c r="H168" s="186"/>
      <c r="I168" s="186"/>
    </row>
    <row r="169" spans="1:22" s="153" customFormat="1" ht="13.5" hidden="1" thickBot="1" x14ac:dyDescent="0.3">
      <c r="A169" s="951" t="s">
        <v>736</v>
      </c>
      <c r="B169" s="952"/>
      <c r="C169" s="952"/>
      <c r="D169" s="952"/>
      <c r="E169" s="952"/>
      <c r="F169" s="952"/>
      <c r="G169" s="953"/>
      <c r="H169" s="186"/>
      <c r="I169" s="186"/>
    </row>
    <row r="170" spans="1:22" s="153" customFormat="1" ht="13" hidden="1" thickBot="1" x14ac:dyDescent="0.3">
      <c r="F170" s="186"/>
      <c r="G170" s="186"/>
      <c r="H170" s="186"/>
      <c r="I170" s="186"/>
    </row>
    <row r="171" spans="1:22" s="153" customFormat="1" ht="13.5" hidden="1" thickBot="1" x14ac:dyDescent="0.3">
      <c r="A171" s="981" t="s">
        <v>1</v>
      </c>
      <c r="B171" s="982"/>
      <c r="C171" s="982"/>
      <c r="D171" s="982"/>
      <c r="E171" s="982"/>
      <c r="F171" s="982"/>
      <c r="G171" s="982"/>
      <c r="H171" s="983"/>
      <c r="I171" s="186"/>
    </row>
    <row r="172" spans="1:22" s="153" customFormat="1" ht="16.5" hidden="1" customHeight="1" thickBot="1" x14ac:dyDescent="0.3">
      <c r="A172" s="984" t="s">
        <v>581</v>
      </c>
      <c r="B172" s="979" t="s">
        <v>2820</v>
      </c>
      <c r="C172" s="963" t="s">
        <v>0</v>
      </c>
      <c r="D172" s="963" t="s">
        <v>564</v>
      </c>
      <c r="E172" s="979" t="s">
        <v>2821</v>
      </c>
      <c r="F172" s="963" t="s">
        <v>41</v>
      </c>
      <c r="G172" s="987" t="s">
        <v>735</v>
      </c>
      <c r="H172" s="987"/>
      <c r="I172" s="987"/>
      <c r="J172" s="987"/>
      <c r="K172" s="987"/>
      <c r="L172" s="987"/>
      <c r="M172" s="987"/>
      <c r="N172" s="987"/>
      <c r="O172" s="963" t="s">
        <v>416</v>
      </c>
      <c r="P172" s="963" t="s">
        <v>403</v>
      </c>
      <c r="Q172" s="963" t="s">
        <v>582</v>
      </c>
      <c r="R172" s="963" t="s">
        <v>11</v>
      </c>
      <c r="S172" s="963" t="s">
        <v>12</v>
      </c>
      <c r="T172" s="963" t="s">
        <v>13</v>
      </c>
      <c r="U172" s="963" t="s">
        <v>565</v>
      </c>
      <c r="V172" s="954"/>
    </row>
    <row r="173" spans="1:22" s="153" customFormat="1" ht="13.5" hidden="1" thickBot="1" x14ac:dyDescent="0.3">
      <c r="A173" s="985"/>
      <c r="B173" s="980"/>
      <c r="C173" s="965"/>
      <c r="D173" s="965"/>
      <c r="E173" s="980"/>
      <c r="F173" s="965"/>
      <c r="G173" s="540" t="s">
        <v>412</v>
      </c>
      <c r="H173" s="540" t="s">
        <v>42</v>
      </c>
      <c r="I173" s="540" t="s">
        <v>413</v>
      </c>
      <c r="J173" s="540" t="s">
        <v>43</v>
      </c>
      <c r="K173" s="540" t="s">
        <v>414</v>
      </c>
      <c r="L173" s="540" t="s">
        <v>44</v>
      </c>
      <c r="M173" s="540" t="s">
        <v>415</v>
      </c>
      <c r="N173" s="540" t="s">
        <v>45</v>
      </c>
      <c r="O173" s="965"/>
      <c r="P173" s="965"/>
      <c r="Q173" s="965"/>
      <c r="R173" s="965"/>
      <c r="S173" s="965"/>
      <c r="T173" s="965"/>
      <c r="U173" s="965"/>
      <c r="V173" s="956"/>
    </row>
    <row r="174" spans="1:22" s="153" customFormat="1" hidden="1" x14ac:dyDescent="0.25">
      <c r="A174" s="172"/>
      <c r="B174" s="173"/>
      <c r="C174" s="507"/>
      <c r="D174" s="173"/>
      <c r="E174" s="173"/>
      <c r="F174" s="262"/>
      <c r="G174" s="173"/>
      <c r="H174" s="173"/>
      <c r="I174" s="173"/>
      <c r="J174" s="173"/>
      <c r="K174" s="173"/>
      <c r="L174" s="173"/>
      <c r="M174" s="173"/>
      <c r="N174" s="173"/>
      <c r="O174" s="173"/>
      <c r="P174" s="173"/>
      <c r="Q174" s="173"/>
      <c r="R174" s="173"/>
      <c r="S174" s="173"/>
      <c r="T174" s="173"/>
      <c r="U174" s="726"/>
      <c r="V174" s="727"/>
    </row>
    <row r="175" spans="1:22" s="153" customFormat="1" hidden="1" x14ac:dyDescent="0.25">
      <c r="A175" s="80"/>
      <c r="B175" s="182"/>
      <c r="C175" s="505"/>
      <c r="D175" s="182"/>
      <c r="E175" s="182"/>
      <c r="F175" s="263"/>
      <c r="G175" s="182"/>
      <c r="H175" s="182"/>
      <c r="I175" s="182"/>
      <c r="J175" s="182"/>
      <c r="K175" s="182"/>
      <c r="L175" s="182"/>
      <c r="M175" s="182"/>
      <c r="N175" s="182"/>
      <c r="O175" s="182"/>
      <c r="P175" s="182"/>
      <c r="Q175" s="182"/>
      <c r="R175" s="182"/>
      <c r="S175" s="182"/>
      <c r="T175" s="182"/>
      <c r="U175" s="728"/>
      <c r="V175" s="729"/>
    </row>
    <row r="176" spans="1:22" s="153" customFormat="1" hidden="1" x14ac:dyDescent="0.25">
      <c r="A176" s="80"/>
      <c r="B176" s="182"/>
      <c r="C176" s="505"/>
      <c r="D176" s="182"/>
      <c r="E176" s="182"/>
      <c r="F176" s="263"/>
      <c r="G176" s="182"/>
      <c r="H176" s="182"/>
      <c r="I176" s="182"/>
      <c r="J176" s="182"/>
      <c r="K176" s="182"/>
      <c r="L176" s="182"/>
      <c r="M176" s="182"/>
      <c r="N176" s="182"/>
      <c r="O176" s="182"/>
      <c r="P176" s="182"/>
      <c r="Q176" s="182"/>
      <c r="R176" s="182"/>
      <c r="S176" s="182"/>
      <c r="T176" s="182"/>
      <c r="U176" s="728"/>
      <c r="V176" s="729"/>
    </row>
    <row r="177" spans="1:22" s="153" customFormat="1" hidden="1" x14ac:dyDescent="0.25">
      <c r="A177" s="80"/>
      <c r="B177" s="182"/>
      <c r="C177" s="505"/>
      <c r="D177" s="182"/>
      <c r="E177" s="182"/>
      <c r="F177" s="263"/>
      <c r="G177" s="182"/>
      <c r="H177" s="182"/>
      <c r="I177" s="182"/>
      <c r="J177" s="182"/>
      <c r="K177" s="182"/>
      <c r="L177" s="182"/>
      <c r="M177" s="182"/>
      <c r="N177" s="182"/>
      <c r="O177" s="182"/>
      <c r="P177" s="182"/>
      <c r="Q177" s="182"/>
      <c r="R177" s="182"/>
      <c r="S177" s="182"/>
      <c r="T177" s="182"/>
      <c r="U177" s="728"/>
      <c r="V177" s="729"/>
    </row>
    <row r="178" spans="1:22" s="153" customFormat="1" hidden="1" x14ac:dyDescent="0.25">
      <c r="A178" s="80"/>
      <c r="B178" s="182"/>
      <c r="C178" s="505"/>
      <c r="D178" s="182"/>
      <c r="E178" s="182"/>
      <c r="F178" s="263"/>
      <c r="G178" s="182"/>
      <c r="H178" s="182"/>
      <c r="I178" s="182"/>
      <c r="J178" s="182"/>
      <c r="K178" s="182"/>
      <c r="L178" s="182"/>
      <c r="M178" s="182"/>
      <c r="N178" s="182"/>
      <c r="O178" s="182"/>
      <c r="P178" s="182"/>
      <c r="Q178" s="182"/>
      <c r="R178" s="182"/>
      <c r="S178" s="182"/>
      <c r="T178" s="182"/>
      <c r="U178" s="728"/>
      <c r="V178" s="729"/>
    </row>
    <row r="179" spans="1:22" s="153" customFormat="1" ht="13" hidden="1" thickBot="1" x14ac:dyDescent="0.3">
      <c r="A179" s="83"/>
      <c r="B179" s="158"/>
      <c r="C179" s="527"/>
      <c r="D179" s="158"/>
      <c r="E179" s="158"/>
      <c r="F179" s="264"/>
      <c r="G179" s="158"/>
      <c r="H179" s="158"/>
      <c r="I179" s="158"/>
      <c r="J179" s="158"/>
      <c r="K179" s="158"/>
      <c r="L179" s="158"/>
      <c r="M179" s="158"/>
      <c r="N179" s="158"/>
      <c r="O179" s="158"/>
      <c r="P179" s="158"/>
      <c r="Q179" s="158"/>
      <c r="R179" s="158"/>
      <c r="S179" s="158"/>
      <c r="T179" s="158"/>
      <c r="U179" s="722"/>
      <c r="V179" s="723"/>
    </row>
    <row r="180" spans="1:22" s="153" customFormat="1" hidden="1" x14ac:dyDescent="0.25">
      <c r="F180" s="186"/>
      <c r="G180" s="186"/>
      <c r="H180" s="186"/>
      <c r="I180" s="186"/>
    </row>
    <row r="181" spans="1:22" s="153" customFormat="1" x14ac:dyDescent="0.25">
      <c r="F181" s="186"/>
      <c r="G181" s="186"/>
      <c r="H181" s="186"/>
      <c r="I181" s="186"/>
    </row>
    <row r="182" spans="1:22" s="153" customFormat="1" ht="13" thickBot="1" x14ac:dyDescent="0.3">
      <c r="F182" s="186"/>
      <c r="G182" s="186"/>
      <c r="H182" s="186"/>
      <c r="I182" s="186"/>
    </row>
    <row r="183" spans="1:22" ht="13.5" thickBot="1" x14ac:dyDescent="0.3">
      <c r="A183" s="288" t="s">
        <v>432</v>
      </c>
      <c r="B183" s="372" t="s">
        <v>433</v>
      </c>
    </row>
    <row r="184" spans="1:22" ht="13" x14ac:dyDescent="0.25">
      <c r="A184" s="290" t="s">
        <v>434</v>
      </c>
      <c r="B184" s="373"/>
      <c r="F184" s="18"/>
      <c r="G184" s="18"/>
      <c r="H184" s="18"/>
      <c r="I184" s="18"/>
    </row>
    <row r="185" spans="1:22" ht="13" x14ac:dyDescent="0.25">
      <c r="A185" s="374" t="s">
        <v>64</v>
      </c>
      <c r="B185" s="375"/>
      <c r="F185" s="18"/>
      <c r="G185" s="18"/>
      <c r="H185" s="18"/>
      <c r="I185" s="18"/>
    </row>
    <row r="186" spans="1:22" ht="13" x14ac:dyDescent="0.25">
      <c r="A186" s="374" t="s">
        <v>245</v>
      </c>
      <c r="B186" s="375"/>
      <c r="F186" s="18"/>
      <c r="G186" s="18"/>
      <c r="H186" s="18"/>
      <c r="I186" s="18"/>
    </row>
    <row r="187" spans="1:22" ht="13" x14ac:dyDescent="0.25">
      <c r="A187" s="374" t="s">
        <v>246</v>
      </c>
      <c r="B187" s="375"/>
      <c r="F187" s="18"/>
      <c r="G187" s="18"/>
      <c r="H187" s="18"/>
      <c r="I187" s="18"/>
    </row>
    <row r="188" spans="1:22" ht="13" x14ac:dyDescent="0.25">
      <c r="A188" s="374" t="s">
        <v>247</v>
      </c>
      <c r="B188" s="375"/>
      <c r="F188" s="18"/>
      <c r="G188" s="18"/>
      <c r="H188" s="18"/>
      <c r="I188" s="18"/>
    </row>
    <row r="189" spans="1:22" ht="13" x14ac:dyDescent="0.25">
      <c r="A189" s="374" t="s">
        <v>269</v>
      </c>
      <c r="B189" s="375"/>
      <c r="F189" s="18"/>
      <c r="G189" s="18"/>
      <c r="H189" s="18"/>
      <c r="I189" s="18"/>
    </row>
    <row r="190" spans="1:22" ht="13" x14ac:dyDescent="0.25">
      <c r="A190" s="376" t="s">
        <v>267</v>
      </c>
      <c r="B190" s="377"/>
      <c r="F190" s="18"/>
      <c r="G190" s="18"/>
      <c r="H190" s="18"/>
      <c r="I190" s="18"/>
    </row>
    <row r="191" spans="1:22" ht="13" x14ac:dyDescent="0.25">
      <c r="A191" s="376" t="s">
        <v>435</v>
      </c>
      <c r="B191" s="377"/>
      <c r="F191" s="18"/>
      <c r="G191" s="18"/>
      <c r="H191" s="18"/>
      <c r="I191" s="18"/>
    </row>
    <row r="192" spans="1:22" ht="13.5" thickBot="1" x14ac:dyDescent="0.3">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453125" defaultRowHeight="12.5" x14ac:dyDescent="0.25"/>
  <cols>
    <col min="1" max="1" width="21.54296875" style="503" bestFit="1" customWidth="1"/>
    <col min="2" max="2" width="27.453125" style="503" customWidth="1"/>
    <col min="3" max="3" width="31.453125" style="503" customWidth="1"/>
    <col min="4" max="4" width="20.54296875" style="503" customWidth="1"/>
    <col min="5" max="5" width="17.54296875" style="503" bestFit="1" customWidth="1"/>
    <col min="6" max="6" width="20.54296875" style="503" customWidth="1"/>
    <col min="7" max="7" width="23.453125" style="503" bestFit="1" customWidth="1"/>
    <col min="8" max="8" width="10" style="503" customWidth="1"/>
    <col min="9" max="16384" width="9.453125" style="503"/>
  </cols>
  <sheetData>
    <row r="1" spans="1:9" x14ac:dyDescent="0.25">
      <c r="A1" s="514" t="s">
        <v>476</v>
      </c>
      <c r="B1" s="380" t="str">
        <f>Cover!B1</f>
        <v>23-3283</v>
      </c>
      <c r="I1" s="4">
        <v>21</v>
      </c>
    </row>
    <row r="2" spans="1:9" x14ac:dyDescent="0.25">
      <c r="A2" s="524" t="s">
        <v>1035</v>
      </c>
      <c r="B2" s="381"/>
    </row>
    <row r="3" spans="1:9" x14ac:dyDescent="0.25">
      <c r="A3" s="524" t="s">
        <v>487</v>
      </c>
      <c r="B3" s="382">
        <f>Cover!B2</f>
        <v>24</v>
      </c>
    </row>
    <row r="4" spans="1:9" x14ac:dyDescent="0.25">
      <c r="A4" s="524" t="s">
        <v>1029</v>
      </c>
      <c r="B4" s="383" t="str">
        <f>Cover!B7</f>
        <v>FASHION ACCESSORIES SHIPPERS ASSOCIATION, INC DBA GEMINI SHIPPERS ASSOCIATION</v>
      </c>
    </row>
    <row r="5" spans="1:9" ht="13" thickBot="1" x14ac:dyDescent="0.3">
      <c r="A5" s="515" t="s">
        <v>493</v>
      </c>
      <c r="B5" s="384" t="str">
        <f>Cover!C62</f>
        <v>Affiliates</v>
      </c>
    </row>
    <row r="6" spans="1:9" ht="13" thickBot="1" x14ac:dyDescent="0.3">
      <c r="A6" s="92">
        <v>40</v>
      </c>
    </row>
    <row r="7" spans="1:9" ht="13" thickBot="1" x14ac:dyDescent="0.3">
      <c r="A7" s="988" t="s">
        <v>431</v>
      </c>
      <c r="B7" s="989"/>
      <c r="C7" s="989"/>
      <c r="D7" s="989"/>
      <c r="E7" s="989"/>
      <c r="F7" s="989"/>
      <c r="G7" s="990"/>
    </row>
    <row r="8" spans="1:9" ht="13" thickBot="1" x14ac:dyDescent="0.3">
      <c r="A8" s="733" t="s">
        <v>71</v>
      </c>
      <c r="B8" s="734"/>
      <c r="C8" s="734"/>
      <c r="D8" s="734"/>
      <c r="E8" s="734"/>
      <c r="F8" s="735"/>
      <c r="G8" s="385" t="s">
        <v>430</v>
      </c>
    </row>
    <row r="9" spans="1:9" ht="13" thickBot="1" x14ac:dyDescent="0.3">
      <c r="A9" s="386" t="s">
        <v>577</v>
      </c>
      <c r="B9" s="387" t="s">
        <v>72</v>
      </c>
      <c r="C9" s="387" t="s">
        <v>425</v>
      </c>
      <c r="D9" s="387" t="s">
        <v>426</v>
      </c>
      <c r="E9" s="387" t="s">
        <v>427</v>
      </c>
      <c r="F9" s="387" t="s">
        <v>428</v>
      </c>
      <c r="G9" s="388" t="s">
        <v>429</v>
      </c>
    </row>
    <row r="10" spans="1:9" s="23" customFormat="1" ht="15.75" customHeight="1" x14ac:dyDescent="0.25">
      <c r="A10" s="600" t="s">
        <v>1512</v>
      </c>
      <c r="B10" s="600" t="s">
        <v>1513</v>
      </c>
      <c r="C10" s="600" t="s">
        <v>1514</v>
      </c>
      <c r="D10" s="600" t="s">
        <v>1515</v>
      </c>
      <c r="E10" s="600" t="s">
        <v>1516</v>
      </c>
      <c r="F10" s="600" t="s">
        <v>1517</v>
      </c>
      <c r="G10" s="600"/>
    </row>
    <row r="11" spans="1:9" s="23" customFormat="1" ht="15.75" customHeight="1" x14ac:dyDescent="0.25">
      <c r="A11" s="601" t="s">
        <v>1518</v>
      </c>
      <c r="B11" s="601" t="s">
        <v>1519</v>
      </c>
      <c r="C11" s="601" t="s">
        <v>1520</v>
      </c>
      <c r="D11" s="601" t="s">
        <v>1521</v>
      </c>
      <c r="E11" s="601" t="s">
        <v>1522</v>
      </c>
      <c r="F11" s="601" t="s">
        <v>1517</v>
      </c>
      <c r="G11" s="601"/>
    </row>
    <row r="12" spans="1:9" s="23" customFormat="1" ht="15.75" customHeight="1" x14ac:dyDescent="0.25">
      <c r="A12" s="601" t="s">
        <v>1523</v>
      </c>
      <c r="B12" s="601" t="s">
        <v>1524</v>
      </c>
      <c r="C12" s="601" t="s">
        <v>1525</v>
      </c>
      <c r="D12" s="601" t="s">
        <v>1526</v>
      </c>
      <c r="E12" s="601" t="s">
        <v>1527</v>
      </c>
      <c r="F12" s="601" t="s">
        <v>1517</v>
      </c>
      <c r="G12" s="601"/>
    </row>
    <row r="13" spans="1:9" s="23" customFormat="1" ht="15.75" customHeight="1" x14ac:dyDescent="0.25">
      <c r="A13" s="601" t="s">
        <v>1528</v>
      </c>
      <c r="B13" s="601" t="s">
        <v>1529</v>
      </c>
      <c r="C13" s="601" t="s">
        <v>1530</v>
      </c>
      <c r="D13" s="601" t="s">
        <v>1531</v>
      </c>
      <c r="E13" s="601" t="s">
        <v>1532</v>
      </c>
      <c r="F13" s="601" t="s">
        <v>1517</v>
      </c>
      <c r="G13" s="601"/>
    </row>
    <row r="14" spans="1:9" s="23" customFormat="1" ht="15.75" customHeight="1" x14ac:dyDescent="0.25">
      <c r="A14" s="601" t="s">
        <v>1533</v>
      </c>
      <c r="B14" s="601" t="s">
        <v>1534</v>
      </c>
      <c r="C14" s="601" t="s">
        <v>1535</v>
      </c>
      <c r="D14" s="601" t="s">
        <v>1526</v>
      </c>
      <c r="E14" s="601" t="s">
        <v>1536</v>
      </c>
      <c r="F14" s="601" t="s">
        <v>1517</v>
      </c>
      <c r="G14" s="601"/>
    </row>
    <row r="15" spans="1:9" s="23" customFormat="1" ht="15.75" customHeight="1" x14ac:dyDescent="0.25">
      <c r="A15" s="601" t="s">
        <v>1537</v>
      </c>
      <c r="B15" s="601" t="s">
        <v>1538</v>
      </c>
      <c r="C15" s="601" t="s">
        <v>1539</v>
      </c>
      <c r="D15" s="601" t="s">
        <v>1526</v>
      </c>
      <c r="E15" s="601" t="s">
        <v>1536</v>
      </c>
      <c r="F15" s="601" t="s">
        <v>1540</v>
      </c>
      <c r="G15" s="601"/>
    </row>
    <row r="16" spans="1:9" s="23" customFormat="1" ht="15.75" customHeight="1" x14ac:dyDescent="0.25">
      <c r="A16" s="601" t="s">
        <v>1541</v>
      </c>
      <c r="B16" s="601" t="s">
        <v>1542</v>
      </c>
      <c r="C16" s="601" t="s">
        <v>1543</v>
      </c>
      <c r="D16" s="601" t="s">
        <v>1526</v>
      </c>
      <c r="E16" s="601" t="s">
        <v>1536</v>
      </c>
      <c r="F16" s="601" t="s">
        <v>1517</v>
      </c>
      <c r="G16" s="601"/>
    </row>
    <row r="17" spans="1:7" s="23" customFormat="1" ht="15.75" customHeight="1" x14ac:dyDescent="0.25">
      <c r="A17" s="601"/>
      <c r="B17" s="601" t="s">
        <v>1544</v>
      </c>
      <c r="C17" s="601" t="s">
        <v>1545</v>
      </c>
      <c r="D17" s="601" t="s">
        <v>1546</v>
      </c>
      <c r="E17" s="601" t="s">
        <v>1547</v>
      </c>
      <c r="F17" s="601" t="s">
        <v>1540</v>
      </c>
      <c r="G17" s="601"/>
    </row>
    <row r="18" spans="1:7" s="23" customFormat="1" ht="15.75" customHeight="1" x14ac:dyDescent="0.25">
      <c r="A18" s="601" t="s">
        <v>1548</v>
      </c>
      <c r="B18" s="601" t="s">
        <v>1549</v>
      </c>
      <c r="C18" s="601" t="s">
        <v>1550</v>
      </c>
      <c r="D18" s="601" t="s">
        <v>1551</v>
      </c>
      <c r="E18" s="601" t="s">
        <v>1552</v>
      </c>
      <c r="F18" s="601" t="s">
        <v>1553</v>
      </c>
      <c r="G18" s="601"/>
    </row>
    <row r="19" spans="1:7" s="23" customFormat="1" ht="15.75" customHeight="1" x14ac:dyDescent="0.25">
      <c r="A19" s="601" t="s">
        <v>1554</v>
      </c>
      <c r="B19" s="601" t="s">
        <v>1555</v>
      </c>
      <c r="C19" s="601" t="s">
        <v>1556</v>
      </c>
      <c r="D19" s="601" t="s">
        <v>1557</v>
      </c>
      <c r="E19" s="601" t="s">
        <v>1558</v>
      </c>
      <c r="F19" s="601" t="s">
        <v>1517</v>
      </c>
      <c r="G19" s="601"/>
    </row>
    <row r="20" spans="1:7" s="23" customFormat="1" ht="15.75" customHeight="1" x14ac:dyDescent="0.25">
      <c r="A20" s="601" t="s">
        <v>1559</v>
      </c>
      <c r="B20" s="601" t="s">
        <v>1560</v>
      </c>
      <c r="C20" s="601" t="s">
        <v>1561</v>
      </c>
      <c r="D20" s="601" t="s">
        <v>1562</v>
      </c>
      <c r="E20" s="601" t="s">
        <v>1563</v>
      </c>
      <c r="F20" s="601" t="s">
        <v>1517</v>
      </c>
      <c r="G20" s="601"/>
    </row>
    <row r="21" spans="1:7" s="23" customFormat="1" ht="15.75" customHeight="1" x14ac:dyDescent="0.25">
      <c r="A21" s="601" t="s">
        <v>1564</v>
      </c>
      <c r="B21" s="601" t="s">
        <v>1565</v>
      </c>
      <c r="C21" s="601" t="s">
        <v>1566</v>
      </c>
      <c r="D21" s="601" t="s">
        <v>1567</v>
      </c>
      <c r="E21" s="601" t="s">
        <v>1568</v>
      </c>
      <c r="F21" s="601" t="s">
        <v>1517</v>
      </c>
      <c r="G21" s="601"/>
    </row>
    <row r="22" spans="1:7" s="23" customFormat="1" ht="15.75" customHeight="1" x14ac:dyDescent="0.25">
      <c r="A22" s="601" t="s">
        <v>1569</v>
      </c>
      <c r="B22" s="601" t="s">
        <v>1570</v>
      </c>
      <c r="C22" s="601" t="s">
        <v>1571</v>
      </c>
      <c r="D22" s="601" t="s">
        <v>1572</v>
      </c>
      <c r="E22" s="601" t="s">
        <v>1573</v>
      </c>
      <c r="F22" s="601" t="s">
        <v>1517</v>
      </c>
      <c r="G22" s="601"/>
    </row>
    <row r="23" spans="1:7" s="23" customFormat="1" ht="15.75" customHeight="1" x14ac:dyDescent="0.25">
      <c r="A23" s="601"/>
      <c r="B23" s="601" t="s">
        <v>1574</v>
      </c>
      <c r="C23" s="601" t="s">
        <v>1575</v>
      </c>
      <c r="D23" s="601" t="s">
        <v>1576</v>
      </c>
      <c r="E23" s="601"/>
      <c r="F23" s="601"/>
      <c r="G23" s="601"/>
    </row>
    <row r="24" spans="1:7" s="23" customFormat="1" ht="15.75" customHeight="1" x14ac:dyDescent="0.25">
      <c r="A24" s="601"/>
      <c r="B24" s="601" t="s">
        <v>1577</v>
      </c>
      <c r="C24" s="601" t="s">
        <v>1578</v>
      </c>
      <c r="D24" s="601" t="s">
        <v>1579</v>
      </c>
      <c r="E24" s="601" t="s">
        <v>1580</v>
      </c>
      <c r="F24" s="601" t="s">
        <v>1540</v>
      </c>
      <c r="G24" s="601"/>
    </row>
    <row r="25" spans="1:7" s="23" customFormat="1" ht="15.75" customHeight="1" x14ac:dyDescent="0.25">
      <c r="A25" s="601"/>
      <c r="B25" s="601" t="s">
        <v>1581</v>
      </c>
      <c r="C25" s="601" t="s">
        <v>1582</v>
      </c>
      <c r="D25" s="601" t="s">
        <v>1583</v>
      </c>
      <c r="E25" s="601" t="s">
        <v>1584</v>
      </c>
      <c r="F25" s="601" t="s">
        <v>1540</v>
      </c>
      <c r="G25" s="601"/>
    </row>
    <row r="26" spans="1:7" s="23" customFormat="1" ht="15.75" customHeight="1" x14ac:dyDescent="0.25">
      <c r="A26" s="601" t="s">
        <v>1585</v>
      </c>
      <c r="B26" s="601" t="s">
        <v>1586</v>
      </c>
      <c r="C26" s="601" t="s">
        <v>1587</v>
      </c>
      <c r="D26" s="601" t="s">
        <v>1588</v>
      </c>
      <c r="E26" s="601" t="s">
        <v>1568</v>
      </c>
      <c r="F26" s="601" t="s">
        <v>1517</v>
      </c>
      <c r="G26" s="601"/>
    </row>
    <row r="27" spans="1:7" s="23" customFormat="1" ht="15.75" customHeight="1" x14ac:dyDescent="0.25">
      <c r="A27" s="601" t="s">
        <v>1589</v>
      </c>
      <c r="B27" s="601" t="s">
        <v>1590</v>
      </c>
      <c r="C27" s="601" t="s">
        <v>1591</v>
      </c>
      <c r="D27" s="601" t="s">
        <v>1526</v>
      </c>
      <c r="E27" s="601" t="s">
        <v>1536</v>
      </c>
      <c r="F27" s="601" t="s">
        <v>1553</v>
      </c>
      <c r="G27" s="601"/>
    </row>
    <row r="28" spans="1:7" s="23" customFormat="1" ht="15.75" customHeight="1" x14ac:dyDescent="0.25">
      <c r="A28" s="601"/>
      <c r="B28" s="601" t="s">
        <v>1592</v>
      </c>
      <c r="C28" s="601" t="s">
        <v>1530</v>
      </c>
      <c r="D28" s="601" t="s">
        <v>1531</v>
      </c>
      <c r="E28" s="601" t="s">
        <v>1593</v>
      </c>
      <c r="F28" s="601" t="s">
        <v>1553</v>
      </c>
      <c r="G28" s="601"/>
    </row>
    <row r="29" spans="1:7" s="23" customFormat="1" ht="15.75" customHeight="1" x14ac:dyDescent="0.25">
      <c r="A29" s="601" t="s">
        <v>1594</v>
      </c>
      <c r="B29" s="601" t="s">
        <v>1595</v>
      </c>
      <c r="C29" s="601" t="s">
        <v>1596</v>
      </c>
      <c r="D29" s="601" t="s">
        <v>1597</v>
      </c>
      <c r="E29" s="601" t="s">
        <v>1598</v>
      </c>
      <c r="F29" s="601" t="s">
        <v>1517</v>
      </c>
      <c r="G29" s="601"/>
    </row>
    <row r="30" spans="1:7" s="23" customFormat="1" ht="15.75" customHeight="1" x14ac:dyDescent="0.25">
      <c r="A30" s="601" t="s">
        <v>1599</v>
      </c>
      <c r="B30" s="601" t="s">
        <v>1600</v>
      </c>
      <c r="C30" s="601" t="s">
        <v>1601</v>
      </c>
      <c r="D30" s="601" t="s">
        <v>1602</v>
      </c>
      <c r="E30" s="601" t="s">
        <v>1603</v>
      </c>
      <c r="F30" s="601" t="s">
        <v>1517</v>
      </c>
      <c r="G30" s="601"/>
    </row>
    <row r="31" spans="1:7" s="23" customFormat="1" ht="15.75" customHeight="1" x14ac:dyDescent="0.25">
      <c r="A31" s="601" t="s">
        <v>1604</v>
      </c>
      <c r="B31" s="601" t="s">
        <v>1605</v>
      </c>
      <c r="C31" s="601" t="s">
        <v>1606</v>
      </c>
      <c r="D31" s="601" t="s">
        <v>1607</v>
      </c>
      <c r="E31" s="601"/>
      <c r="F31" s="601" t="s">
        <v>1608</v>
      </c>
      <c r="G31" s="601"/>
    </row>
    <row r="32" spans="1:7" s="23" customFormat="1" ht="15.75" customHeight="1" x14ac:dyDescent="0.25">
      <c r="A32" s="601" t="s">
        <v>1612</v>
      </c>
      <c r="B32" s="601" t="s">
        <v>1613</v>
      </c>
      <c r="C32" s="601" t="s">
        <v>1614</v>
      </c>
      <c r="D32" s="601" t="s">
        <v>1615</v>
      </c>
      <c r="E32" s="601" t="s">
        <v>1616</v>
      </c>
      <c r="F32" s="601" t="s">
        <v>1517</v>
      </c>
      <c r="G32" s="601"/>
    </row>
    <row r="33" spans="1:7" s="23" customFormat="1" ht="15.75" customHeight="1" x14ac:dyDescent="0.25">
      <c r="A33" s="601" t="s">
        <v>1617</v>
      </c>
      <c r="B33" s="601" t="s">
        <v>1618</v>
      </c>
      <c r="C33" s="601" t="s">
        <v>1601</v>
      </c>
      <c r="D33" s="601" t="s">
        <v>1602</v>
      </c>
      <c r="E33" s="601" t="s">
        <v>1619</v>
      </c>
      <c r="F33" s="601" t="s">
        <v>1553</v>
      </c>
      <c r="G33" s="601"/>
    </row>
    <row r="34" spans="1:7" s="23" customFormat="1" ht="15.75" customHeight="1" x14ac:dyDescent="0.25">
      <c r="A34" s="601" t="s">
        <v>1620</v>
      </c>
      <c r="B34" s="601" t="s">
        <v>1621</v>
      </c>
      <c r="C34" s="601" t="s">
        <v>1622</v>
      </c>
      <c r="D34" s="601" t="s">
        <v>1526</v>
      </c>
      <c r="E34" s="601" t="s">
        <v>1536</v>
      </c>
      <c r="F34" s="601" t="s">
        <v>1540</v>
      </c>
      <c r="G34" s="601"/>
    </row>
    <row r="35" spans="1:7" s="23" customFormat="1" ht="15.75" customHeight="1" x14ac:dyDescent="0.25">
      <c r="A35" s="601"/>
      <c r="B35" s="601" t="s">
        <v>1623</v>
      </c>
      <c r="C35" s="601" t="s">
        <v>1624</v>
      </c>
      <c r="D35" s="601" t="s">
        <v>1625</v>
      </c>
      <c r="E35" s="601" t="s">
        <v>1626</v>
      </c>
      <c r="F35" s="601" t="s">
        <v>1540</v>
      </c>
      <c r="G35" s="601"/>
    </row>
    <row r="36" spans="1:7" s="23" customFormat="1" ht="15.75" customHeight="1" x14ac:dyDescent="0.25">
      <c r="A36" s="601" t="s">
        <v>1627</v>
      </c>
      <c r="B36" s="601" t="s">
        <v>1628</v>
      </c>
      <c r="C36" s="601" t="s">
        <v>1629</v>
      </c>
      <c r="D36" s="601" t="s">
        <v>1630</v>
      </c>
      <c r="E36" s="601" t="s">
        <v>1631</v>
      </c>
      <c r="F36" s="601" t="s">
        <v>1540</v>
      </c>
      <c r="G36" s="601"/>
    </row>
    <row r="37" spans="1:7" s="23" customFormat="1" ht="15.75" customHeight="1" x14ac:dyDescent="0.25">
      <c r="A37" s="601"/>
      <c r="B37" s="601" t="s">
        <v>1632</v>
      </c>
      <c r="C37" s="601" t="s">
        <v>1633</v>
      </c>
      <c r="D37" s="601" t="s">
        <v>1634</v>
      </c>
      <c r="E37" s="601" t="s">
        <v>1527</v>
      </c>
      <c r="F37" s="601" t="s">
        <v>1540</v>
      </c>
      <c r="G37" s="601"/>
    </row>
    <row r="38" spans="1:7" s="23" customFormat="1" ht="15.75" customHeight="1" x14ac:dyDescent="0.25">
      <c r="A38" s="601"/>
      <c r="B38" s="601" t="s">
        <v>1635</v>
      </c>
      <c r="C38" s="601" t="s">
        <v>1636</v>
      </c>
      <c r="D38" s="601" t="s">
        <v>1637</v>
      </c>
      <c r="E38" s="601" t="s">
        <v>1638</v>
      </c>
      <c r="F38" s="601"/>
      <c r="G38" s="601"/>
    </row>
    <row r="39" spans="1:7" s="23" customFormat="1" ht="15.75" customHeight="1" x14ac:dyDescent="0.25">
      <c r="A39" s="601" t="s">
        <v>1639</v>
      </c>
      <c r="B39" s="601" t="s">
        <v>1640</v>
      </c>
      <c r="C39" s="601" t="s">
        <v>1641</v>
      </c>
      <c r="D39" s="601" t="s">
        <v>1634</v>
      </c>
      <c r="E39" s="601" t="s">
        <v>1642</v>
      </c>
      <c r="F39" s="601" t="s">
        <v>1540</v>
      </c>
      <c r="G39" s="601"/>
    </row>
    <row r="40" spans="1:7" s="23" customFormat="1" ht="15.75" customHeight="1" x14ac:dyDescent="0.25">
      <c r="A40" s="601"/>
      <c r="B40" s="601" t="s">
        <v>1643</v>
      </c>
      <c r="C40" s="601" t="s">
        <v>1644</v>
      </c>
      <c r="D40" s="601" t="s">
        <v>1634</v>
      </c>
      <c r="E40" s="601" t="s">
        <v>1527</v>
      </c>
      <c r="F40" s="601" t="s">
        <v>1540</v>
      </c>
      <c r="G40" s="601"/>
    </row>
    <row r="41" spans="1:7" s="23" customFormat="1" ht="15.75" customHeight="1" x14ac:dyDescent="0.25">
      <c r="A41" s="601" t="s">
        <v>1645</v>
      </c>
      <c r="B41" s="601" t="s">
        <v>1646</v>
      </c>
      <c r="C41" s="601" t="s">
        <v>1647</v>
      </c>
      <c r="D41" s="601" t="s">
        <v>1526</v>
      </c>
      <c r="E41" s="601" t="s">
        <v>1648</v>
      </c>
      <c r="F41" s="601" t="s">
        <v>1540</v>
      </c>
      <c r="G41" s="601"/>
    </row>
    <row r="42" spans="1:7" s="23" customFormat="1" ht="15.75" customHeight="1" x14ac:dyDescent="0.25">
      <c r="A42" s="601"/>
      <c r="B42" s="601" t="s">
        <v>1649</v>
      </c>
      <c r="C42" s="601" t="s">
        <v>1650</v>
      </c>
      <c r="D42" s="601" t="s">
        <v>1651</v>
      </c>
      <c r="E42" s="601" t="s">
        <v>1652</v>
      </c>
      <c r="F42" s="601" t="s">
        <v>1553</v>
      </c>
      <c r="G42" s="601"/>
    </row>
    <row r="43" spans="1:7" s="23" customFormat="1" ht="15.75" customHeight="1" x14ac:dyDescent="0.25">
      <c r="A43" s="601" t="s">
        <v>1653</v>
      </c>
      <c r="B43" s="601" t="s">
        <v>1654</v>
      </c>
      <c r="C43" s="601" t="s">
        <v>1655</v>
      </c>
      <c r="D43" s="601" t="s">
        <v>1656</v>
      </c>
      <c r="E43" s="601" t="s">
        <v>1657</v>
      </c>
      <c r="F43" s="601" t="s">
        <v>1517</v>
      </c>
      <c r="G43" s="601"/>
    </row>
    <row r="44" spans="1:7" s="23" customFormat="1" ht="15.75" customHeight="1" x14ac:dyDescent="0.25">
      <c r="A44" s="601"/>
      <c r="B44" s="601" t="s">
        <v>1658</v>
      </c>
      <c r="C44" s="601" t="s">
        <v>1659</v>
      </c>
      <c r="D44" s="601" t="s">
        <v>1660</v>
      </c>
      <c r="E44" s="601" t="s">
        <v>1661</v>
      </c>
      <c r="F44" s="601" t="s">
        <v>1662</v>
      </c>
      <c r="G44" s="601"/>
    </row>
    <row r="45" spans="1:7" s="23" customFormat="1" ht="15.75" customHeight="1" x14ac:dyDescent="0.25">
      <c r="A45" s="601"/>
      <c r="B45" s="601" t="s">
        <v>1658</v>
      </c>
      <c r="C45" s="601" t="s">
        <v>1663</v>
      </c>
      <c r="D45" s="601" t="s">
        <v>1660</v>
      </c>
      <c r="E45" s="601" t="s">
        <v>1661</v>
      </c>
      <c r="F45" s="601" t="s">
        <v>1662</v>
      </c>
      <c r="G45" s="601"/>
    </row>
    <row r="46" spans="1:7" s="23" customFormat="1" ht="15.75" customHeight="1" x14ac:dyDescent="0.25">
      <c r="A46" s="601"/>
      <c r="B46" s="601" t="s">
        <v>1664</v>
      </c>
      <c r="C46" s="601" t="s">
        <v>1665</v>
      </c>
      <c r="D46" s="601" t="s">
        <v>1666</v>
      </c>
      <c r="E46" s="601" t="s">
        <v>1667</v>
      </c>
      <c r="F46" s="601" t="s">
        <v>1662</v>
      </c>
      <c r="G46" s="601"/>
    </row>
    <row r="47" spans="1:7" s="23" customFormat="1" ht="15.75" customHeight="1" x14ac:dyDescent="0.25">
      <c r="A47" s="601" t="s">
        <v>1668</v>
      </c>
      <c r="B47" s="601" t="s">
        <v>1669</v>
      </c>
      <c r="C47" s="601" t="s">
        <v>1670</v>
      </c>
      <c r="D47" s="601" t="s">
        <v>1671</v>
      </c>
      <c r="E47" s="601" t="s">
        <v>1672</v>
      </c>
      <c r="F47" s="601" t="s">
        <v>1517</v>
      </c>
      <c r="G47" s="601"/>
    </row>
    <row r="48" spans="1:7" s="23" customFormat="1" ht="15.75" customHeight="1" x14ac:dyDescent="0.25">
      <c r="A48" s="601"/>
      <c r="B48" s="601" t="s">
        <v>1673</v>
      </c>
      <c r="C48" s="601" t="s">
        <v>1674</v>
      </c>
      <c r="D48" s="601" t="s">
        <v>1675</v>
      </c>
      <c r="E48" s="601" t="s">
        <v>1676</v>
      </c>
      <c r="F48" s="601" t="s">
        <v>1540</v>
      </c>
      <c r="G48" s="601"/>
    </row>
    <row r="49" spans="1:7" s="23" customFormat="1" ht="15.75" customHeight="1" x14ac:dyDescent="0.25">
      <c r="A49" s="601"/>
      <c r="B49" s="601" t="s">
        <v>1677</v>
      </c>
      <c r="C49" s="601" t="s">
        <v>1530</v>
      </c>
      <c r="D49" s="601" t="s">
        <v>1531</v>
      </c>
      <c r="E49" s="601" t="s">
        <v>1593</v>
      </c>
      <c r="F49" s="601" t="s">
        <v>1553</v>
      </c>
      <c r="G49" s="601"/>
    </row>
    <row r="50" spans="1:7" s="23" customFormat="1" ht="15.75" customHeight="1" x14ac:dyDescent="0.25">
      <c r="A50" s="601" t="s">
        <v>1678</v>
      </c>
      <c r="B50" s="601" t="s">
        <v>1679</v>
      </c>
      <c r="C50" s="601" t="s">
        <v>1680</v>
      </c>
      <c r="D50" s="601" t="s">
        <v>1681</v>
      </c>
      <c r="E50" s="601" t="s">
        <v>1682</v>
      </c>
      <c r="F50" s="601" t="s">
        <v>1540</v>
      </c>
      <c r="G50" s="601"/>
    </row>
    <row r="51" spans="1:7" s="23" customFormat="1" ht="15.75" customHeight="1" x14ac:dyDescent="0.25">
      <c r="A51" s="601" t="s">
        <v>1683</v>
      </c>
      <c r="B51" s="601" t="s">
        <v>1684</v>
      </c>
      <c r="C51" s="601" t="s">
        <v>1685</v>
      </c>
      <c r="D51" s="601" t="s">
        <v>1686</v>
      </c>
      <c r="E51" s="601" t="s">
        <v>1687</v>
      </c>
      <c r="F51" s="601" t="s">
        <v>1517</v>
      </c>
      <c r="G51" s="601"/>
    </row>
    <row r="52" spans="1:7" s="23" customFormat="1" ht="15.75" customHeight="1" x14ac:dyDescent="0.25">
      <c r="A52" s="601"/>
      <c r="B52" s="601" t="s">
        <v>1688</v>
      </c>
      <c r="C52" s="601" t="s">
        <v>1689</v>
      </c>
      <c r="D52" s="601" t="s">
        <v>1690</v>
      </c>
      <c r="E52" s="601" t="s">
        <v>1691</v>
      </c>
      <c r="F52" s="601" t="s">
        <v>1553</v>
      </c>
      <c r="G52" s="601"/>
    </row>
    <row r="53" spans="1:7" s="23" customFormat="1" ht="15.75" customHeight="1" x14ac:dyDescent="0.25">
      <c r="A53" s="601" t="s">
        <v>1692</v>
      </c>
      <c r="B53" s="601" t="s">
        <v>1693</v>
      </c>
      <c r="C53" s="601" t="s">
        <v>1694</v>
      </c>
      <c r="D53" s="601" t="s">
        <v>1695</v>
      </c>
      <c r="E53" s="601" t="s">
        <v>1696</v>
      </c>
      <c r="F53" s="601" t="s">
        <v>1540</v>
      </c>
      <c r="G53" s="601"/>
    </row>
    <row r="54" spans="1:7" s="23" customFormat="1" ht="15.75" customHeight="1" x14ac:dyDescent="0.25">
      <c r="A54" s="601" t="s">
        <v>1697</v>
      </c>
      <c r="B54" s="601" t="s">
        <v>1698</v>
      </c>
      <c r="C54" s="601" t="s">
        <v>1699</v>
      </c>
      <c r="D54" s="601" t="s">
        <v>1700</v>
      </c>
      <c r="E54" s="601" t="s">
        <v>1701</v>
      </c>
      <c r="F54" s="601" t="s">
        <v>1540</v>
      </c>
      <c r="G54" s="601"/>
    </row>
    <row r="55" spans="1:7" s="23" customFormat="1" ht="15.75" customHeight="1" x14ac:dyDescent="0.25">
      <c r="A55" s="601"/>
      <c r="B55" s="601" t="s">
        <v>1702</v>
      </c>
      <c r="C55" s="601" t="s">
        <v>1703</v>
      </c>
      <c r="D55" s="601" t="s">
        <v>1704</v>
      </c>
      <c r="E55" s="601" t="s">
        <v>1705</v>
      </c>
      <c r="F55" s="601" t="s">
        <v>1540</v>
      </c>
      <c r="G55" s="601"/>
    </row>
    <row r="56" spans="1:7" s="23" customFormat="1" ht="15.75" customHeight="1" x14ac:dyDescent="0.25">
      <c r="A56" s="601" t="s">
        <v>1706</v>
      </c>
      <c r="B56" s="601" t="s">
        <v>1707</v>
      </c>
      <c r="C56" s="601" t="s">
        <v>1708</v>
      </c>
      <c r="D56" s="601" t="s">
        <v>1526</v>
      </c>
      <c r="E56" s="601" t="s">
        <v>1536</v>
      </c>
      <c r="F56" s="601" t="s">
        <v>1540</v>
      </c>
      <c r="G56" s="601"/>
    </row>
    <row r="57" spans="1:7" s="23" customFormat="1" ht="15.75" customHeight="1" x14ac:dyDescent="0.25">
      <c r="A57" s="601"/>
      <c r="B57" s="601" t="s">
        <v>1709</v>
      </c>
      <c r="C57" s="601" t="s">
        <v>1710</v>
      </c>
      <c r="D57" s="601" t="s">
        <v>1711</v>
      </c>
      <c r="E57" s="601" t="s">
        <v>1712</v>
      </c>
      <c r="F57" s="601" t="s">
        <v>1540</v>
      </c>
      <c r="G57" s="601"/>
    </row>
    <row r="58" spans="1:7" s="23" customFormat="1" ht="15.75" customHeight="1" x14ac:dyDescent="0.25">
      <c r="A58" s="601"/>
      <c r="B58" s="601" t="s">
        <v>1713</v>
      </c>
      <c r="C58" s="601" t="s">
        <v>1714</v>
      </c>
      <c r="D58" s="601" t="s">
        <v>1551</v>
      </c>
      <c r="E58" s="601" t="s">
        <v>1715</v>
      </c>
      <c r="F58" s="601" t="s">
        <v>1540</v>
      </c>
      <c r="G58" s="601"/>
    </row>
    <row r="59" spans="1:7" s="23" customFormat="1" ht="15.75" customHeight="1" x14ac:dyDescent="0.25">
      <c r="A59" s="601" t="s">
        <v>1716</v>
      </c>
      <c r="B59" s="601" t="s">
        <v>1717</v>
      </c>
      <c r="C59" s="601" t="s">
        <v>1718</v>
      </c>
      <c r="D59" s="601" t="s">
        <v>1719</v>
      </c>
      <c r="E59" s="601" t="s">
        <v>1720</v>
      </c>
      <c r="F59" s="601" t="s">
        <v>1540</v>
      </c>
      <c r="G59" s="601"/>
    </row>
    <row r="60" spans="1:7" s="23" customFormat="1" ht="15.75" customHeight="1" x14ac:dyDescent="0.25">
      <c r="A60" s="601"/>
      <c r="B60" s="601" t="s">
        <v>1721</v>
      </c>
      <c r="C60" s="601" t="s">
        <v>1722</v>
      </c>
      <c r="D60" s="601" t="s">
        <v>1634</v>
      </c>
      <c r="E60" s="601" t="s">
        <v>1527</v>
      </c>
      <c r="F60" s="601" t="s">
        <v>1540</v>
      </c>
      <c r="G60" s="601"/>
    </row>
    <row r="61" spans="1:7" s="23" customFormat="1" ht="15.75" customHeight="1" x14ac:dyDescent="0.25">
      <c r="A61" s="601" t="s">
        <v>1723</v>
      </c>
      <c r="B61" s="601" t="s">
        <v>1724</v>
      </c>
      <c r="C61" s="601" t="s">
        <v>1725</v>
      </c>
      <c r="D61" s="601" t="s">
        <v>1726</v>
      </c>
      <c r="E61" s="601" t="s">
        <v>1727</v>
      </c>
      <c r="F61" s="601" t="s">
        <v>1728</v>
      </c>
      <c r="G61" s="601"/>
    </row>
    <row r="62" spans="1:7" s="23" customFormat="1" ht="15.75" customHeight="1" x14ac:dyDescent="0.25">
      <c r="A62" s="601" t="s">
        <v>1729</v>
      </c>
      <c r="B62" s="601" t="s">
        <v>1730</v>
      </c>
      <c r="C62" s="601" t="s">
        <v>1731</v>
      </c>
      <c r="D62" s="601" t="s">
        <v>1732</v>
      </c>
      <c r="E62" s="601" t="s">
        <v>1733</v>
      </c>
      <c r="F62" s="601" t="s">
        <v>1517</v>
      </c>
      <c r="G62" s="601"/>
    </row>
    <row r="63" spans="1:7" s="23" customFormat="1" ht="15.75" customHeight="1" x14ac:dyDescent="0.25">
      <c r="A63" s="601" t="s">
        <v>1734</v>
      </c>
      <c r="B63" s="601" t="s">
        <v>1735</v>
      </c>
      <c r="C63" s="601" t="s">
        <v>1736</v>
      </c>
      <c r="D63" s="601" t="s">
        <v>1737</v>
      </c>
      <c r="E63" s="601" t="s">
        <v>1738</v>
      </c>
      <c r="F63" s="601"/>
      <c r="G63" s="601"/>
    </row>
    <row r="64" spans="1:7" s="23" customFormat="1" ht="15.75" customHeight="1" x14ac:dyDescent="0.25">
      <c r="A64" s="601" t="s">
        <v>1739</v>
      </c>
      <c r="B64" s="601" t="s">
        <v>1740</v>
      </c>
      <c r="C64" s="601" t="s">
        <v>1741</v>
      </c>
      <c r="D64" s="601" t="s">
        <v>1634</v>
      </c>
      <c r="E64" s="601" t="s">
        <v>1742</v>
      </c>
      <c r="F64" s="601" t="s">
        <v>1540</v>
      </c>
      <c r="G64" s="601"/>
    </row>
    <row r="65" spans="1:7" s="23" customFormat="1" ht="15.75" customHeight="1" x14ac:dyDescent="0.25">
      <c r="A65" s="601" t="s">
        <v>1743</v>
      </c>
      <c r="B65" s="601" t="s">
        <v>1744</v>
      </c>
      <c r="C65" s="601" t="s">
        <v>1745</v>
      </c>
      <c r="D65" s="601" t="s">
        <v>1526</v>
      </c>
      <c r="E65" s="601" t="s">
        <v>1536</v>
      </c>
      <c r="F65" s="601" t="s">
        <v>1540</v>
      </c>
      <c r="G65" s="601"/>
    </row>
    <row r="66" spans="1:7" s="23" customFormat="1" ht="15.75" customHeight="1" x14ac:dyDescent="0.25">
      <c r="A66" s="601" t="s">
        <v>1746</v>
      </c>
      <c r="B66" s="602" t="s">
        <v>1747</v>
      </c>
      <c r="C66" s="602" t="s">
        <v>1748</v>
      </c>
      <c r="D66" s="602" t="s">
        <v>1499</v>
      </c>
      <c r="E66" s="602" t="s">
        <v>1749</v>
      </c>
      <c r="F66" s="602" t="s">
        <v>1553</v>
      </c>
      <c r="G66" s="602"/>
    </row>
    <row r="67" spans="1:7" s="23" customFormat="1" ht="15.75" customHeight="1" x14ac:dyDescent="0.25">
      <c r="A67" s="601"/>
      <c r="B67" s="601" t="s">
        <v>1750</v>
      </c>
      <c r="C67" s="601" t="s">
        <v>1751</v>
      </c>
      <c r="D67" s="601" t="s">
        <v>1634</v>
      </c>
      <c r="E67" s="601" t="s">
        <v>1527</v>
      </c>
      <c r="F67" s="601" t="s">
        <v>1540</v>
      </c>
      <c r="G67" s="601"/>
    </row>
    <row r="68" spans="1:7" s="23" customFormat="1" ht="15.75" customHeight="1" x14ac:dyDescent="0.25">
      <c r="A68" s="601" t="s">
        <v>1752</v>
      </c>
      <c r="B68" s="601" t="s">
        <v>1753</v>
      </c>
      <c r="C68" s="601" t="s">
        <v>1754</v>
      </c>
      <c r="D68" s="601" t="s">
        <v>1521</v>
      </c>
      <c r="E68" s="601" t="s">
        <v>1755</v>
      </c>
      <c r="F68" s="601" t="s">
        <v>1553</v>
      </c>
      <c r="G68" s="601"/>
    </row>
    <row r="69" spans="1:7" s="23" customFormat="1" ht="15.75" customHeight="1" x14ac:dyDescent="0.25">
      <c r="A69" s="601"/>
      <c r="B69" s="601" t="s">
        <v>1756</v>
      </c>
      <c r="C69" s="601" t="s">
        <v>1757</v>
      </c>
      <c r="D69" s="601" t="s">
        <v>1758</v>
      </c>
      <c r="E69" s="601" t="s">
        <v>1759</v>
      </c>
      <c r="F69" s="601" t="s">
        <v>1540</v>
      </c>
      <c r="G69" s="601"/>
    </row>
    <row r="70" spans="1:7" s="23" customFormat="1" ht="15.75" customHeight="1" x14ac:dyDescent="0.25">
      <c r="A70" s="601" t="s">
        <v>1760</v>
      </c>
      <c r="B70" s="601" t="s">
        <v>1761</v>
      </c>
      <c r="C70" s="602" t="s">
        <v>1762</v>
      </c>
      <c r="D70" s="601" t="s">
        <v>1763</v>
      </c>
      <c r="E70" s="601" t="s">
        <v>1764</v>
      </c>
      <c r="F70" s="601" t="s">
        <v>1553</v>
      </c>
      <c r="G70" s="601"/>
    </row>
    <row r="71" spans="1:7" s="23" customFormat="1" ht="15.75" customHeight="1" x14ac:dyDescent="0.25">
      <c r="A71" s="601" t="s">
        <v>1765</v>
      </c>
      <c r="B71" s="601" t="s">
        <v>1766</v>
      </c>
      <c r="C71" s="601" t="s">
        <v>1767</v>
      </c>
      <c r="D71" s="601" t="s">
        <v>1526</v>
      </c>
      <c r="E71" s="601" t="s">
        <v>1527</v>
      </c>
      <c r="F71" s="601" t="s">
        <v>1517</v>
      </c>
      <c r="G71" s="601"/>
    </row>
    <row r="72" spans="1:7" s="23" customFormat="1" ht="15.75" customHeight="1" x14ac:dyDescent="0.25">
      <c r="A72" s="601" t="s">
        <v>1768</v>
      </c>
      <c r="B72" s="601" t="s">
        <v>1769</v>
      </c>
      <c r="C72" s="601" t="s">
        <v>1770</v>
      </c>
      <c r="D72" s="601" t="s">
        <v>1526</v>
      </c>
      <c r="E72" s="601" t="s">
        <v>1527</v>
      </c>
      <c r="F72" s="601" t="s">
        <v>1517</v>
      </c>
      <c r="G72" s="601"/>
    </row>
    <row r="73" spans="1:7" s="23" customFormat="1" ht="15.75" customHeight="1" x14ac:dyDescent="0.25">
      <c r="A73" s="601" t="s">
        <v>1771</v>
      </c>
      <c r="B73" s="601" t="s">
        <v>1772</v>
      </c>
      <c r="C73" s="601" t="s">
        <v>1767</v>
      </c>
      <c r="D73" s="601" t="s">
        <v>1526</v>
      </c>
      <c r="E73" s="601" t="s">
        <v>1634</v>
      </c>
      <c r="F73" s="601" t="s">
        <v>1517</v>
      </c>
      <c r="G73" s="601"/>
    </row>
    <row r="74" spans="1:7" s="23" customFormat="1" ht="15.75" customHeight="1" x14ac:dyDescent="0.25">
      <c r="A74" s="601"/>
      <c r="B74" s="601" t="s">
        <v>1773</v>
      </c>
      <c r="C74" s="601" t="s">
        <v>1774</v>
      </c>
      <c r="D74" s="601" t="s">
        <v>1634</v>
      </c>
      <c r="E74" s="601" t="s">
        <v>1536</v>
      </c>
      <c r="F74" s="601" t="s">
        <v>1540</v>
      </c>
      <c r="G74" s="601"/>
    </row>
    <row r="75" spans="1:7" s="23" customFormat="1" ht="15.75" customHeight="1" x14ac:dyDescent="0.25">
      <c r="A75" s="601" t="s">
        <v>1775</v>
      </c>
      <c r="B75" s="601" t="s">
        <v>1776</v>
      </c>
      <c r="C75" s="601" t="s">
        <v>1777</v>
      </c>
      <c r="D75" s="601" t="s">
        <v>1778</v>
      </c>
      <c r="E75" s="601" t="s">
        <v>1779</v>
      </c>
      <c r="F75" s="601"/>
      <c r="G75" s="601"/>
    </row>
    <row r="76" spans="1:7" s="23" customFormat="1" ht="15.75" customHeight="1" x14ac:dyDescent="0.25">
      <c r="A76" s="601"/>
      <c r="B76" s="601" t="s">
        <v>1780</v>
      </c>
      <c r="C76" s="601" t="s">
        <v>1781</v>
      </c>
      <c r="D76" s="601" t="s">
        <v>1782</v>
      </c>
      <c r="E76" s="601" t="s">
        <v>1783</v>
      </c>
      <c r="F76" s="601" t="s">
        <v>1540</v>
      </c>
      <c r="G76" s="601"/>
    </row>
    <row r="77" spans="1:7" s="23" customFormat="1" ht="15.75" customHeight="1" x14ac:dyDescent="0.25">
      <c r="A77" s="601" t="s">
        <v>1784</v>
      </c>
      <c r="B77" s="601" t="s">
        <v>1785</v>
      </c>
      <c r="C77" s="601" t="s">
        <v>1530</v>
      </c>
      <c r="D77" s="601" t="s">
        <v>1531</v>
      </c>
      <c r="E77" s="601" t="s">
        <v>1593</v>
      </c>
      <c r="F77" s="601" t="s">
        <v>1553</v>
      </c>
      <c r="G77" s="601"/>
    </row>
    <row r="78" spans="1:7" s="23" customFormat="1" ht="15.75" customHeight="1" x14ac:dyDescent="0.25">
      <c r="A78" s="601"/>
      <c r="B78" s="601" t="s">
        <v>1786</v>
      </c>
      <c r="C78" s="601" t="s">
        <v>1787</v>
      </c>
      <c r="D78" s="601" t="s">
        <v>1788</v>
      </c>
      <c r="E78" s="601" t="s">
        <v>1789</v>
      </c>
      <c r="F78" s="601" t="s">
        <v>1540</v>
      </c>
      <c r="G78" s="601"/>
    </row>
    <row r="79" spans="1:7" s="23" customFormat="1" ht="15.75" customHeight="1" x14ac:dyDescent="0.25">
      <c r="A79" s="601"/>
      <c r="B79" s="601" t="s">
        <v>1790</v>
      </c>
      <c r="C79" s="601" t="s">
        <v>1596</v>
      </c>
      <c r="D79" s="601" t="s">
        <v>1597</v>
      </c>
      <c r="E79" s="601" t="s">
        <v>1598</v>
      </c>
      <c r="F79" s="601" t="s">
        <v>1517</v>
      </c>
      <c r="G79" s="601"/>
    </row>
    <row r="80" spans="1:7" s="23" customFormat="1" ht="15.75" customHeight="1" x14ac:dyDescent="0.25">
      <c r="A80" s="601" t="s">
        <v>1791</v>
      </c>
      <c r="B80" s="601" t="s">
        <v>1792</v>
      </c>
      <c r="C80" s="601" t="s">
        <v>1793</v>
      </c>
      <c r="D80" s="601" t="s">
        <v>1794</v>
      </c>
      <c r="E80" s="601" t="s">
        <v>1795</v>
      </c>
      <c r="F80" s="601" t="s">
        <v>1517</v>
      </c>
      <c r="G80" s="601"/>
    </row>
    <row r="81" spans="1:7" s="23" customFormat="1" ht="15.75" customHeight="1" x14ac:dyDescent="0.25">
      <c r="A81" s="601"/>
      <c r="B81" s="601" t="s">
        <v>1796</v>
      </c>
      <c r="C81" s="601" t="s">
        <v>1797</v>
      </c>
      <c r="D81" s="601" t="s">
        <v>1798</v>
      </c>
      <c r="E81" s="601" t="s">
        <v>1799</v>
      </c>
      <c r="F81" s="601" t="s">
        <v>1540</v>
      </c>
      <c r="G81" s="601"/>
    </row>
    <row r="82" spans="1:7" s="23" customFormat="1" ht="15.75" customHeight="1" x14ac:dyDescent="0.25">
      <c r="A82" s="601" t="s">
        <v>1800</v>
      </c>
      <c r="B82" s="601" t="s">
        <v>1801</v>
      </c>
      <c r="C82" s="601" t="s">
        <v>1802</v>
      </c>
      <c r="D82" s="601" t="s">
        <v>1803</v>
      </c>
      <c r="E82" s="601" t="s">
        <v>1804</v>
      </c>
      <c r="F82" s="601" t="s">
        <v>1540</v>
      </c>
      <c r="G82" s="601"/>
    </row>
    <row r="83" spans="1:7" s="23" customFormat="1" ht="15.75" customHeight="1" x14ac:dyDescent="0.25">
      <c r="A83" s="601" t="s">
        <v>1805</v>
      </c>
      <c r="B83" s="601" t="s">
        <v>1806</v>
      </c>
      <c r="C83" s="601" t="s">
        <v>1601</v>
      </c>
      <c r="D83" s="601" t="s">
        <v>1602</v>
      </c>
      <c r="E83" s="601" t="s">
        <v>1603</v>
      </c>
      <c r="F83" s="601" t="s">
        <v>1517</v>
      </c>
      <c r="G83" s="601"/>
    </row>
    <row r="84" spans="1:7" s="23" customFormat="1" ht="15.75" customHeight="1" x14ac:dyDescent="0.25">
      <c r="A84" s="601"/>
      <c r="B84" s="601" t="s">
        <v>1807</v>
      </c>
      <c r="C84" s="601" t="s">
        <v>1808</v>
      </c>
      <c r="D84" s="601" t="s">
        <v>1809</v>
      </c>
      <c r="E84" s="601" t="s">
        <v>1810</v>
      </c>
      <c r="F84" s="601" t="s">
        <v>1540</v>
      </c>
      <c r="G84" s="601"/>
    </row>
    <row r="85" spans="1:7" s="23" customFormat="1" ht="15.75" customHeight="1" x14ac:dyDescent="0.25">
      <c r="A85" s="601" t="s">
        <v>1811</v>
      </c>
      <c r="B85" s="601" t="s">
        <v>1812</v>
      </c>
      <c r="C85" s="601" t="s">
        <v>1813</v>
      </c>
      <c r="D85" s="601" t="s">
        <v>1546</v>
      </c>
      <c r="E85" s="601" t="s">
        <v>1814</v>
      </c>
      <c r="F85" s="601" t="s">
        <v>1517</v>
      </c>
      <c r="G85" s="601"/>
    </row>
    <row r="86" spans="1:7" s="23" customFormat="1" ht="15.75" customHeight="1" x14ac:dyDescent="0.25">
      <c r="A86" s="601"/>
      <c r="B86" s="601" t="s">
        <v>1815</v>
      </c>
      <c r="C86" s="601" t="s">
        <v>1578</v>
      </c>
      <c r="D86" s="601" t="s">
        <v>1579</v>
      </c>
      <c r="E86" s="601" t="s">
        <v>1816</v>
      </c>
      <c r="F86" s="601" t="s">
        <v>1540</v>
      </c>
      <c r="G86" s="601"/>
    </row>
    <row r="87" spans="1:7" s="23" customFormat="1" ht="15.75" customHeight="1" x14ac:dyDescent="0.25">
      <c r="A87" s="601"/>
      <c r="B87" s="601" t="s">
        <v>1817</v>
      </c>
      <c r="C87" s="601" t="s">
        <v>1818</v>
      </c>
      <c r="D87" s="601" t="s">
        <v>1782</v>
      </c>
      <c r="E87" s="601" t="s">
        <v>1783</v>
      </c>
      <c r="F87" s="601" t="s">
        <v>1540</v>
      </c>
      <c r="G87" s="601"/>
    </row>
    <row r="88" spans="1:7" s="23" customFormat="1" ht="15.75" customHeight="1" x14ac:dyDescent="0.25">
      <c r="A88" s="601"/>
      <c r="B88" s="601" t="s">
        <v>1819</v>
      </c>
      <c r="C88" s="601" t="s">
        <v>1820</v>
      </c>
      <c r="D88" s="601" t="s">
        <v>1821</v>
      </c>
      <c r="E88" s="601" t="s">
        <v>1822</v>
      </c>
      <c r="F88" s="601" t="s">
        <v>1540</v>
      </c>
      <c r="G88" s="601"/>
    </row>
    <row r="89" spans="1:7" s="23" customFormat="1" ht="15.75" customHeight="1" x14ac:dyDescent="0.25">
      <c r="A89" s="601" t="s">
        <v>1823</v>
      </c>
      <c r="B89" s="601" t="s">
        <v>1824</v>
      </c>
      <c r="C89" s="601" t="s">
        <v>1825</v>
      </c>
      <c r="D89" s="601" t="s">
        <v>1826</v>
      </c>
      <c r="E89" s="601" t="s">
        <v>1827</v>
      </c>
      <c r="F89" s="601" t="s">
        <v>1553</v>
      </c>
      <c r="G89" s="601"/>
    </row>
    <row r="90" spans="1:7" s="23" customFormat="1" ht="15.75" customHeight="1" x14ac:dyDescent="0.25">
      <c r="A90" s="601"/>
      <c r="B90" s="601" t="s">
        <v>1828</v>
      </c>
      <c r="C90" s="601" t="s">
        <v>1829</v>
      </c>
      <c r="D90" s="601" t="s">
        <v>1830</v>
      </c>
      <c r="E90" s="601" t="s">
        <v>1831</v>
      </c>
      <c r="F90" s="601" t="s">
        <v>1553</v>
      </c>
      <c r="G90" s="601"/>
    </row>
    <row r="91" spans="1:7" s="23" customFormat="1" ht="15.75" customHeight="1" x14ac:dyDescent="0.25">
      <c r="A91" s="601"/>
      <c r="B91" s="601" t="s">
        <v>1832</v>
      </c>
      <c r="C91" s="601" t="s">
        <v>1829</v>
      </c>
      <c r="D91" s="601" t="s">
        <v>1830</v>
      </c>
      <c r="E91" s="601" t="s">
        <v>1831</v>
      </c>
      <c r="F91" s="601" t="s">
        <v>1553</v>
      </c>
      <c r="G91" s="601"/>
    </row>
    <row r="92" spans="1:7" s="23" customFormat="1" ht="15.75" customHeight="1" x14ac:dyDescent="0.25">
      <c r="A92" s="601" t="s">
        <v>1833</v>
      </c>
      <c r="B92" s="601" t="s">
        <v>1834</v>
      </c>
      <c r="C92" s="601" t="s">
        <v>1835</v>
      </c>
      <c r="D92" s="601" t="s">
        <v>1836</v>
      </c>
      <c r="E92" s="601" t="s">
        <v>1837</v>
      </c>
      <c r="F92" s="601" t="s">
        <v>1540</v>
      </c>
      <c r="G92" s="601"/>
    </row>
    <row r="93" spans="1:7" s="23" customFormat="1" ht="15.75" customHeight="1" x14ac:dyDescent="0.25">
      <c r="A93" s="601" t="s">
        <v>1838</v>
      </c>
      <c r="B93" s="601" t="s">
        <v>1834</v>
      </c>
      <c r="C93" s="601" t="s">
        <v>1839</v>
      </c>
      <c r="D93" s="601" t="s">
        <v>1836</v>
      </c>
      <c r="E93" s="602" t="s">
        <v>1840</v>
      </c>
      <c r="F93" s="601" t="s">
        <v>1540</v>
      </c>
      <c r="G93" s="601"/>
    </row>
    <row r="94" spans="1:7" s="23" customFormat="1" ht="15.75" customHeight="1" x14ac:dyDescent="0.25">
      <c r="A94" s="601"/>
      <c r="B94" s="601" t="s">
        <v>1841</v>
      </c>
      <c r="C94" s="601" t="s">
        <v>1829</v>
      </c>
      <c r="D94" s="601" t="s">
        <v>1830</v>
      </c>
      <c r="E94" s="601" t="s">
        <v>1831</v>
      </c>
      <c r="F94" s="601" t="s">
        <v>1540</v>
      </c>
      <c r="G94" s="601"/>
    </row>
    <row r="95" spans="1:7" s="23" customFormat="1" ht="15.75" customHeight="1" x14ac:dyDescent="0.25">
      <c r="A95" s="601" t="s">
        <v>1842</v>
      </c>
      <c r="B95" s="601" t="s">
        <v>1843</v>
      </c>
      <c r="C95" s="601" t="s">
        <v>1670</v>
      </c>
      <c r="D95" s="601" t="s">
        <v>1671</v>
      </c>
      <c r="E95" s="601" t="s">
        <v>1672</v>
      </c>
      <c r="F95" s="601" t="s">
        <v>1517</v>
      </c>
      <c r="G95" s="601"/>
    </row>
    <row r="96" spans="1:7" s="23" customFormat="1" ht="15.75" customHeight="1" x14ac:dyDescent="0.25">
      <c r="A96" s="601"/>
      <c r="B96" s="601" t="s">
        <v>1844</v>
      </c>
      <c r="C96" s="601" t="s">
        <v>1845</v>
      </c>
      <c r="D96" s="601" t="s">
        <v>1551</v>
      </c>
      <c r="E96" s="601" t="s">
        <v>1846</v>
      </c>
      <c r="F96" s="601" t="s">
        <v>1540</v>
      </c>
      <c r="G96" s="601"/>
    </row>
    <row r="97" spans="1:7" s="23" customFormat="1" ht="15.75" customHeight="1" x14ac:dyDescent="0.25">
      <c r="A97" s="601"/>
      <c r="B97" s="601" t="s">
        <v>1847</v>
      </c>
      <c r="C97" s="601" t="s">
        <v>1689</v>
      </c>
      <c r="D97" s="601" t="s">
        <v>1690</v>
      </c>
      <c r="E97" s="601" t="s">
        <v>1691</v>
      </c>
      <c r="F97" s="601" t="s">
        <v>1553</v>
      </c>
      <c r="G97" s="601"/>
    </row>
    <row r="98" spans="1:7" s="23" customFormat="1" ht="15.75" customHeight="1" x14ac:dyDescent="0.25">
      <c r="A98" s="601" t="s">
        <v>1848</v>
      </c>
      <c r="B98" s="602" t="s">
        <v>1849</v>
      </c>
      <c r="C98" s="602" t="s">
        <v>1601</v>
      </c>
      <c r="D98" s="602" t="s">
        <v>1602</v>
      </c>
      <c r="E98" s="602" t="s">
        <v>1850</v>
      </c>
      <c r="F98" s="602" t="s">
        <v>1553</v>
      </c>
      <c r="G98" s="602"/>
    </row>
    <row r="99" spans="1:7" s="23" customFormat="1" ht="15.75" customHeight="1" x14ac:dyDescent="0.25">
      <c r="A99" s="601" t="s">
        <v>1851</v>
      </c>
      <c r="B99" s="601" t="s">
        <v>1852</v>
      </c>
      <c r="C99" s="601" t="s">
        <v>1853</v>
      </c>
      <c r="D99" s="601" t="s">
        <v>1854</v>
      </c>
      <c r="E99" s="601" t="s">
        <v>1855</v>
      </c>
      <c r="F99" s="601" t="s">
        <v>1517</v>
      </c>
      <c r="G99" s="601"/>
    </row>
    <row r="100" spans="1:7" s="23" customFormat="1" ht="15.75" customHeight="1" x14ac:dyDescent="0.25">
      <c r="A100" s="601" t="s">
        <v>1856</v>
      </c>
      <c r="B100" s="601" t="s">
        <v>1857</v>
      </c>
      <c r="C100" s="601" t="s">
        <v>1858</v>
      </c>
      <c r="D100" s="601" t="s">
        <v>1499</v>
      </c>
      <c r="E100" s="601" t="s">
        <v>1859</v>
      </c>
      <c r="F100" s="601" t="s">
        <v>1540</v>
      </c>
      <c r="G100" s="601"/>
    </row>
    <row r="101" spans="1:7" s="23" customFormat="1" ht="15.75" customHeight="1" x14ac:dyDescent="0.25">
      <c r="A101" s="601" t="s">
        <v>1860</v>
      </c>
      <c r="B101" s="601" t="s">
        <v>1861</v>
      </c>
      <c r="C101" s="601" t="s">
        <v>1862</v>
      </c>
      <c r="D101" s="601" t="s">
        <v>1863</v>
      </c>
      <c r="E101" s="601" t="s">
        <v>1864</v>
      </c>
      <c r="F101" s="601" t="s">
        <v>1540</v>
      </c>
      <c r="G101" s="601"/>
    </row>
    <row r="102" spans="1:7" s="23" customFormat="1" ht="15.75" customHeight="1" x14ac:dyDescent="0.25">
      <c r="A102" s="601" t="s">
        <v>1865</v>
      </c>
      <c r="B102" s="601" t="s">
        <v>1866</v>
      </c>
      <c r="C102" s="601" t="s">
        <v>1867</v>
      </c>
      <c r="D102" s="601" t="s">
        <v>1868</v>
      </c>
      <c r="E102" s="601" t="s">
        <v>1869</v>
      </c>
      <c r="F102" s="601" t="s">
        <v>1540</v>
      </c>
      <c r="G102" s="601"/>
    </row>
    <row r="103" spans="1:7" s="23" customFormat="1" ht="15.75" customHeight="1" x14ac:dyDescent="0.25">
      <c r="A103" s="601"/>
      <c r="B103" s="601" t="s">
        <v>1870</v>
      </c>
      <c r="C103" s="601" t="s">
        <v>1871</v>
      </c>
      <c r="D103" s="601" t="s">
        <v>1634</v>
      </c>
      <c r="E103" s="601" t="s">
        <v>1527</v>
      </c>
      <c r="F103" s="601" t="s">
        <v>1540</v>
      </c>
      <c r="G103" s="601"/>
    </row>
    <row r="104" spans="1:7" s="23" customFormat="1" ht="15.75" customHeight="1" x14ac:dyDescent="0.25">
      <c r="A104" s="601"/>
      <c r="B104" s="601" t="s">
        <v>1872</v>
      </c>
      <c r="C104" s="601" t="s">
        <v>1873</v>
      </c>
      <c r="D104" s="601" t="s">
        <v>1874</v>
      </c>
      <c r="E104" s="601" t="s">
        <v>1875</v>
      </c>
      <c r="F104" s="601" t="s">
        <v>1540</v>
      </c>
      <c r="G104" s="601"/>
    </row>
    <row r="105" spans="1:7" s="23" customFormat="1" ht="15.75" customHeight="1" x14ac:dyDescent="0.25">
      <c r="A105" s="601" t="s">
        <v>1876</v>
      </c>
      <c r="B105" s="601" t="s">
        <v>1877</v>
      </c>
      <c r="C105" s="601" t="s">
        <v>1878</v>
      </c>
      <c r="D105" s="601" t="s">
        <v>1526</v>
      </c>
      <c r="E105" s="601" t="s">
        <v>1879</v>
      </c>
      <c r="F105" s="601" t="s">
        <v>1540</v>
      </c>
      <c r="G105" s="601"/>
    </row>
    <row r="106" spans="1:7" s="23" customFormat="1" ht="15.75" customHeight="1" x14ac:dyDescent="0.25">
      <c r="A106" s="601"/>
      <c r="B106" s="601" t="s">
        <v>1880</v>
      </c>
      <c r="C106" s="601" t="s">
        <v>1881</v>
      </c>
      <c r="D106" s="601" t="s">
        <v>1882</v>
      </c>
      <c r="E106" s="601" t="s">
        <v>1883</v>
      </c>
      <c r="F106" s="601" t="s">
        <v>1553</v>
      </c>
      <c r="G106" s="601"/>
    </row>
    <row r="107" spans="1:7" s="23" customFormat="1" ht="15.75" customHeight="1" x14ac:dyDescent="0.25">
      <c r="A107" s="601"/>
      <c r="B107" s="601" t="s">
        <v>1884</v>
      </c>
      <c r="C107" s="601" t="s">
        <v>1885</v>
      </c>
      <c r="D107" s="601" t="s">
        <v>1886</v>
      </c>
      <c r="E107" s="601" t="s">
        <v>1887</v>
      </c>
      <c r="F107" s="601" t="s">
        <v>1553</v>
      </c>
      <c r="G107" s="601"/>
    </row>
    <row r="108" spans="1:7" s="23" customFormat="1" ht="15.75" customHeight="1" x14ac:dyDescent="0.25">
      <c r="A108" s="601" t="s">
        <v>1888</v>
      </c>
      <c r="B108" s="601" t="s">
        <v>1889</v>
      </c>
      <c r="C108" s="601" t="s">
        <v>1890</v>
      </c>
      <c r="D108" s="601" t="s">
        <v>1886</v>
      </c>
      <c r="E108" s="601" t="s">
        <v>1887</v>
      </c>
      <c r="F108" s="601" t="s">
        <v>1540</v>
      </c>
      <c r="G108" s="601"/>
    </row>
    <row r="109" spans="1:7" s="23" customFormat="1" ht="15.75" customHeight="1" x14ac:dyDescent="0.25">
      <c r="A109" s="601" t="s">
        <v>1891</v>
      </c>
      <c r="B109" s="601" t="s">
        <v>1892</v>
      </c>
      <c r="C109" s="601" t="s">
        <v>1893</v>
      </c>
      <c r="D109" s="601" t="s">
        <v>1894</v>
      </c>
      <c r="E109" s="601" t="s">
        <v>1895</v>
      </c>
      <c r="F109" s="601" t="s">
        <v>1540</v>
      </c>
      <c r="G109" s="601"/>
    </row>
    <row r="110" spans="1:7" s="23" customFormat="1" ht="15.75" customHeight="1" x14ac:dyDescent="0.25">
      <c r="A110" s="601" t="s">
        <v>1896</v>
      </c>
      <c r="B110" s="602" t="s">
        <v>1897</v>
      </c>
      <c r="C110" s="602" t="s">
        <v>1898</v>
      </c>
      <c r="D110" s="602" t="s">
        <v>1899</v>
      </c>
      <c r="E110" s="602" t="s">
        <v>1900</v>
      </c>
      <c r="F110" s="602" t="s">
        <v>1553</v>
      </c>
      <c r="G110" s="602"/>
    </row>
    <row r="111" spans="1:7" s="23" customFormat="1" ht="15.75" customHeight="1" x14ac:dyDescent="0.25">
      <c r="A111" s="601" t="s">
        <v>1901</v>
      </c>
      <c r="B111" s="601" t="s">
        <v>1902</v>
      </c>
      <c r="C111" s="601" t="s">
        <v>1903</v>
      </c>
      <c r="D111" s="601" t="s">
        <v>1904</v>
      </c>
      <c r="E111" s="601" t="s">
        <v>1905</v>
      </c>
      <c r="F111" s="601" t="s">
        <v>1906</v>
      </c>
      <c r="G111" s="601"/>
    </row>
    <row r="112" spans="1:7" s="23" customFormat="1" ht="15.75" customHeight="1" x14ac:dyDescent="0.25">
      <c r="A112" s="601" t="s">
        <v>1907</v>
      </c>
      <c r="B112" s="602" t="s">
        <v>1902</v>
      </c>
      <c r="C112" s="602" t="s">
        <v>1908</v>
      </c>
      <c r="D112" s="602" t="s">
        <v>1607</v>
      </c>
      <c r="E112" s="602" t="s">
        <v>1608</v>
      </c>
      <c r="F112" s="602" t="s">
        <v>1608</v>
      </c>
      <c r="G112" s="602"/>
    </row>
    <row r="113" spans="1:7" s="23" customFormat="1" ht="15.75" customHeight="1" x14ac:dyDescent="0.25">
      <c r="A113" s="601" t="s">
        <v>1909</v>
      </c>
      <c r="B113" s="601" t="s">
        <v>1910</v>
      </c>
      <c r="C113" s="601" t="s">
        <v>1911</v>
      </c>
      <c r="D113" s="601" t="s">
        <v>1912</v>
      </c>
      <c r="E113" s="601" t="s">
        <v>1913</v>
      </c>
      <c r="F113" s="601" t="s">
        <v>1540</v>
      </c>
      <c r="G113" s="601"/>
    </row>
    <row r="114" spans="1:7" s="23" customFormat="1" ht="15.75" customHeight="1" x14ac:dyDescent="0.25">
      <c r="A114" s="601" t="s">
        <v>1914</v>
      </c>
      <c r="B114" s="601" t="s">
        <v>1915</v>
      </c>
      <c r="C114" s="601" t="s">
        <v>1916</v>
      </c>
      <c r="D114" s="601" t="s">
        <v>1917</v>
      </c>
      <c r="E114" s="601" t="s">
        <v>1918</v>
      </c>
      <c r="F114" s="601" t="s">
        <v>1540</v>
      </c>
      <c r="G114" s="601"/>
    </row>
    <row r="115" spans="1:7" s="23" customFormat="1" ht="15.75" customHeight="1" x14ac:dyDescent="0.25">
      <c r="A115" s="601"/>
      <c r="B115" s="601" t="s">
        <v>1919</v>
      </c>
      <c r="C115" s="601" t="s">
        <v>1781</v>
      </c>
      <c r="D115" s="601"/>
      <c r="E115" s="601"/>
      <c r="F115" s="601"/>
      <c r="G115" s="601"/>
    </row>
    <row r="116" spans="1:7" s="23" customFormat="1" ht="15.75" customHeight="1" x14ac:dyDescent="0.25">
      <c r="A116" s="601" t="s">
        <v>1627</v>
      </c>
      <c r="B116" s="601" t="s">
        <v>1920</v>
      </c>
      <c r="C116" s="601" t="s">
        <v>1921</v>
      </c>
      <c r="D116" s="601" t="s">
        <v>1836</v>
      </c>
      <c r="E116" s="601" t="s">
        <v>1922</v>
      </c>
      <c r="F116" s="601" t="s">
        <v>1517</v>
      </c>
      <c r="G116" s="601"/>
    </row>
    <row r="117" spans="1:7" s="23" customFormat="1" ht="15.75" customHeight="1" x14ac:dyDescent="0.25">
      <c r="A117" s="601" t="s">
        <v>1923</v>
      </c>
      <c r="B117" s="601" t="s">
        <v>1924</v>
      </c>
      <c r="C117" s="601" t="s">
        <v>1925</v>
      </c>
      <c r="D117" s="601" t="s">
        <v>1926</v>
      </c>
      <c r="E117" s="601" t="s">
        <v>1927</v>
      </c>
      <c r="F117" s="601" t="s">
        <v>1540</v>
      </c>
      <c r="G117" s="601"/>
    </row>
    <row r="118" spans="1:7" s="23" customFormat="1" ht="15.75" customHeight="1" x14ac:dyDescent="0.25">
      <c r="A118" s="601" t="s">
        <v>1928</v>
      </c>
      <c r="B118" s="601" t="s">
        <v>1929</v>
      </c>
      <c r="C118" s="601" t="s">
        <v>1609</v>
      </c>
      <c r="D118" s="601" t="s">
        <v>1610</v>
      </c>
      <c r="E118" s="601" t="s">
        <v>1611</v>
      </c>
      <c r="F118" s="601" t="s">
        <v>1553</v>
      </c>
      <c r="G118" s="601"/>
    </row>
    <row r="119" spans="1:7" s="23" customFormat="1" ht="15.75" customHeight="1" x14ac:dyDescent="0.25">
      <c r="A119" s="601"/>
      <c r="B119" s="601" t="s">
        <v>1930</v>
      </c>
      <c r="C119" s="601" t="s">
        <v>1530</v>
      </c>
      <c r="D119" s="601" t="s">
        <v>1931</v>
      </c>
      <c r="E119" s="601" t="s">
        <v>1932</v>
      </c>
      <c r="F119" s="601" t="s">
        <v>1933</v>
      </c>
      <c r="G119" s="601"/>
    </row>
    <row r="120" spans="1:7" s="23" customFormat="1" ht="15.75" customHeight="1" x14ac:dyDescent="0.25">
      <c r="A120" s="601" t="s">
        <v>1934</v>
      </c>
      <c r="B120" s="601" t="s">
        <v>1935</v>
      </c>
      <c r="C120" s="601" t="s">
        <v>1936</v>
      </c>
      <c r="D120" s="601" t="s">
        <v>1551</v>
      </c>
      <c r="E120" s="601" t="s">
        <v>1937</v>
      </c>
      <c r="F120" s="601" t="s">
        <v>1540</v>
      </c>
      <c r="G120" s="601"/>
    </row>
    <row r="121" spans="1:7" s="23" customFormat="1" ht="15.75" customHeight="1" x14ac:dyDescent="0.25">
      <c r="A121" s="601" t="s">
        <v>1938</v>
      </c>
      <c r="B121" s="601" t="s">
        <v>1939</v>
      </c>
      <c r="C121" s="601" t="s">
        <v>1940</v>
      </c>
      <c r="D121" s="601" t="s">
        <v>1526</v>
      </c>
      <c r="E121" s="601" t="s">
        <v>1536</v>
      </c>
      <c r="F121" s="601" t="s">
        <v>1540</v>
      </c>
      <c r="G121" s="601"/>
    </row>
    <row r="122" spans="1:7" s="23" customFormat="1" ht="15.75" customHeight="1" x14ac:dyDescent="0.25">
      <c r="A122" s="601" t="s">
        <v>1941</v>
      </c>
      <c r="B122" s="601" t="s">
        <v>1942</v>
      </c>
      <c r="C122" s="601" t="s">
        <v>1943</v>
      </c>
      <c r="D122" s="601" t="s">
        <v>1602</v>
      </c>
      <c r="E122" s="601" t="s">
        <v>1619</v>
      </c>
      <c r="F122" s="601" t="s">
        <v>1540</v>
      </c>
      <c r="G122" s="601"/>
    </row>
    <row r="123" spans="1:7" s="23" customFormat="1" ht="15.75" customHeight="1" x14ac:dyDescent="0.25">
      <c r="A123" s="601" t="s">
        <v>1944</v>
      </c>
      <c r="B123" s="601" t="s">
        <v>1945</v>
      </c>
      <c r="C123" s="601" t="s">
        <v>1946</v>
      </c>
      <c r="D123" s="601" t="s">
        <v>1947</v>
      </c>
      <c r="E123" s="601" t="s">
        <v>1948</v>
      </c>
      <c r="F123" s="601" t="s">
        <v>1662</v>
      </c>
      <c r="G123" s="601"/>
    </row>
    <row r="124" spans="1:7" s="23" customFormat="1" ht="15.75" customHeight="1" x14ac:dyDescent="0.25">
      <c r="A124" s="601" t="s">
        <v>1949</v>
      </c>
      <c r="B124" s="601" t="s">
        <v>1950</v>
      </c>
      <c r="C124" s="601" t="s">
        <v>1951</v>
      </c>
      <c r="D124" s="601" t="s">
        <v>1952</v>
      </c>
      <c r="E124" s="601" t="s">
        <v>1948</v>
      </c>
      <c r="F124" s="601" t="s">
        <v>1662</v>
      </c>
      <c r="G124" s="601"/>
    </row>
    <row r="125" spans="1:7" s="23" customFormat="1" ht="15.75" customHeight="1" x14ac:dyDescent="0.25">
      <c r="A125" s="601"/>
      <c r="B125" s="601" t="s">
        <v>1953</v>
      </c>
      <c r="C125" s="601" t="s">
        <v>1954</v>
      </c>
      <c r="D125" s="601" t="s">
        <v>1955</v>
      </c>
      <c r="E125" s="601" t="s">
        <v>1956</v>
      </c>
      <c r="F125" s="601" t="s">
        <v>1540</v>
      </c>
      <c r="G125" s="601"/>
    </row>
    <row r="126" spans="1:7" s="23" customFormat="1" ht="15.75" customHeight="1" x14ac:dyDescent="0.25">
      <c r="A126" s="601"/>
      <c r="B126" s="601" t="s">
        <v>1957</v>
      </c>
      <c r="C126" s="601" t="s">
        <v>1958</v>
      </c>
      <c r="D126" s="601" t="s">
        <v>1959</v>
      </c>
      <c r="E126" s="601" t="s">
        <v>1960</v>
      </c>
      <c r="F126" s="601" t="s">
        <v>1540</v>
      </c>
      <c r="G126" s="601"/>
    </row>
    <row r="127" spans="1:7" s="23" customFormat="1" ht="15.75" customHeight="1" x14ac:dyDescent="0.25">
      <c r="A127" s="601" t="s">
        <v>1961</v>
      </c>
      <c r="B127" s="601" t="s">
        <v>1962</v>
      </c>
      <c r="C127" s="601" t="s">
        <v>1963</v>
      </c>
      <c r="D127" s="601" t="s">
        <v>1964</v>
      </c>
      <c r="E127" s="601" t="s">
        <v>1965</v>
      </c>
      <c r="F127" s="601" t="s">
        <v>1553</v>
      </c>
      <c r="G127" s="601"/>
    </row>
    <row r="128" spans="1:7" s="23" customFormat="1" ht="15.75" customHeight="1" x14ac:dyDescent="0.25">
      <c r="A128" s="601"/>
      <c r="B128" s="601" t="s">
        <v>1966</v>
      </c>
      <c r="C128" s="601" t="s">
        <v>1967</v>
      </c>
      <c r="D128" s="601" t="s">
        <v>1968</v>
      </c>
      <c r="E128" s="601" t="s">
        <v>1969</v>
      </c>
      <c r="F128" s="601" t="s">
        <v>1553</v>
      </c>
      <c r="G128" s="601"/>
    </row>
    <row r="129" spans="1:7" s="23" customFormat="1" ht="15.75" customHeight="1" x14ac:dyDescent="0.25">
      <c r="A129" s="601" t="s">
        <v>1970</v>
      </c>
      <c r="B129" s="601" t="s">
        <v>1971</v>
      </c>
      <c r="C129" s="601" t="s">
        <v>1972</v>
      </c>
      <c r="D129" s="601" t="s">
        <v>1526</v>
      </c>
      <c r="E129" s="601" t="s">
        <v>1527</v>
      </c>
      <c r="F129" s="601" t="s">
        <v>1540</v>
      </c>
      <c r="G129" s="601"/>
    </row>
    <row r="130" spans="1:7" s="23" customFormat="1" ht="15.75" customHeight="1" x14ac:dyDescent="0.25">
      <c r="A130" s="601"/>
      <c r="B130" s="601" t="s">
        <v>1973</v>
      </c>
      <c r="C130" s="601" t="s">
        <v>1578</v>
      </c>
      <c r="D130" s="601" t="s">
        <v>1579</v>
      </c>
      <c r="E130" s="601" t="s">
        <v>1816</v>
      </c>
      <c r="F130" s="601" t="s">
        <v>1540</v>
      </c>
      <c r="G130" s="601"/>
    </row>
    <row r="131" spans="1:7" s="23" customFormat="1" ht="15.75" customHeight="1" x14ac:dyDescent="0.25">
      <c r="A131" s="601" t="s">
        <v>1974</v>
      </c>
      <c r="B131" s="601" t="s">
        <v>1975</v>
      </c>
      <c r="C131" s="601" t="s">
        <v>1976</v>
      </c>
      <c r="D131" s="601" t="s">
        <v>1977</v>
      </c>
      <c r="E131" s="601" t="s">
        <v>1978</v>
      </c>
      <c r="F131" s="601" t="s">
        <v>1540</v>
      </c>
      <c r="G131" s="601"/>
    </row>
    <row r="132" spans="1:7" s="23" customFormat="1" ht="15.75" customHeight="1" x14ac:dyDescent="0.25">
      <c r="A132" s="601"/>
      <c r="B132" s="601" t="s">
        <v>1979</v>
      </c>
      <c r="C132" s="601" t="s">
        <v>1980</v>
      </c>
      <c r="D132" s="601" t="s">
        <v>1634</v>
      </c>
      <c r="E132" s="601" t="s">
        <v>1527</v>
      </c>
      <c r="F132" s="601" t="s">
        <v>1540</v>
      </c>
      <c r="G132" s="601"/>
    </row>
    <row r="133" spans="1:7" s="23" customFormat="1" ht="15.75" customHeight="1" x14ac:dyDescent="0.25">
      <c r="A133" s="601"/>
      <c r="B133" s="601" t="s">
        <v>1981</v>
      </c>
      <c r="C133" s="601" t="s">
        <v>1982</v>
      </c>
      <c r="D133" s="601"/>
      <c r="E133" s="601"/>
      <c r="F133" s="601"/>
      <c r="G133" s="601"/>
    </row>
    <row r="134" spans="1:7" s="23" customFormat="1" ht="15.75" customHeight="1" x14ac:dyDescent="0.25">
      <c r="A134" s="601"/>
      <c r="B134" s="601" t="s">
        <v>1983</v>
      </c>
      <c r="C134" s="601" t="s">
        <v>1984</v>
      </c>
      <c r="D134" s="601" t="s">
        <v>1704</v>
      </c>
      <c r="E134" s="601" t="s">
        <v>1705</v>
      </c>
      <c r="F134" s="601" t="s">
        <v>1540</v>
      </c>
      <c r="G134" s="601"/>
    </row>
    <row r="135" spans="1:7" s="23" customFormat="1" ht="15.75" customHeight="1" x14ac:dyDescent="0.25">
      <c r="A135" s="601"/>
      <c r="B135" s="601" t="s">
        <v>1985</v>
      </c>
      <c r="C135" s="601" t="s">
        <v>1578</v>
      </c>
      <c r="D135" s="601" t="s">
        <v>1579</v>
      </c>
      <c r="E135" s="601" t="s">
        <v>1816</v>
      </c>
      <c r="F135" s="601" t="s">
        <v>1540</v>
      </c>
      <c r="G135" s="601"/>
    </row>
    <row r="136" spans="1:7" s="23" customFormat="1" ht="15.75" customHeight="1" x14ac:dyDescent="0.25">
      <c r="A136" s="601"/>
      <c r="B136" s="601" t="s">
        <v>1986</v>
      </c>
      <c r="C136" s="601" t="s">
        <v>1987</v>
      </c>
      <c r="D136" s="601" t="s">
        <v>1988</v>
      </c>
      <c r="E136" s="601" t="s">
        <v>1989</v>
      </c>
      <c r="F136" s="601" t="s">
        <v>1540</v>
      </c>
      <c r="G136" s="601"/>
    </row>
    <row r="137" spans="1:7" s="23" customFormat="1" ht="15.75" customHeight="1" x14ac:dyDescent="0.25">
      <c r="A137" s="601" t="s">
        <v>1990</v>
      </c>
      <c r="B137" s="601" t="s">
        <v>1991</v>
      </c>
      <c r="C137" s="601" t="s">
        <v>1601</v>
      </c>
      <c r="D137" s="601" t="s">
        <v>1602</v>
      </c>
      <c r="E137" s="601" t="s">
        <v>1992</v>
      </c>
      <c r="F137" s="601" t="s">
        <v>1540</v>
      </c>
      <c r="G137" s="601"/>
    </row>
    <row r="138" spans="1:7" s="23" customFormat="1" ht="15.75" customHeight="1" x14ac:dyDescent="0.25">
      <c r="A138" s="601" t="s">
        <v>1993</v>
      </c>
      <c r="B138" s="601" t="s">
        <v>1994</v>
      </c>
      <c r="C138" s="602" t="s">
        <v>1995</v>
      </c>
      <c r="D138" s="602" t="s">
        <v>1996</v>
      </c>
      <c r="E138" s="601" t="s">
        <v>1997</v>
      </c>
      <c r="F138" s="601" t="s">
        <v>1553</v>
      </c>
      <c r="G138" s="601"/>
    </row>
    <row r="139" spans="1:7" s="23" customFormat="1" ht="15.75" customHeight="1" x14ac:dyDescent="0.25">
      <c r="A139" s="601" t="s">
        <v>1998</v>
      </c>
      <c r="B139" s="601" t="s">
        <v>1999</v>
      </c>
      <c r="C139" s="601" t="s">
        <v>2000</v>
      </c>
      <c r="D139" s="601" t="s">
        <v>1996</v>
      </c>
      <c r="E139" s="601" t="s">
        <v>1997</v>
      </c>
      <c r="F139" s="601" t="s">
        <v>1540</v>
      </c>
      <c r="G139" s="601"/>
    </row>
    <row r="140" spans="1:7" s="23" customFormat="1" ht="15.75" customHeight="1" x14ac:dyDescent="0.25">
      <c r="A140" s="601" t="s">
        <v>2001</v>
      </c>
      <c r="B140" s="601" t="s">
        <v>2002</v>
      </c>
      <c r="C140" s="601" t="s">
        <v>2003</v>
      </c>
      <c r="D140" s="601" t="s">
        <v>2004</v>
      </c>
      <c r="E140" s="601" t="s">
        <v>2005</v>
      </c>
      <c r="F140" s="601" t="s">
        <v>1540</v>
      </c>
      <c r="G140" s="601"/>
    </row>
    <row r="141" spans="1:7" s="23" customFormat="1" ht="15.75" customHeight="1" x14ac:dyDescent="0.25">
      <c r="A141" s="601" t="s">
        <v>2006</v>
      </c>
      <c r="B141" s="601" t="s">
        <v>2007</v>
      </c>
      <c r="C141" s="601" t="s">
        <v>2008</v>
      </c>
      <c r="D141" s="601" t="s">
        <v>2009</v>
      </c>
      <c r="E141" s="601" t="s">
        <v>2010</v>
      </c>
      <c r="F141" s="601" t="s">
        <v>2011</v>
      </c>
      <c r="G141" s="601"/>
    </row>
    <row r="142" spans="1:7" s="23" customFormat="1" ht="15.75" customHeight="1" x14ac:dyDescent="0.25">
      <c r="A142" s="601" t="s">
        <v>2012</v>
      </c>
      <c r="B142" s="601" t="s">
        <v>2013</v>
      </c>
      <c r="C142" s="601" t="s">
        <v>2014</v>
      </c>
      <c r="D142" s="601" t="s">
        <v>2015</v>
      </c>
      <c r="E142" s="601" t="s">
        <v>2016</v>
      </c>
      <c r="F142" s="601" t="s">
        <v>1728</v>
      </c>
      <c r="G142" s="601"/>
    </row>
    <row r="143" spans="1:7" s="23" customFormat="1" ht="15.75" customHeight="1" x14ac:dyDescent="0.25">
      <c r="A143" s="601" t="s">
        <v>2017</v>
      </c>
      <c r="B143" s="601" t="s">
        <v>2018</v>
      </c>
      <c r="C143" s="601" t="s">
        <v>1601</v>
      </c>
      <c r="D143" s="601" t="s">
        <v>1602</v>
      </c>
      <c r="E143" s="601" t="s">
        <v>1603</v>
      </c>
      <c r="F143" s="601" t="s">
        <v>1517</v>
      </c>
      <c r="G143" s="601"/>
    </row>
    <row r="144" spans="1:7" s="23" customFormat="1" ht="15.75" customHeight="1" x14ac:dyDescent="0.25">
      <c r="A144" s="601"/>
      <c r="B144" s="601" t="s">
        <v>2019</v>
      </c>
      <c r="C144" s="602" t="s">
        <v>1751</v>
      </c>
      <c r="D144" s="601" t="s">
        <v>1526</v>
      </c>
      <c r="E144" s="601" t="s">
        <v>1536</v>
      </c>
      <c r="F144" s="601" t="s">
        <v>1553</v>
      </c>
      <c r="G144" s="601"/>
    </row>
    <row r="145" spans="1:7" s="23" customFormat="1" ht="15.75" customHeight="1" x14ac:dyDescent="0.25">
      <c r="A145" s="601" t="s">
        <v>2020</v>
      </c>
      <c r="B145" s="601" t="s">
        <v>2021</v>
      </c>
      <c r="C145" s="601" t="s">
        <v>1550</v>
      </c>
      <c r="D145" s="601" t="s">
        <v>1551</v>
      </c>
      <c r="E145" s="601" t="s">
        <v>1552</v>
      </c>
      <c r="F145" s="601" t="s">
        <v>1553</v>
      </c>
      <c r="G145" s="601"/>
    </row>
    <row r="146" spans="1:7" s="23" customFormat="1" ht="15.75" customHeight="1" x14ac:dyDescent="0.25">
      <c r="A146" s="601" t="s">
        <v>2022</v>
      </c>
      <c r="B146" s="601" t="s">
        <v>2023</v>
      </c>
      <c r="C146" s="602" t="s">
        <v>2024</v>
      </c>
      <c r="D146" s="601" t="s">
        <v>2025</v>
      </c>
      <c r="E146" s="601" t="s">
        <v>2026</v>
      </c>
      <c r="F146" s="601" t="s">
        <v>1553</v>
      </c>
      <c r="G146" s="601"/>
    </row>
    <row r="147" spans="1:7" s="23" customFormat="1" ht="15.75" customHeight="1" x14ac:dyDescent="0.25">
      <c r="A147" s="601"/>
      <c r="B147" s="601" t="s">
        <v>2027</v>
      </c>
      <c r="C147" s="601" t="s">
        <v>1545</v>
      </c>
      <c r="D147" s="601" t="s">
        <v>1546</v>
      </c>
      <c r="E147" s="601" t="s">
        <v>1547</v>
      </c>
      <c r="F147" s="601" t="s">
        <v>1540</v>
      </c>
      <c r="G147" s="601"/>
    </row>
    <row r="148" spans="1:7" s="23" customFormat="1" ht="15.75" customHeight="1" x14ac:dyDescent="0.25">
      <c r="A148" s="601" t="s">
        <v>2028</v>
      </c>
      <c r="B148" s="601" t="s">
        <v>2029</v>
      </c>
      <c r="C148" s="601" t="s">
        <v>2030</v>
      </c>
      <c r="D148" s="601" t="s">
        <v>2031</v>
      </c>
      <c r="E148" s="601" t="s">
        <v>1563</v>
      </c>
      <c r="F148" s="601" t="s">
        <v>1517</v>
      </c>
      <c r="G148" s="601"/>
    </row>
    <row r="149" spans="1:7" s="23" customFormat="1" ht="15.75" customHeight="1" x14ac:dyDescent="0.25">
      <c r="A149" s="601" t="s">
        <v>2032</v>
      </c>
      <c r="B149" s="601" t="s">
        <v>2033</v>
      </c>
      <c r="C149" s="601" t="s">
        <v>2034</v>
      </c>
      <c r="D149" s="601" t="s">
        <v>1526</v>
      </c>
      <c r="E149" s="601" t="s">
        <v>1536</v>
      </c>
      <c r="F149" s="601" t="s">
        <v>1553</v>
      </c>
      <c r="G149" s="601"/>
    </row>
    <row r="150" spans="1:7" s="23" customFormat="1" ht="15.75" customHeight="1" x14ac:dyDescent="0.25">
      <c r="A150" s="601" t="s">
        <v>2035</v>
      </c>
      <c r="B150" s="601" t="s">
        <v>2036</v>
      </c>
      <c r="C150" s="601" t="s">
        <v>2037</v>
      </c>
      <c r="D150" s="601" t="s">
        <v>2038</v>
      </c>
      <c r="E150" s="601" t="s">
        <v>1814</v>
      </c>
      <c r="F150" s="601" t="s">
        <v>1517</v>
      </c>
      <c r="G150" s="601" t="s">
        <v>2039</v>
      </c>
    </row>
    <row r="151" spans="1:7" s="23" customFormat="1" ht="15.75" customHeight="1" x14ac:dyDescent="0.25">
      <c r="A151" s="601"/>
      <c r="B151" s="601" t="s">
        <v>2036</v>
      </c>
      <c r="C151" s="601" t="s">
        <v>2037</v>
      </c>
      <c r="D151" s="601" t="s">
        <v>2038</v>
      </c>
      <c r="E151" s="601" t="s">
        <v>2040</v>
      </c>
      <c r="F151" s="601" t="s">
        <v>1553</v>
      </c>
      <c r="G151" s="601"/>
    </row>
    <row r="152" spans="1:7" s="23" customFormat="1" ht="15.75" customHeight="1" x14ac:dyDescent="0.25">
      <c r="A152" s="601" t="s">
        <v>2041</v>
      </c>
      <c r="B152" s="601" t="s">
        <v>2042</v>
      </c>
      <c r="C152" s="601" t="s">
        <v>2043</v>
      </c>
      <c r="D152" s="601" t="s">
        <v>1952</v>
      </c>
      <c r="E152" s="601" t="s">
        <v>1948</v>
      </c>
      <c r="F152" s="601" t="s">
        <v>1662</v>
      </c>
      <c r="G152" s="601"/>
    </row>
    <row r="153" spans="1:7" s="23" customFormat="1" ht="15.75" customHeight="1" x14ac:dyDescent="0.25">
      <c r="A153" s="601" t="s">
        <v>2044</v>
      </c>
      <c r="B153" s="601" t="s">
        <v>2045</v>
      </c>
      <c r="C153" s="601" t="s">
        <v>2046</v>
      </c>
      <c r="D153" s="601" t="s">
        <v>1634</v>
      </c>
      <c r="E153" s="601" t="s">
        <v>1642</v>
      </c>
      <c r="F153" s="601" t="s">
        <v>1540</v>
      </c>
      <c r="G153" s="601"/>
    </row>
    <row r="154" spans="1:7" s="23" customFormat="1" ht="15.75" customHeight="1" x14ac:dyDescent="0.25">
      <c r="A154" s="601"/>
      <c r="B154" s="601" t="s">
        <v>2047</v>
      </c>
      <c r="C154" s="602" t="s">
        <v>1751</v>
      </c>
      <c r="D154" s="601" t="s">
        <v>1526</v>
      </c>
      <c r="E154" s="601" t="s">
        <v>1536</v>
      </c>
      <c r="F154" s="601" t="s">
        <v>1553</v>
      </c>
      <c r="G154" s="601"/>
    </row>
    <row r="155" spans="1:7" s="23" customFormat="1" ht="15.75" customHeight="1" x14ac:dyDescent="0.25">
      <c r="A155" s="601"/>
      <c r="B155" s="601" t="s">
        <v>2048</v>
      </c>
      <c r="C155" s="602" t="s">
        <v>1751</v>
      </c>
      <c r="D155" s="601" t="s">
        <v>1526</v>
      </c>
      <c r="E155" s="601" t="s">
        <v>1536</v>
      </c>
      <c r="F155" s="601" t="s">
        <v>1553</v>
      </c>
      <c r="G155" s="601"/>
    </row>
    <row r="156" spans="1:7" s="23" customFormat="1" ht="15.75" customHeight="1" x14ac:dyDescent="0.25">
      <c r="A156" s="601" t="s">
        <v>2049</v>
      </c>
      <c r="B156" s="601" t="s">
        <v>2050</v>
      </c>
      <c r="C156" s="601" t="s">
        <v>1767</v>
      </c>
      <c r="D156" s="601" t="s">
        <v>1526</v>
      </c>
      <c r="E156" s="601" t="s">
        <v>1527</v>
      </c>
      <c r="F156" s="601" t="s">
        <v>1517</v>
      </c>
      <c r="G156" s="601"/>
    </row>
    <row r="157" spans="1:7" s="23" customFormat="1" ht="15.75" customHeight="1" x14ac:dyDescent="0.25">
      <c r="A157" s="601" t="s">
        <v>2051</v>
      </c>
      <c r="B157" s="601" t="s">
        <v>2052</v>
      </c>
      <c r="C157" s="601" t="s">
        <v>1767</v>
      </c>
      <c r="D157" s="601" t="s">
        <v>1526</v>
      </c>
      <c r="E157" s="601" t="s">
        <v>1527</v>
      </c>
      <c r="F157" s="601" t="s">
        <v>1517</v>
      </c>
      <c r="G157" s="601"/>
    </row>
    <row r="158" spans="1:7" s="23" customFormat="1" ht="15.75" customHeight="1" x14ac:dyDescent="0.25">
      <c r="A158" s="601" t="s">
        <v>2053</v>
      </c>
      <c r="B158" s="601" t="s">
        <v>2054</v>
      </c>
      <c r="C158" s="601" t="s">
        <v>2055</v>
      </c>
      <c r="D158" s="601" t="s">
        <v>1526</v>
      </c>
      <c r="E158" s="601" t="s">
        <v>1634</v>
      </c>
      <c r="F158" s="601" t="s">
        <v>1517</v>
      </c>
      <c r="G158" s="601"/>
    </row>
    <row r="159" spans="1:7" s="23" customFormat="1" ht="15.75" customHeight="1" x14ac:dyDescent="0.25">
      <c r="A159" s="601" t="s">
        <v>2056</v>
      </c>
      <c r="B159" s="601" t="s">
        <v>2057</v>
      </c>
      <c r="C159" s="601" t="s">
        <v>2058</v>
      </c>
      <c r="D159" s="601" t="s">
        <v>1634</v>
      </c>
      <c r="E159" s="601" t="s">
        <v>1527</v>
      </c>
      <c r="F159" s="601" t="s">
        <v>1540</v>
      </c>
      <c r="G159" s="601"/>
    </row>
    <row r="160" spans="1:7" s="23" customFormat="1" ht="15.75" customHeight="1" x14ac:dyDescent="0.25">
      <c r="A160" s="601" t="s">
        <v>2059</v>
      </c>
      <c r="B160" s="601" t="s">
        <v>2060</v>
      </c>
      <c r="C160" s="601" t="s">
        <v>2061</v>
      </c>
      <c r="D160" s="601" t="s">
        <v>1809</v>
      </c>
      <c r="E160" s="601" t="s">
        <v>1810</v>
      </c>
      <c r="F160" s="601" t="s">
        <v>1540</v>
      </c>
      <c r="G160" s="601"/>
    </row>
    <row r="161" spans="1:7" s="23" customFormat="1" ht="15.75" customHeight="1" x14ac:dyDescent="0.25">
      <c r="A161" s="601" t="s">
        <v>2062</v>
      </c>
      <c r="B161" s="601" t="s">
        <v>2063</v>
      </c>
      <c r="C161" s="601" t="s">
        <v>2064</v>
      </c>
      <c r="D161" s="601" t="s">
        <v>1602</v>
      </c>
      <c r="E161" s="601" t="s">
        <v>2065</v>
      </c>
      <c r="F161" s="601" t="s">
        <v>1517</v>
      </c>
      <c r="G161" s="601"/>
    </row>
    <row r="162" spans="1:7" s="23" customFormat="1" ht="15.75" customHeight="1" x14ac:dyDescent="0.25">
      <c r="A162" s="601" t="s">
        <v>2066</v>
      </c>
      <c r="B162" s="601" t="s">
        <v>2067</v>
      </c>
      <c r="C162" s="601" t="s">
        <v>2068</v>
      </c>
      <c r="D162" s="601" t="s">
        <v>2069</v>
      </c>
      <c r="E162" s="601" t="s">
        <v>2070</v>
      </c>
      <c r="F162" s="601" t="s">
        <v>1540</v>
      </c>
      <c r="G162" s="601"/>
    </row>
    <row r="163" spans="1:7" s="23" customFormat="1" ht="15.75" customHeight="1" x14ac:dyDescent="0.25">
      <c r="A163" s="601" t="s">
        <v>2071</v>
      </c>
      <c r="B163" s="601" t="s">
        <v>2072</v>
      </c>
      <c r="C163" s="601" t="s">
        <v>2073</v>
      </c>
      <c r="D163" s="601" t="s">
        <v>2074</v>
      </c>
      <c r="E163" s="601" t="s">
        <v>2075</v>
      </c>
      <c r="F163" s="601" t="s">
        <v>1540</v>
      </c>
      <c r="G163" s="601"/>
    </row>
    <row r="164" spans="1:7" s="23" customFormat="1" ht="15.75" customHeight="1" x14ac:dyDescent="0.25">
      <c r="A164" s="601" t="s">
        <v>2076</v>
      </c>
      <c r="B164" s="601" t="s">
        <v>2077</v>
      </c>
      <c r="C164" s="601" t="s">
        <v>2078</v>
      </c>
      <c r="D164" s="601" t="s">
        <v>2079</v>
      </c>
      <c r="E164" s="601" t="s">
        <v>1616</v>
      </c>
      <c r="F164" s="601" t="s">
        <v>1517</v>
      </c>
      <c r="G164" s="601"/>
    </row>
    <row r="165" spans="1:7" s="23" customFormat="1" ht="15.75" customHeight="1" x14ac:dyDescent="0.25">
      <c r="A165" s="601" t="s">
        <v>2080</v>
      </c>
      <c r="B165" s="602" t="s">
        <v>2081</v>
      </c>
      <c r="C165" s="602" t="s">
        <v>2082</v>
      </c>
      <c r="D165" s="602" t="s">
        <v>2083</v>
      </c>
      <c r="E165" s="602" t="s">
        <v>2084</v>
      </c>
      <c r="F165" s="602" t="s">
        <v>1553</v>
      </c>
      <c r="G165" s="602"/>
    </row>
    <row r="166" spans="1:7" s="23" customFormat="1" ht="15.75" customHeight="1" x14ac:dyDescent="0.25">
      <c r="A166" s="601" t="s">
        <v>2085</v>
      </c>
      <c r="B166" s="601" t="s">
        <v>2086</v>
      </c>
      <c r="C166" s="601" t="s">
        <v>2087</v>
      </c>
      <c r="D166" s="601" t="s">
        <v>2088</v>
      </c>
      <c r="E166" s="601" t="s">
        <v>2089</v>
      </c>
      <c r="F166" s="601" t="s">
        <v>1540</v>
      </c>
      <c r="G166" s="601"/>
    </row>
    <row r="167" spans="1:7" s="23" customFormat="1" ht="15.75" customHeight="1" x14ac:dyDescent="0.25">
      <c r="A167" s="601" t="s">
        <v>2090</v>
      </c>
      <c r="B167" s="601" t="s">
        <v>2091</v>
      </c>
      <c r="C167" s="601" t="s">
        <v>2092</v>
      </c>
      <c r="D167" s="601" t="s">
        <v>2093</v>
      </c>
      <c r="E167" s="601" t="s">
        <v>2094</v>
      </c>
      <c r="F167" s="601" t="s">
        <v>1540</v>
      </c>
      <c r="G167" s="601"/>
    </row>
    <row r="168" spans="1:7" s="23" customFormat="1" ht="15.75" customHeight="1" x14ac:dyDescent="0.25">
      <c r="A168" s="601" t="s">
        <v>2095</v>
      </c>
      <c r="B168" s="601" t="s">
        <v>2096</v>
      </c>
      <c r="C168" s="601" t="s">
        <v>2097</v>
      </c>
      <c r="D168" s="601" t="s">
        <v>1495</v>
      </c>
      <c r="E168" s="601" t="s">
        <v>2098</v>
      </c>
      <c r="F168" s="601" t="s">
        <v>1553</v>
      </c>
      <c r="G168" s="601"/>
    </row>
    <row r="169" spans="1:7" s="23" customFormat="1" ht="15.75" customHeight="1" x14ac:dyDescent="0.25">
      <c r="A169" s="601"/>
      <c r="B169" s="601" t="s">
        <v>2099</v>
      </c>
      <c r="C169" s="601" t="s">
        <v>2100</v>
      </c>
      <c r="D169" s="601" t="s">
        <v>2101</v>
      </c>
      <c r="E169" s="601" t="s">
        <v>2102</v>
      </c>
      <c r="F169" s="601" t="s">
        <v>1540</v>
      </c>
      <c r="G169" s="601"/>
    </row>
    <row r="170" spans="1:7" s="23" customFormat="1" ht="15.75" customHeight="1" x14ac:dyDescent="0.25">
      <c r="A170" s="601"/>
      <c r="B170" s="601" t="s">
        <v>2103</v>
      </c>
      <c r="C170" s="601" t="s">
        <v>2104</v>
      </c>
      <c r="D170" s="601" t="s">
        <v>1727</v>
      </c>
      <c r="E170" s="601" t="s">
        <v>2105</v>
      </c>
      <c r="F170" s="601" t="s">
        <v>1728</v>
      </c>
      <c r="G170" s="601"/>
    </row>
    <row r="171" spans="1:7" s="23" customFormat="1" ht="15.75" customHeight="1" x14ac:dyDescent="0.25">
      <c r="A171" s="601" t="s">
        <v>2106</v>
      </c>
      <c r="B171" s="601" t="s">
        <v>2107</v>
      </c>
      <c r="C171" s="601" t="s">
        <v>2108</v>
      </c>
      <c r="D171" s="601" t="s">
        <v>2109</v>
      </c>
      <c r="E171" s="601" t="s">
        <v>2110</v>
      </c>
      <c r="F171" s="601" t="s">
        <v>1540</v>
      </c>
      <c r="G171" s="601"/>
    </row>
    <row r="172" spans="1:7" s="23" customFormat="1" ht="15.75" customHeight="1" x14ac:dyDescent="0.25">
      <c r="A172" s="601" t="s">
        <v>2111</v>
      </c>
      <c r="B172" s="601" t="s">
        <v>2112</v>
      </c>
      <c r="C172" s="601" t="s">
        <v>2113</v>
      </c>
      <c r="D172" s="601" t="s">
        <v>2114</v>
      </c>
      <c r="E172" s="601" t="s">
        <v>1733</v>
      </c>
      <c r="F172" s="601" t="s">
        <v>1540</v>
      </c>
      <c r="G172" s="601"/>
    </row>
    <row r="173" spans="1:7" s="23" customFormat="1" ht="15.75" customHeight="1" x14ac:dyDescent="0.25">
      <c r="A173" s="601" t="s">
        <v>2115</v>
      </c>
      <c r="B173" s="601" t="s">
        <v>2116</v>
      </c>
      <c r="C173" s="601" t="s">
        <v>2117</v>
      </c>
      <c r="D173" s="601" t="s">
        <v>2118</v>
      </c>
      <c r="E173" s="601" t="s">
        <v>2119</v>
      </c>
      <c r="F173" s="601" t="s">
        <v>1517</v>
      </c>
      <c r="G173" s="601"/>
    </row>
    <row r="174" spans="1:7" s="23" customFormat="1" ht="15.75" customHeight="1" x14ac:dyDescent="0.25">
      <c r="A174" s="601" t="s">
        <v>2120</v>
      </c>
      <c r="B174" s="601" t="s">
        <v>2121</v>
      </c>
      <c r="C174" s="601" t="s">
        <v>2122</v>
      </c>
      <c r="D174" s="601" t="s">
        <v>2114</v>
      </c>
      <c r="E174" s="601" t="s">
        <v>1733</v>
      </c>
      <c r="F174" s="601" t="s">
        <v>1540</v>
      </c>
      <c r="G174" s="601"/>
    </row>
    <row r="175" spans="1:7" s="23" customFormat="1" ht="15.75" customHeight="1" x14ac:dyDescent="0.25">
      <c r="A175" s="601" t="s">
        <v>2123</v>
      </c>
      <c r="B175" s="601" t="s">
        <v>2124</v>
      </c>
      <c r="C175" s="601" t="s">
        <v>1731</v>
      </c>
      <c r="D175" s="601" t="s">
        <v>1732</v>
      </c>
      <c r="E175" s="601" t="s">
        <v>1733</v>
      </c>
      <c r="F175" s="601" t="s">
        <v>1517</v>
      </c>
      <c r="G175" s="601"/>
    </row>
    <row r="176" spans="1:7" s="23" customFormat="1" ht="15.75" customHeight="1" x14ac:dyDescent="0.25">
      <c r="A176" s="601" t="s">
        <v>2125</v>
      </c>
      <c r="B176" s="601" t="s">
        <v>2126</v>
      </c>
      <c r="C176" s="601" t="s">
        <v>2127</v>
      </c>
      <c r="D176" s="601" t="s">
        <v>2128</v>
      </c>
      <c r="E176" s="601" t="s">
        <v>2129</v>
      </c>
      <c r="F176" s="601" t="s">
        <v>1540</v>
      </c>
      <c r="G176" s="601"/>
    </row>
    <row r="177" spans="1:7" s="23" customFormat="1" ht="15.75" customHeight="1" x14ac:dyDescent="0.25">
      <c r="A177" s="601" t="s">
        <v>2130</v>
      </c>
      <c r="B177" s="601" t="s">
        <v>2131</v>
      </c>
      <c r="C177" s="601" t="s">
        <v>2132</v>
      </c>
      <c r="D177" s="601" t="s">
        <v>1894</v>
      </c>
      <c r="E177" s="601" t="s">
        <v>1634</v>
      </c>
      <c r="F177" s="601" t="s">
        <v>1517</v>
      </c>
      <c r="G177" s="601"/>
    </row>
    <row r="178" spans="1:7" s="23" customFormat="1" ht="15.75" customHeight="1" x14ac:dyDescent="0.25">
      <c r="A178" s="601"/>
      <c r="B178" s="601" t="s">
        <v>2133</v>
      </c>
      <c r="C178" s="601" t="s">
        <v>1578</v>
      </c>
      <c r="D178" s="601" t="s">
        <v>1579</v>
      </c>
      <c r="E178" s="601" t="s">
        <v>1816</v>
      </c>
      <c r="F178" s="601" t="s">
        <v>1540</v>
      </c>
      <c r="G178" s="601"/>
    </row>
    <row r="179" spans="1:7" s="23" customFormat="1" ht="15.75" customHeight="1" x14ac:dyDescent="0.25">
      <c r="A179" s="601"/>
      <c r="B179" s="601" t="s">
        <v>2134</v>
      </c>
      <c r="C179" s="601" t="s">
        <v>1578</v>
      </c>
      <c r="D179" s="601" t="s">
        <v>1579</v>
      </c>
      <c r="E179" s="601" t="s">
        <v>1816</v>
      </c>
      <c r="F179" s="601" t="s">
        <v>1540</v>
      </c>
      <c r="G179" s="601"/>
    </row>
    <row r="180" spans="1:7" s="23" customFormat="1" ht="15.75" customHeight="1" x14ac:dyDescent="0.25">
      <c r="A180" s="601" t="s">
        <v>2135</v>
      </c>
      <c r="B180" s="601" t="s">
        <v>2136</v>
      </c>
      <c r="C180" s="601" t="s">
        <v>2137</v>
      </c>
      <c r="D180" s="601" t="s">
        <v>1602</v>
      </c>
      <c r="E180" s="601" t="s">
        <v>2065</v>
      </c>
      <c r="F180" s="601" t="s">
        <v>1540</v>
      </c>
      <c r="G180" s="601"/>
    </row>
    <row r="181" spans="1:7" s="23" customFormat="1" ht="15.75" customHeight="1" x14ac:dyDescent="0.25">
      <c r="A181" s="601" t="s">
        <v>2138</v>
      </c>
      <c r="B181" s="601" t="s">
        <v>2139</v>
      </c>
      <c r="C181" s="601" t="s">
        <v>1601</v>
      </c>
      <c r="D181" s="601" t="s">
        <v>1602</v>
      </c>
      <c r="E181" s="601" t="s">
        <v>1603</v>
      </c>
      <c r="F181" s="601" t="s">
        <v>1517</v>
      </c>
      <c r="G181" s="601"/>
    </row>
    <row r="182" spans="1:7" s="23" customFormat="1" ht="15.75" customHeight="1" x14ac:dyDescent="0.25">
      <c r="A182" s="601" t="s">
        <v>2140</v>
      </c>
      <c r="B182" s="601" t="s">
        <v>2141</v>
      </c>
      <c r="C182" s="601" t="s">
        <v>2142</v>
      </c>
      <c r="D182" s="601" t="s">
        <v>2143</v>
      </c>
      <c r="E182" s="601" t="s">
        <v>2144</v>
      </c>
      <c r="F182" s="601" t="s">
        <v>1540</v>
      </c>
      <c r="G182" s="601"/>
    </row>
    <row r="183" spans="1:7" s="23" customFormat="1" ht="15.75" customHeight="1" x14ac:dyDescent="0.25">
      <c r="A183" s="601" t="s">
        <v>2145</v>
      </c>
      <c r="B183" s="601" t="s">
        <v>2146</v>
      </c>
      <c r="C183" s="601" t="s">
        <v>2147</v>
      </c>
      <c r="D183" s="601" t="s">
        <v>2143</v>
      </c>
      <c r="E183" s="601" t="s">
        <v>2148</v>
      </c>
      <c r="F183" s="601" t="s">
        <v>1540</v>
      </c>
      <c r="G183" s="601"/>
    </row>
    <row r="184" spans="1:7" s="23" customFormat="1" ht="15.75" customHeight="1" x14ac:dyDescent="0.25">
      <c r="A184" s="601" t="s">
        <v>2149</v>
      </c>
      <c r="B184" s="601" t="s">
        <v>2150</v>
      </c>
      <c r="C184" s="601" t="s">
        <v>2151</v>
      </c>
      <c r="D184" s="601" t="s">
        <v>2152</v>
      </c>
      <c r="E184" s="601" t="s">
        <v>2153</v>
      </c>
      <c r="F184" s="601" t="s">
        <v>1540</v>
      </c>
      <c r="G184" s="601"/>
    </row>
    <row r="185" spans="1:7" s="23" customFormat="1" ht="15.75" customHeight="1" x14ac:dyDescent="0.25">
      <c r="A185" s="601" t="s">
        <v>2154</v>
      </c>
      <c r="B185" s="601" t="s">
        <v>2155</v>
      </c>
      <c r="C185" s="601" t="s">
        <v>2156</v>
      </c>
      <c r="D185" s="601" t="s">
        <v>1526</v>
      </c>
      <c r="E185" s="601" t="s">
        <v>1536</v>
      </c>
      <c r="F185" s="601" t="s">
        <v>1540</v>
      </c>
      <c r="G185" s="601"/>
    </row>
    <row r="186" spans="1:7" s="23" customFormat="1" ht="15.75" customHeight="1" x14ac:dyDescent="0.25">
      <c r="A186" s="601" t="s">
        <v>2157</v>
      </c>
      <c r="B186" s="601" t="s">
        <v>2158</v>
      </c>
      <c r="C186" s="601" t="s">
        <v>2159</v>
      </c>
      <c r="D186" s="601" t="s">
        <v>1526</v>
      </c>
      <c r="E186" s="601" t="s">
        <v>1634</v>
      </c>
      <c r="F186" s="601" t="s">
        <v>1517</v>
      </c>
      <c r="G186" s="601"/>
    </row>
    <row r="187" spans="1:7" s="23" customFormat="1" ht="15.75" customHeight="1" x14ac:dyDescent="0.25">
      <c r="A187" s="601" t="s">
        <v>2160</v>
      </c>
      <c r="B187" s="601" t="s">
        <v>2161</v>
      </c>
      <c r="C187" s="601" t="s">
        <v>2162</v>
      </c>
      <c r="D187" s="601" t="s">
        <v>1526</v>
      </c>
      <c r="E187" s="601" t="s">
        <v>1527</v>
      </c>
      <c r="F187" s="601" t="s">
        <v>1517</v>
      </c>
      <c r="G187" s="601"/>
    </row>
    <row r="188" spans="1:7" s="23" customFormat="1" ht="15.75" customHeight="1" x14ac:dyDescent="0.25">
      <c r="A188" s="601"/>
      <c r="B188" s="601" t="s">
        <v>2163</v>
      </c>
      <c r="C188" s="601" t="s">
        <v>1530</v>
      </c>
      <c r="D188" s="601" t="s">
        <v>1531</v>
      </c>
      <c r="E188" s="601" t="s">
        <v>1593</v>
      </c>
      <c r="F188" s="601" t="s">
        <v>1553</v>
      </c>
      <c r="G188" s="601"/>
    </row>
    <row r="189" spans="1:7" s="23" customFormat="1" ht="15.75" customHeight="1" x14ac:dyDescent="0.25">
      <c r="A189" s="601" t="s">
        <v>2164</v>
      </c>
      <c r="B189" s="601" t="s">
        <v>2165</v>
      </c>
      <c r="C189" s="601" t="s">
        <v>2166</v>
      </c>
      <c r="D189" s="601" t="s">
        <v>1602</v>
      </c>
      <c r="E189" s="601" t="s">
        <v>2065</v>
      </c>
      <c r="F189" s="601" t="s">
        <v>1540</v>
      </c>
      <c r="G189" s="601"/>
    </row>
    <row r="190" spans="1:7" s="23" customFormat="1" ht="15.75" customHeight="1" x14ac:dyDescent="0.25">
      <c r="A190" s="601" t="s">
        <v>2167</v>
      </c>
      <c r="B190" s="601" t="s">
        <v>2168</v>
      </c>
      <c r="C190" s="601" t="s">
        <v>2169</v>
      </c>
      <c r="D190" s="601" t="s">
        <v>2170</v>
      </c>
      <c r="E190" s="601" t="s">
        <v>2171</v>
      </c>
      <c r="F190" s="601" t="s">
        <v>1540</v>
      </c>
      <c r="G190" s="601"/>
    </row>
    <row r="191" spans="1:7" s="23" customFormat="1" ht="15.75" customHeight="1" x14ac:dyDescent="0.25">
      <c r="A191" s="601" t="s">
        <v>2172</v>
      </c>
      <c r="B191" s="601" t="s">
        <v>2173</v>
      </c>
      <c r="C191" s="601" t="s">
        <v>2174</v>
      </c>
      <c r="D191" s="601" t="s">
        <v>2175</v>
      </c>
      <c r="E191" s="601" t="s">
        <v>2176</v>
      </c>
      <c r="F191" s="601" t="s">
        <v>1517</v>
      </c>
      <c r="G191" s="601"/>
    </row>
    <row r="192" spans="1:7" s="23" customFormat="1" ht="15.75" customHeight="1" x14ac:dyDescent="0.25">
      <c r="A192" s="601" t="s">
        <v>2177</v>
      </c>
      <c r="B192" s="601" t="s">
        <v>2178</v>
      </c>
      <c r="C192" s="601" t="s">
        <v>2179</v>
      </c>
      <c r="D192" s="601" t="s">
        <v>2180</v>
      </c>
      <c r="E192" s="601" t="s">
        <v>2181</v>
      </c>
      <c r="F192" s="601" t="s">
        <v>1517</v>
      </c>
      <c r="G192" s="601"/>
    </row>
    <row r="193" spans="1:7" s="23" customFormat="1" ht="15.75" customHeight="1" x14ac:dyDescent="0.25">
      <c r="A193" s="601" t="s">
        <v>2182</v>
      </c>
      <c r="B193" s="601" t="s">
        <v>2178</v>
      </c>
      <c r="C193" s="601" t="s">
        <v>2183</v>
      </c>
      <c r="D193" s="601" t="s">
        <v>2184</v>
      </c>
      <c r="E193" s="601" t="s">
        <v>2185</v>
      </c>
      <c r="F193" s="601" t="s">
        <v>1517</v>
      </c>
      <c r="G193" s="601"/>
    </row>
    <row r="194" spans="1:7" s="23" customFormat="1" ht="15.75" customHeight="1" x14ac:dyDescent="0.25">
      <c r="A194" s="601" t="s">
        <v>2186</v>
      </c>
      <c r="B194" s="601" t="s">
        <v>2187</v>
      </c>
      <c r="C194" s="601" t="s">
        <v>2188</v>
      </c>
      <c r="D194" s="601" t="s">
        <v>2189</v>
      </c>
      <c r="E194" s="601" t="s">
        <v>1593</v>
      </c>
      <c r="F194" s="601" t="s">
        <v>1540</v>
      </c>
      <c r="G194" s="601"/>
    </row>
    <row r="195" spans="1:7" s="23" customFormat="1" ht="15.75" customHeight="1" x14ac:dyDescent="0.25">
      <c r="A195" s="601"/>
      <c r="B195" s="601" t="s">
        <v>2190</v>
      </c>
      <c r="C195" s="601" t="s">
        <v>2191</v>
      </c>
      <c r="D195" s="601" t="s">
        <v>2192</v>
      </c>
      <c r="E195" s="601" t="s">
        <v>2193</v>
      </c>
      <c r="F195" s="601" t="s">
        <v>2194</v>
      </c>
      <c r="G195" s="601"/>
    </row>
    <row r="196" spans="1:7" s="23" customFormat="1" ht="15.75" customHeight="1" x14ac:dyDescent="0.25">
      <c r="A196" s="601"/>
      <c r="B196" s="601" t="s">
        <v>2195</v>
      </c>
      <c r="C196" s="601" t="s">
        <v>2196</v>
      </c>
      <c r="D196" s="601" t="s">
        <v>2197</v>
      </c>
      <c r="E196" s="601" t="s">
        <v>2198</v>
      </c>
      <c r="F196" s="601" t="s">
        <v>1540</v>
      </c>
      <c r="G196" s="601"/>
    </row>
    <row r="197" spans="1:7" s="23" customFormat="1" ht="15.75" customHeight="1" x14ac:dyDescent="0.25">
      <c r="A197" s="601"/>
      <c r="B197" s="601" t="s">
        <v>2199</v>
      </c>
      <c r="C197" s="601" t="s">
        <v>2147</v>
      </c>
      <c r="D197" s="601" t="s">
        <v>2143</v>
      </c>
      <c r="E197" s="601" t="s">
        <v>2200</v>
      </c>
      <c r="F197" s="601" t="s">
        <v>1540</v>
      </c>
      <c r="G197" s="601"/>
    </row>
    <row r="198" spans="1:7" s="23" customFormat="1" ht="15.75" customHeight="1" x14ac:dyDescent="0.25">
      <c r="A198" s="601" t="s">
        <v>2201</v>
      </c>
      <c r="B198" s="601" t="s">
        <v>2202</v>
      </c>
      <c r="C198" s="602" t="s">
        <v>2203</v>
      </c>
      <c r="D198" s="601" t="s">
        <v>2204</v>
      </c>
      <c r="E198" s="601" t="s">
        <v>2205</v>
      </c>
      <c r="F198" s="601" t="s">
        <v>1553</v>
      </c>
      <c r="G198" s="601"/>
    </row>
    <row r="199" spans="1:7" s="23" customFormat="1" ht="15.75" customHeight="1" x14ac:dyDescent="0.25">
      <c r="A199" s="601"/>
      <c r="B199" s="601" t="s">
        <v>2206</v>
      </c>
      <c r="C199" s="601" t="s">
        <v>2207</v>
      </c>
      <c r="D199" s="601" t="s">
        <v>1894</v>
      </c>
      <c r="E199" s="601" t="s">
        <v>2208</v>
      </c>
      <c r="F199" s="601" t="s">
        <v>1540</v>
      </c>
      <c r="G199" s="601"/>
    </row>
    <row r="200" spans="1:7" s="23" customFormat="1" ht="15.75" customHeight="1" x14ac:dyDescent="0.25">
      <c r="A200" s="601" t="s">
        <v>2209</v>
      </c>
      <c r="B200" s="601" t="s">
        <v>2210</v>
      </c>
      <c r="C200" s="601" t="s">
        <v>2211</v>
      </c>
      <c r="D200" s="601" t="s">
        <v>2212</v>
      </c>
      <c r="E200" s="601" t="s">
        <v>2213</v>
      </c>
      <c r="F200" s="601" t="s">
        <v>1517</v>
      </c>
      <c r="G200" s="601"/>
    </row>
    <row r="201" spans="1:7" s="23" customFormat="1" ht="15.75" customHeight="1" x14ac:dyDescent="0.25">
      <c r="A201" s="601" t="s">
        <v>2214</v>
      </c>
      <c r="B201" s="602" t="s">
        <v>2215</v>
      </c>
      <c r="C201" s="602" t="s">
        <v>2216</v>
      </c>
      <c r="D201" s="602" t="s">
        <v>2217</v>
      </c>
      <c r="E201" s="602" t="s">
        <v>2218</v>
      </c>
      <c r="F201" s="602" t="s">
        <v>1553</v>
      </c>
      <c r="G201" s="602"/>
    </row>
    <row r="202" spans="1:7" s="23" customFormat="1" ht="15.75" customHeight="1" x14ac:dyDescent="0.25">
      <c r="A202" s="601" t="s">
        <v>2219</v>
      </c>
      <c r="B202" s="601" t="s">
        <v>2220</v>
      </c>
      <c r="C202" s="601" t="s">
        <v>2221</v>
      </c>
      <c r="D202" s="601" t="s">
        <v>1521</v>
      </c>
      <c r="E202" s="601" t="s">
        <v>2222</v>
      </c>
      <c r="F202" s="601" t="s">
        <v>1517</v>
      </c>
      <c r="G202" s="601"/>
    </row>
    <row r="203" spans="1:7" s="23" customFormat="1" ht="15.75" customHeight="1" x14ac:dyDescent="0.25">
      <c r="A203" s="601" t="s">
        <v>2223</v>
      </c>
      <c r="B203" s="601" t="s">
        <v>2224</v>
      </c>
      <c r="C203" s="601" t="s">
        <v>2225</v>
      </c>
      <c r="D203" s="601" t="s">
        <v>1634</v>
      </c>
      <c r="E203" s="601" t="s">
        <v>2208</v>
      </c>
      <c r="F203" s="601" t="s">
        <v>1540</v>
      </c>
      <c r="G203" s="601"/>
    </row>
    <row r="204" spans="1:7" s="23" customFormat="1" ht="15.75" customHeight="1" x14ac:dyDescent="0.25">
      <c r="A204" s="601" t="s">
        <v>2226</v>
      </c>
      <c r="B204" s="601" t="s">
        <v>2227</v>
      </c>
      <c r="C204" s="601" t="s">
        <v>2228</v>
      </c>
      <c r="D204" s="601" t="s">
        <v>2229</v>
      </c>
      <c r="E204" s="601" t="s">
        <v>1840</v>
      </c>
      <c r="F204" s="601" t="s">
        <v>1540</v>
      </c>
      <c r="G204" s="601"/>
    </row>
    <row r="205" spans="1:7" s="23" customFormat="1" ht="15.75" customHeight="1" x14ac:dyDescent="0.25">
      <c r="A205" s="601" t="s">
        <v>2230</v>
      </c>
      <c r="B205" s="601" t="s">
        <v>2231</v>
      </c>
      <c r="C205" s="601" t="s">
        <v>2232</v>
      </c>
      <c r="D205" s="601" t="s">
        <v>2233</v>
      </c>
      <c r="E205" s="601" t="s">
        <v>2234</v>
      </c>
      <c r="F205" s="601" t="s">
        <v>1517</v>
      </c>
      <c r="G205" s="601"/>
    </row>
    <row r="206" spans="1:7" s="23" customFormat="1" ht="15.75" customHeight="1" x14ac:dyDescent="0.25">
      <c r="A206" s="601" t="s">
        <v>2235</v>
      </c>
      <c r="B206" s="601" t="s">
        <v>2236</v>
      </c>
      <c r="C206" s="601" t="s">
        <v>2237</v>
      </c>
      <c r="D206" s="601" t="s">
        <v>2238</v>
      </c>
      <c r="E206" s="601" t="s">
        <v>2239</v>
      </c>
      <c r="F206" s="601" t="s">
        <v>1517</v>
      </c>
      <c r="G206" s="601"/>
    </row>
    <row r="207" spans="1:7" s="23" customFormat="1" ht="15.75" customHeight="1" x14ac:dyDescent="0.25">
      <c r="A207" s="601" t="s">
        <v>2240</v>
      </c>
      <c r="B207" s="601" t="s">
        <v>2236</v>
      </c>
      <c r="C207" s="601" t="s">
        <v>2241</v>
      </c>
      <c r="D207" s="601" t="s">
        <v>2242</v>
      </c>
      <c r="E207" s="601" t="s">
        <v>2243</v>
      </c>
      <c r="F207" s="601" t="s">
        <v>1517</v>
      </c>
      <c r="G207" s="601"/>
    </row>
    <row r="208" spans="1:7" s="23" customFormat="1" ht="15.75" customHeight="1" x14ac:dyDescent="0.25">
      <c r="A208" s="601" t="s">
        <v>2244</v>
      </c>
      <c r="B208" s="601" t="s">
        <v>2236</v>
      </c>
      <c r="C208" s="601" t="s">
        <v>2245</v>
      </c>
      <c r="D208" s="601" t="s">
        <v>2246</v>
      </c>
      <c r="E208" s="601" t="s">
        <v>2247</v>
      </c>
      <c r="F208" s="601" t="s">
        <v>1517</v>
      </c>
      <c r="G208" s="601"/>
    </row>
    <row r="209" spans="1:7" s="23" customFormat="1" ht="15.75" customHeight="1" x14ac:dyDescent="0.25">
      <c r="A209" s="601" t="s">
        <v>2248</v>
      </c>
      <c r="B209" s="601" t="s">
        <v>2236</v>
      </c>
      <c r="C209" s="601" t="s">
        <v>2249</v>
      </c>
      <c r="D209" s="601" t="s">
        <v>2250</v>
      </c>
      <c r="E209" s="601" t="s">
        <v>2251</v>
      </c>
      <c r="F209" s="601" t="s">
        <v>1517</v>
      </c>
      <c r="G209" s="601"/>
    </row>
    <row r="210" spans="1:7" s="23" customFormat="1" ht="15.75" customHeight="1" x14ac:dyDescent="0.25">
      <c r="A210" s="601" t="s">
        <v>2252</v>
      </c>
      <c r="B210" s="601" t="s">
        <v>2236</v>
      </c>
      <c r="C210" s="601" t="s">
        <v>1587</v>
      </c>
      <c r="D210" s="601" t="s">
        <v>2253</v>
      </c>
      <c r="E210" s="601" t="s">
        <v>2254</v>
      </c>
      <c r="F210" s="601" t="s">
        <v>1517</v>
      </c>
      <c r="G210" s="601"/>
    </row>
    <row r="211" spans="1:7" s="23" customFormat="1" ht="15.75" customHeight="1" x14ac:dyDescent="0.25">
      <c r="A211" s="601" t="s">
        <v>2255</v>
      </c>
      <c r="B211" s="601" t="s">
        <v>2256</v>
      </c>
      <c r="C211" s="601" t="s">
        <v>2257</v>
      </c>
      <c r="D211" s="601" t="s">
        <v>2258</v>
      </c>
      <c r="E211" s="601" t="s">
        <v>2259</v>
      </c>
      <c r="F211" s="601" t="s">
        <v>1517</v>
      </c>
      <c r="G211" s="601"/>
    </row>
    <row r="212" spans="1:7" s="23" customFormat="1" ht="15.75" customHeight="1" x14ac:dyDescent="0.25">
      <c r="A212" s="601"/>
      <c r="B212" s="601" t="s">
        <v>2260</v>
      </c>
      <c r="C212" s="601" t="s">
        <v>2261</v>
      </c>
      <c r="D212" s="601" t="s">
        <v>1894</v>
      </c>
      <c r="E212" s="601" t="s">
        <v>2262</v>
      </c>
      <c r="F212" s="601" t="s">
        <v>1540</v>
      </c>
      <c r="G212" s="601"/>
    </row>
    <row r="213" spans="1:7" s="23" customFormat="1" ht="15.75" customHeight="1" x14ac:dyDescent="0.25">
      <c r="A213" s="601" t="s">
        <v>2263</v>
      </c>
      <c r="B213" s="601" t="s">
        <v>2264</v>
      </c>
      <c r="C213" s="601" t="s">
        <v>2265</v>
      </c>
      <c r="D213" s="601" t="s">
        <v>1521</v>
      </c>
      <c r="E213" s="601" t="s">
        <v>2266</v>
      </c>
      <c r="F213" s="601" t="s">
        <v>1517</v>
      </c>
      <c r="G213" s="601"/>
    </row>
    <row r="214" spans="1:7" s="23" customFormat="1" ht="15.75" customHeight="1" x14ac:dyDescent="0.25">
      <c r="A214" s="601" t="s">
        <v>2267</v>
      </c>
      <c r="B214" s="601" t="s">
        <v>2264</v>
      </c>
      <c r="C214" s="601" t="s">
        <v>2268</v>
      </c>
      <c r="D214" s="601" t="s">
        <v>1521</v>
      </c>
      <c r="E214" s="601" t="s">
        <v>2269</v>
      </c>
      <c r="F214" s="601" t="s">
        <v>1540</v>
      </c>
      <c r="G214" s="601"/>
    </row>
    <row r="215" spans="1:7" s="23" customFormat="1" ht="15.75" customHeight="1" x14ac:dyDescent="0.25">
      <c r="A215" s="601" t="s">
        <v>2270</v>
      </c>
      <c r="B215" s="601" t="s">
        <v>2271</v>
      </c>
      <c r="C215" s="601" t="s">
        <v>2272</v>
      </c>
      <c r="D215" s="601" t="s">
        <v>1634</v>
      </c>
      <c r="E215" s="601" t="s">
        <v>1527</v>
      </c>
      <c r="F215" s="601" t="s">
        <v>1540</v>
      </c>
      <c r="G215" s="601"/>
    </row>
    <row r="216" spans="1:7" s="23" customFormat="1" ht="15.75" customHeight="1" x14ac:dyDescent="0.25">
      <c r="A216" s="601" t="s">
        <v>2273</v>
      </c>
      <c r="B216" s="601" t="s">
        <v>2274</v>
      </c>
      <c r="C216" s="601" t="s">
        <v>2275</v>
      </c>
      <c r="D216" s="601" t="s">
        <v>2276</v>
      </c>
      <c r="E216" s="601" t="s">
        <v>2277</v>
      </c>
      <c r="F216" s="601" t="s">
        <v>1517</v>
      </c>
      <c r="G216" s="601"/>
    </row>
    <row r="217" spans="1:7" s="23" customFormat="1" ht="15.75" customHeight="1" x14ac:dyDescent="0.25">
      <c r="A217" s="601"/>
      <c r="B217" s="601" t="s">
        <v>2278</v>
      </c>
      <c r="C217" s="601" t="s">
        <v>2279</v>
      </c>
      <c r="D217" s="601" t="s">
        <v>2280</v>
      </c>
      <c r="E217" s="601" t="s">
        <v>2281</v>
      </c>
      <c r="F217" s="601" t="s">
        <v>1540</v>
      </c>
      <c r="G217" s="601"/>
    </row>
    <row r="218" spans="1:7" s="23" customFormat="1" ht="15.75" customHeight="1" x14ac:dyDescent="0.25">
      <c r="A218" s="601" t="s">
        <v>2282</v>
      </c>
      <c r="B218" s="601" t="s">
        <v>2283</v>
      </c>
      <c r="C218" s="601" t="s">
        <v>2284</v>
      </c>
      <c r="D218" s="601" t="s">
        <v>2285</v>
      </c>
      <c r="E218" s="601" t="s">
        <v>2286</v>
      </c>
      <c r="F218" s="601" t="s">
        <v>1553</v>
      </c>
      <c r="G218" s="601"/>
    </row>
    <row r="219" spans="1:7" s="23" customFormat="1" ht="15.75" customHeight="1" x14ac:dyDescent="0.25">
      <c r="A219" s="601" t="s">
        <v>2287</v>
      </c>
      <c r="B219" s="601" t="s">
        <v>2288</v>
      </c>
      <c r="C219" s="601" t="s">
        <v>2289</v>
      </c>
      <c r="D219" s="601" t="s">
        <v>2290</v>
      </c>
      <c r="E219" s="601" t="s">
        <v>2291</v>
      </c>
      <c r="F219" s="601" t="s">
        <v>1540</v>
      </c>
      <c r="G219" s="601"/>
    </row>
    <row r="220" spans="1:7" s="23" customFormat="1" ht="15.75" customHeight="1" x14ac:dyDescent="0.25">
      <c r="A220" s="601" t="s">
        <v>2292</v>
      </c>
      <c r="B220" s="601" t="s">
        <v>2293</v>
      </c>
      <c r="C220" s="601" t="s">
        <v>2294</v>
      </c>
      <c r="D220" s="601" t="s">
        <v>2295</v>
      </c>
      <c r="E220" s="601" t="s">
        <v>2296</v>
      </c>
      <c r="F220" s="601" t="s">
        <v>1540</v>
      </c>
      <c r="G220" s="601"/>
    </row>
    <row r="221" spans="1:7" s="23" customFormat="1" ht="15.75" customHeight="1" x14ac:dyDescent="0.25">
      <c r="A221" s="601" t="s">
        <v>2297</v>
      </c>
      <c r="B221" s="601" t="s">
        <v>2298</v>
      </c>
      <c r="C221" s="601" t="s">
        <v>2299</v>
      </c>
      <c r="D221" s="601" t="s">
        <v>2300</v>
      </c>
      <c r="E221" s="601" t="s">
        <v>1527</v>
      </c>
      <c r="F221" s="601" t="s">
        <v>2301</v>
      </c>
      <c r="G221" s="601"/>
    </row>
    <row r="222" spans="1:7" s="23" customFormat="1" ht="15.75" customHeight="1" x14ac:dyDescent="0.25">
      <c r="A222" s="601" t="s">
        <v>2302</v>
      </c>
      <c r="B222" s="601" t="s">
        <v>2303</v>
      </c>
      <c r="C222" s="601" t="s">
        <v>2304</v>
      </c>
      <c r="D222" s="601" t="s">
        <v>2170</v>
      </c>
      <c r="E222" s="601" t="s">
        <v>2266</v>
      </c>
      <c r="F222" s="601" t="s">
        <v>1517</v>
      </c>
      <c r="G222" s="601"/>
    </row>
    <row r="223" spans="1:7" s="23" customFormat="1" ht="15.75" customHeight="1" x14ac:dyDescent="0.25">
      <c r="A223" s="601" t="s">
        <v>2305</v>
      </c>
      <c r="B223" s="601" t="s">
        <v>2306</v>
      </c>
      <c r="C223" s="601" t="s">
        <v>2307</v>
      </c>
      <c r="D223" s="601" t="s">
        <v>2308</v>
      </c>
      <c r="E223" s="601" t="s">
        <v>2309</v>
      </c>
      <c r="F223" s="601" t="s">
        <v>1540</v>
      </c>
      <c r="G223" s="601"/>
    </row>
    <row r="224" spans="1:7" s="23" customFormat="1" ht="15.75" customHeight="1" x14ac:dyDescent="0.25">
      <c r="A224" s="601"/>
      <c r="B224" s="601" t="s">
        <v>2310</v>
      </c>
      <c r="C224" s="601" t="s">
        <v>1714</v>
      </c>
      <c r="D224" s="601" t="s">
        <v>1551</v>
      </c>
      <c r="E224" s="601" t="s">
        <v>1715</v>
      </c>
      <c r="F224" s="601" t="s">
        <v>1540</v>
      </c>
      <c r="G224" s="601"/>
    </row>
    <row r="225" spans="1:7" s="23" customFormat="1" ht="15.75" customHeight="1" x14ac:dyDescent="0.25">
      <c r="A225" s="601" t="s">
        <v>2311</v>
      </c>
      <c r="B225" s="601" t="s">
        <v>2312</v>
      </c>
      <c r="C225" s="601" t="s">
        <v>2313</v>
      </c>
      <c r="D225" s="601" t="s">
        <v>313</v>
      </c>
      <c r="E225" s="601" t="s">
        <v>1568</v>
      </c>
      <c r="F225" s="601" t="s">
        <v>1540</v>
      </c>
      <c r="G225" s="601"/>
    </row>
    <row r="226" spans="1:7" s="23" customFormat="1" ht="15.75" customHeight="1" x14ac:dyDescent="0.25">
      <c r="A226" s="601" t="s">
        <v>2314</v>
      </c>
      <c r="B226" s="601" t="s">
        <v>2315</v>
      </c>
      <c r="C226" s="601" t="s">
        <v>2316</v>
      </c>
      <c r="D226" s="601" t="s">
        <v>313</v>
      </c>
      <c r="E226" s="601" t="s">
        <v>2317</v>
      </c>
      <c r="F226" s="601" t="s">
        <v>1540</v>
      </c>
      <c r="G226" s="601"/>
    </row>
    <row r="227" spans="1:7" s="23" customFormat="1" ht="15.75" customHeight="1" x14ac:dyDescent="0.25">
      <c r="A227" s="601"/>
      <c r="B227" s="601" t="s">
        <v>2318</v>
      </c>
      <c r="C227" s="601" t="s">
        <v>1530</v>
      </c>
      <c r="D227" s="601" t="s">
        <v>1531</v>
      </c>
      <c r="E227" s="601" t="s">
        <v>1593</v>
      </c>
      <c r="F227" s="601" t="s">
        <v>1553</v>
      </c>
      <c r="G227" s="601"/>
    </row>
    <row r="228" spans="1:7" s="23" customFormat="1" ht="15.75" customHeight="1" x14ac:dyDescent="0.25">
      <c r="A228" s="601" t="s">
        <v>2319</v>
      </c>
      <c r="B228" s="601" t="s">
        <v>2320</v>
      </c>
      <c r="C228" s="601" t="s">
        <v>2321</v>
      </c>
      <c r="D228" s="601" t="s">
        <v>2322</v>
      </c>
      <c r="E228" s="601" t="s">
        <v>2323</v>
      </c>
      <c r="F228" s="601" t="s">
        <v>1517</v>
      </c>
      <c r="G228" s="601"/>
    </row>
    <row r="229" spans="1:7" s="23" customFormat="1" ht="15.75" customHeight="1" x14ac:dyDescent="0.25">
      <c r="A229" s="601"/>
      <c r="B229" s="601" t="s">
        <v>2324</v>
      </c>
      <c r="C229" s="601" t="s">
        <v>1862</v>
      </c>
      <c r="D229" s="601" t="s">
        <v>2325</v>
      </c>
      <c r="E229" s="601" t="s">
        <v>1864</v>
      </c>
      <c r="F229" s="601" t="s">
        <v>1540</v>
      </c>
      <c r="G229" s="601"/>
    </row>
    <row r="230" spans="1:7" s="23" customFormat="1" ht="15.75" customHeight="1" x14ac:dyDescent="0.25">
      <c r="A230" s="601" t="s">
        <v>2326</v>
      </c>
      <c r="B230" s="601" t="s">
        <v>2327</v>
      </c>
      <c r="C230" s="601" t="s">
        <v>2328</v>
      </c>
      <c r="D230" s="601" t="s">
        <v>2329</v>
      </c>
      <c r="E230" s="601" t="s">
        <v>2330</v>
      </c>
      <c r="F230" s="601" t="s">
        <v>1540</v>
      </c>
      <c r="G230" s="601"/>
    </row>
    <row r="231" spans="1:7" s="23" customFormat="1" ht="15.75" customHeight="1" x14ac:dyDescent="0.25">
      <c r="A231" s="601" t="s">
        <v>2331</v>
      </c>
      <c r="B231" s="601" t="s">
        <v>2332</v>
      </c>
      <c r="C231" s="601" t="s">
        <v>2333</v>
      </c>
      <c r="D231" s="601" t="s">
        <v>1894</v>
      </c>
      <c r="E231" s="601" t="s">
        <v>1634</v>
      </c>
      <c r="F231" s="601" t="s">
        <v>1517</v>
      </c>
      <c r="G231" s="601"/>
    </row>
    <row r="232" spans="1:7" s="23" customFormat="1" ht="15.75" customHeight="1" x14ac:dyDescent="0.25">
      <c r="A232" s="601" t="s">
        <v>2334</v>
      </c>
      <c r="B232" s="601" t="s">
        <v>2335</v>
      </c>
      <c r="C232" s="601" t="s">
        <v>2336</v>
      </c>
      <c r="D232" s="601" t="s">
        <v>2337</v>
      </c>
      <c r="E232" s="601" t="s">
        <v>2338</v>
      </c>
      <c r="F232" s="601" t="s">
        <v>1540</v>
      </c>
      <c r="G232" s="601"/>
    </row>
    <row r="233" spans="1:7" s="23" customFormat="1" ht="15.75" customHeight="1" x14ac:dyDescent="0.25">
      <c r="A233" s="601"/>
      <c r="B233" s="601" t="s">
        <v>2339</v>
      </c>
      <c r="C233" s="601" t="s">
        <v>2340</v>
      </c>
      <c r="D233" s="601" t="s">
        <v>2341</v>
      </c>
      <c r="E233" s="601" t="s">
        <v>2342</v>
      </c>
      <c r="F233" s="601" t="s">
        <v>1553</v>
      </c>
      <c r="G233" s="601"/>
    </row>
    <row r="234" spans="1:7" s="23" customFormat="1" ht="15.75" customHeight="1" x14ac:dyDescent="0.25">
      <c r="A234" s="601"/>
      <c r="B234" s="601" t="s">
        <v>2343</v>
      </c>
      <c r="C234" s="601" t="s">
        <v>2344</v>
      </c>
      <c r="D234" s="601" t="s">
        <v>1778</v>
      </c>
      <c r="E234" s="601" t="s">
        <v>1779</v>
      </c>
      <c r="F234" s="601" t="s">
        <v>1553</v>
      </c>
      <c r="G234" s="601"/>
    </row>
    <row r="235" spans="1:7" s="23" customFormat="1" ht="15.75" customHeight="1" x14ac:dyDescent="0.25">
      <c r="A235" s="601" t="s">
        <v>2345</v>
      </c>
      <c r="B235" s="601" t="s">
        <v>2346</v>
      </c>
      <c r="C235" s="601" t="s">
        <v>2347</v>
      </c>
      <c r="D235" s="601" t="s">
        <v>2212</v>
      </c>
      <c r="E235" s="601" t="s">
        <v>2213</v>
      </c>
      <c r="F235" s="601" t="s">
        <v>1517</v>
      </c>
      <c r="G235" s="601"/>
    </row>
    <row r="236" spans="1:7" s="23" customFormat="1" ht="15.75" customHeight="1" x14ac:dyDescent="0.25">
      <c r="A236" s="601" t="s">
        <v>2348</v>
      </c>
      <c r="B236" s="601" t="s">
        <v>2349</v>
      </c>
      <c r="C236" s="602" t="s">
        <v>2350</v>
      </c>
      <c r="D236" s="601" t="s">
        <v>1526</v>
      </c>
      <c r="E236" s="601" t="s">
        <v>1527</v>
      </c>
      <c r="F236" s="601" t="s">
        <v>1553</v>
      </c>
      <c r="G236" s="601"/>
    </row>
    <row r="237" spans="1:7" s="23" customFormat="1" ht="15.75" customHeight="1" x14ac:dyDescent="0.25">
      <c r="A237" s="601" t="s">
        <v>2351</v>
      </c>
      <c r="B237" s="601" t="s">
        <v>2352</v>
      </c>
      <c r="C237" s="601" t="s">
        <v>2353</v>
      </c>
      <c r="D237" s="601" t="s">
        <v>1551</v>
      </c>
      <c r="E237" s="601" t="s">
        <v>1846</v>
      </c>
      <c r="F237" s="601" t="s">
        <v>1540</v>
      </c>
      <c r="G237" s="601"/>
    </row>
    <row r="238" spans="1:7" s="23" customFormat="1" ht="15.75" customHeight="1" x14ac:dyDescent="0.25">
      <c r="A238" s="601"/>
      <c r="B238" s="601" t="s">
        <v>2354</v>
      </c>
      <c r="C238" s="601" t="s">
        <v>1644</v>
      </c>
      <c r="D238" s="601" t="s">
        <v>1634</v>
      </c>
      <c r="E238" s="601" t="s">
        <v>1527</v>
      </c>
      <c r="F238" s="601" t="s">
        <v>1540</v>
      </c>
      <c r="G238" s="601"/>
    </row>
    <row r="239" spans="1:7" s="23" customFormat="1" ht="15.75" customHeight="1" x14ac:dyDescent="0.25">
      <c r="A239" s="601" t="s">
        <v>2355</v>
      </c>
      <c r="B239" s="601" t="s">
        <v>2356</v>
      </c>
      <c r="C239" s="602" t="s">
        <v>2357</v>
      </c>
      <c r="D239" s="601" t="s">
        <v>1526</v>
      </c>
      <c r="E239" s="601" t="s">
        <v>1527</v>
      </c>
      <c r="F239" s="601" t="s">
        <v>1553</v>
      </c>
      <c r="G239" s="601"/>
    </row>
    <row r="240" spans="1:7" s="23" customFormat="1" ht="15.75" customHeight="1" x14ac:dyDescent="0.25">
      <c r="A240" s="601" t="s">
        <v>2358</v>
      </c>
      <c r="B240" s="601" t="s">
        <v>2359</v>
      </c>
      <c r="C240" s="601" t="s">
        <v>1545</v>
      </c>
      <c r="D240" s="601" t="s">
        <v>2360</v>
      </c>
      <c r="E240" s="601" t="s">
        <v>2361</v>
      </c>
      <c r="F240" s="601" t="s">
        <v>1540</v>
      </c>
      <c r="G240" s="601"/>
    </row>
    <row r="241" spans="1:7" s="23" customFormat="1" ht="15.75" customHeight="1" x14ac:dyDescent="0.25">
      <c r="A241" s="601" t="s">
        <v>2362</v>
      </c>
      <c r="B241" s="601" t="s">
        <v>2363</v>
      </c>
      <c r="C241" s="602" t="s">
        <v>1751</v>
      </c>
      <c r="D241" s="601" t="s">
        <v>1526</v>
      </c>
      <c r="E241" s="601" t="s">
        <v>1536</v>
      </c>
      <c r="F241" s="601" t="s">
        <v>1553</v>
      </c>
      <c r="G241" s="601"/>
    </row>
    <row r="242" spans="1:7" s="23" customFormat="1" ht="15.75" customHeight="1" x14ac:dyDescent="0.25">
      <c r="A242" s="601" t="s">
        <v>2364</v>
      </c>
      <c r="B242" s="601" t="s">
        <v>2365</v>
      </c>
      <c r="C242" s="601" t="s">
        <v>2366</v>
      </c>
      <c r="D242" s="601" t="s">
        <v>1526</v>
      </c>
      <c r="E242" s="601" t="s">
        <v>1634</v>
      </c>
      <c r="F242" s="601" t="s">
        <v>1517</v>
      </c>
      <c r="G242" s="601"/>
    </row>
    <row r="243" spans="1:7" s="23" customFormat="1" ht="15.75" customHeight="1" x14ac:dyDescent="0.25">
      <c r="A243" s="601"/>
      <c r="B243" s="601" t="s">
        <v>2367</v>
      </c>
      <c r="C243" s="601" t="s">
        <v>1674</v>
      </c>
      <c r="D243" s="601" t="s">
        <v>1675</v>
      </c>
      <c r="E243" s="601" t="s">
        <v>1676</v>
      </c>
      <c r="F243" s="601" t="s">
        <v>1540</v>
      </c>
      <c r="G243" s="601"/>
    </row>
    <row r="244" spans="1:7" s="23" customFormat="1" ht="15.75" customHeight="1" x14ac:dyDescent="0.25">
      <c r="A244" s="601" t="s">
        <v>2368</v>
      </c>
      <c r="B244" s="601" t="s">
        <v>2369</v>
      </c>
      <c r="C244" s="601" t="s">
        <v>1624</v>
      </c>
      <c r="D244" s="601" t="s">
        <v>1625</v>
      </c>
      <c r="E244" s="601" t="s">
        <v>1626</v>
      </c>
      <c r="F244" s="601" t="s">
        <v>1540</v>
      </c>
      <c r="G244" s="601"/>
    </row>
    <row r="245" spans="1:7" s="23" customFormat="1" ht="15.75" customHeight="1" x14ac:dyDescent="0.25">
      <c r="A245" s="601" t="s">
        <v>2370</v>
      </c>
      <c r="B245" s="601" t="s">
        <v>2371</v>
      </c>
      <c r="C245" s="601" t="s">
        <v>2372</v>
      </c>
      <c r="D245" s="601" t="s">
        <v>1526</v>
      </c>
      <c r="E245" s="601" t="s">
        <v>1536</v>
      </c>
      <c r="F245" s="601" t="s">
        <v>1540</v>
      </c>
      <c r="G245" s="601"/>
    </row>
    <row r="246" spans="1:7" s="23" customFormat="1" ht="15.75" customHeight="1" x14ac:dyDescent="0.25">
      <c r="A246" s="601"/>
      <c r="B246" s="601" t="s">
        <v>2373</v>
      </c>
      <c r="C246" s="601" t="s">
        <v>1582</v>
      </c>
      <c r="D246" s="601" t="s">
        <v>1583</v>
      </c>
      <c r="E246" s="601" t="s">
        <v>1584</v>
      </c>
      <c r="F246" s="601" t="s">
        <v>1540</v>
      </c>
      <c r="G246" s="601"/>
    </row>
    <row r="247" spans="1:7" s="23" customFormat="1" ht="15.75" customHeight="1" x14ac:dyDescent="0.25">
      <c r="A247" s="601"/>
      <c r="B247" s="601" t="s">
        <v>2374</v>
      </c>
      <c r="C247" s="601" t="s">
        <v>2375</v>
      </c>
      <c r="D247" s="601" t="s">
        <v>1634</v>
      </c>
      <c r="E247" s="601" t="s">
        <v>1527</v>
      </c>
      <c r="F247" s="601" t="s">
        <v>1540</v>
      </c>
      <c r="G247" s="601"/>
    </row>
    <row r="248" spans="1:7" s="23" customFormat="1" ht="15.75" customHeight="1" x14ac:dyDescent="0.25">
      <c r="A248" s="601" t="s">
        <v>2376</v>
      </c>
      <c r="B248" s="601" t="s">
        <v>2377</v>
      </c>
      <c r="C248" s="601" t="s">
        <v>2378</v>
      </c>
      <c r="D248" s="601" t="s">
        <v>2379</v>
      </c>
      <c r="E248" s="601" t="s">
        <v>2011</v>
      </c>
      <c r="F248" s="601" t="s">
        <v>1517</v>
      </c>
      <c r="G248" s="601"/>
    </row>
    <row r="249" spans="1:7" s="23" customFormat="1" ht="15.75" customHeight="1" x14ac:dyDescent="0.25">
      <c r="A249" s="601"/>
      <c r="B249" s="601" t="s">
        <v>2380</v>
      </c>
      <c r="C249" s="601" t="s">
        <v>2381</v>
      </c>
      <c r="D249" s="601" t="s">
        <v>1526</v>
      </c>
      <c r="E249" s="601" t="s">
        <v>1536</v>
      </c>
      <c r="F249" s="601" t="s">
        <v>1553</v>
      </c>
      <c r="G249" s="601"/>
    </row>
    <row r="250" spans="1:7" s="23" customFormat="1" ht="15.75" customHeight="1" x14ac:dyDescent="0.25">
      <c r="A250" s="601" t="s">
        <v>2382</v>
      </c>
      <c r="B250" s="601" t="s">
        <v>2383</v>
      </c>
      <c r="C250" s="601" t="s">
        <v>1710</v>
      </c>
      <c r="D250" s="601" t="s">
        <v>2384</v>
      </c>
      <c r="E250" s="601" t="s">
        <v>2385</v>
      </c>
      <c r="F250" s="601" t="s">
        <v>1540</v>
      </c>
      <c r="G250" s="601"/>
    </row>
    <row r="251" spans="1:7" s="23" customFormat="1" ht="15.75" customHeight="1" x14ac:dyDescent="0.25">
      <c r="A251" s="601"/>
      <c r="B251" s="601" t="s">
        <v>2386</v>
      </c>
      <c r="C251" s="601" t="s">
        <v>1650</v>
      </c>
      <c r="D251" s="601" t="s">
        <v>1651</v>
      </c>
      <c r="E251" s="601" t="s">
        <v>1652</v>
      </c>
      <c r="F251" s="601" t="s">
        <v>1553</v>
      </c>
      <c r="G251" s="601"/>
    </row>
    <row r="252" spans="1:7" s="23" customFormat="1" ht="15.75" customHeight="1" x14ac:dyDescent="0.25">
      <c r="A252" s="601"/>
      <c r="B252" s="601" t="s">
        <v>2387</v>
      </c>
      <c r="C252" s="601" t="s">
        <v>2388</v>
      </c>
      <c r="D252" s="601" t="s">
        <v>2389</v>
      </c>
      <c r="E252" s="601" t="s">
        <v>2390</v>
      </c>
      <c r="F252" s="601" t="s">
        <v>1553</v>
      </c>
      <c r="G252" s="601"/>
    </row>
    <row r="253" spans="1:7" s="23" customFormat="1" ht="15.75" customHeight="1" x14ac:dyDescent="0.25">
      <c r="A253" s="601" t="s">
        <v>2391</v>
      </c>
      <c r="B253" s="601" t="s">
        <v>2392</v>
      </c>
      <c r="C253" s="601" t="s">
        <v>2393</v>
      </c>
      <c r="D253" s="601" t="s">
        <v>1526</v>
      </c>
      <c r="E253" s="601" t="s">
        <v>1536</v>
      </c>
      <c r="F253" s="601" t="s">
        <v>1540</v>
      </c>
      <c r="G253" s="601"/>
    </row>
    <row r="254" spans="1:7" s="23" customFormat="1" ht="15.75" customHeight="1" x14ac:dyDescent="0.25">
      <c r="A254" s="601" t="s">
        <v>2394</v>
      </c>
      <c r="B254" s="601" t="s">
        <v>2395</v>
      </c>
      <c r="C254" s="601" t="s">
        <v>1647</v>
      </c>
      <c r="D254" s="601" t="s">
        <v>1526</v>
      </c>
      <c r="E254" s="601" t="s">
        <v>1648</v>
      </c>
      <c r="F254" s="601" t="s">
        <v>1540</v>
      </c>
      <c r="G254" s="601"/>
    </row>
    <row r="255" spans="1:7" s="23" customFormat="1" ht="15.75" customHeight="1" x14ac:dyDescent="0.25">
      <c r="A255" s="601" t="s">
        <v>2396</v>
      </c>
      <c r="B255" s="601" t="s">
        <v>2397</v>
      </c>
      <c r="C255" s="601" t="s">
        <v>2398</v>
      </c>
      <c r="D255" s="601" t="s">
        <v>2399</v>
      </c>
      <c r="E255" s="601" t="s">
        <v>2400</v>
      </c>
      <c r="F255" s="601" t="s">
        <v>1517</v>
      </c>
      <c r="G255" s="601"/>
    </row>
    <row r="256" spans="1:7" s="23" customFormat="1" ht="15.75" customHeight="1" x14ac:dyDescent="0.25">
      <c r="A256" s="601"/>
      <c r="B256" s="601" t="s">
        <v>2401</v>
      </c>
      <c r="C256" s="601" t="s">
        <v>2402</v>
      </c>
      <c r="D256" s="601" t="s">
        <v>1546</v>
      </c>
      <c r="E256" s="601" t="s">
        <v>2361</v>
      </c>
      <c r="F256" s="601" t="s">
        <v>1540</v>
      </c>
      <c r="G256" s="601"/>
    </row>
    <row r="257" spans="1:7" s="23" customFormat="1" ht="15.75" customHeight="1" x14ac:dyDescent="0.25">
      <c r="A257" s="601" t="s">
        <v>2403</v>
      </c>
      <c r="B257" s="601" t="s">
        <v>2404</v>
      </c>
      <c r="C257" s="601" t="s">
        <v>2405</v>
      </c>
      <c r="D257" s="601" t="s">
        <v>2406</v>
      </c>
      <c r="E257" s="601" t="s">
        <v>2407</v>
      </c>
      <c r="F257" s="601" t="s">
        <v>1662</v>
      </c>
      <c r="G257" s="601"/>
    </row>
    <row r="258" spans="1:7" s="23" customFormat="1" ht="15.75" customHeight="1" x14ac:dyDescent="0.25">
      <c r="A258" s="601" t="s">
        <v>2408</v>
      </c>
      <c r="B258" s="601" t="s">
        <v>2409</v>
      </c>
      <c r="C258" s="601" t="s">
        <v>2410</v>
      </c>
      <c r="D258" s="601" t="s">
        <v>2411</v>
      </c>
      <c r="E258" s="601"/>
      <c r="F258" s="601" t="s">
        <v>2412</v>
      </c>
      <c r="G258" s="601"/>
    </row>
    <row r="259" spans="1:7" s="23" customFormat="1" ht="15.75" customHeight="1" x14ac:dyDescent="0.25">
      <c r="A259" s="601" t="s">
        <v>2413</v>
      </c>
      <c r="B259" s="601" t="s">
        <v>2414</v>
      </c>
      <c r="C259" s="601" t="s">
        <v>2415</v>
      </c>
      <c r="D259" s="601" t="s">
        <v>2416</v>
      </c>
      <c r="E259" s="601" t="s">
        <v>2417</v>
      </c>
      <c r="F259" s="601" t="s">
        <v>2418</v>
      </c>
      <c r="G259" s="601"/>
    </row>
    <row r="260" spans="1:7" s="23" customFormat="1" ht="15.75" customHeight="1" x14ac:dyDescent="0.25">
      <c r="A260" s="601" t="s">
        <v>2419</v>
      </c>
      <c r="B260" s="601" t="s">
        <v>2420</v>
      </c>
      <c r="C260" s="601" t="s">
        <v>2421</v>
      </c>
      <c r="D260" s="601" t="s">
        <v>2422</v>
      </c>
      <c r="E260" s="601" t="s">
        <v>2423</v>
      </c>
      <c r="F260" s="601" t="s">
        <v>471</v>
      </c>
      <c r="G260" s="601"/>
    </row>
    <row r="261" spans="1:7" s="23" customFormat="1" ht="15.75" customHeight="1" x14ac:dyDescent="0.25">
      <c r="A261" s="601" t="s">
        <v>2424</v>
      </c>
      <c r="B261" s="601" t="s">
        <v>2425</v>
      </c>
      <c r="C261" s="601" t="s">
        <v>2426</v>
      </c>
      <c r="D261" s="601" t="s">
        <v>2427</v>
      </c>
      <c r="E261" s="601" t="s">
        <v>2428</v>
      </c>
      <c r="F261" s="601" t="s">
        <v>2429</v>
      </c>
      <c r="G261" s="601"/>
    </row>
    <row r="262" spans="1:7" s="23" customFormat="1" ht="15.75" customHeight="1" x14ac:dyDescent="0.25">
      <c r="A262" s="601" t="s">
        <v>2430</v>
      </c>
      <c r="B262" s="601" t="s">
        <v>2431</v>
      </c>
      <c r="C262" s="601" t="s">
        <v>2432</v>
      </c>
      <c r="D262" s="601" t="s">
        <v>2109</v>
      </c>
      <c r="E262" s="601" t="s">
        <v>2433</v>
      </c>
      <c r="F262" s="601" t="s">
        <v>1540</v>
      </c>
      <c r="G262" s="601"/>
    </row>
    <row r="263" spans="1:7" s="23" customFormat="1" ht="15.75" customHeight="1" x14ac:dyDescent="0.25">
      <c r="A263" s="601" t="s">
        <v>2434</v>
      </c>
      <c r="B263" s="601" t="s">
        <v>2435</v>
      </c>
      <c r="C263" s="601" t="s">
        <v>2436</v>
      </c>
      <c r="D263" s="601" t="s">
        <v>2437</v>
      </c>
      <c r="E263" s="601" t="s">
        <v>2438</v>
      </c>
      <c r="F263" s="601" t="s">
        <v>744</v>
      </c>
      <c r="G263" s="601"/>
    </row>
    <row r="264" spans="1:7" s="23" customFormat="1" ht="15.75" customHeight="1" x14ac:dyDescent="0.25">
      <c r="A264" s="601" t="s">
        <v>2439</v>
      </c>
      <c r="B264" s="601" t="s">
        <v>2440</v>
      </c>
      <c r="C264" s="601" t="s">
        <v>2441</v>
      </c>
      <c r="D264" s="601" t="s">
        <v>2442</v>
      </c>
      <c r="E264" s="601" t="s">
        <v>2443</v>
      </c>
      <c r="F264" s="601" t="s">
        <v>2444</v>
      </c>
      <c r="G264" s="601"/>
    </row>
    <row r="265" spans="1:7" s="23" customFormat="1" ht="15.75" customHeight="1" x14ac:dyDescent="0.25">
      <c r="A265" s="601" t="s">
        <v>2445</v>
      </c>
      <c r="B265" s="601" t="s">
        <v>2446</v>
      </c>
      <c r="C265" s="601" t="s">
        <v>2447</v>
      </c>
      <c r="D265" s="601" t="s">
        <v>2448</v>
      </c>
      <c r="E265" s="601" t="s">
        <v>2449</v>
      </c>
      <c r="F265" s="601" t="s">
        <v>2450</v>
      </c>
      <c r="G265" s="601"/>
    </row>
    <row r="266" spans="1:7" s="23" customFormat="1" ht="15.75" customHeight="1" x14ac:dyDescent="0.25">
      <c r="A266" s="601" t="s">
        <v>2451</v>
      </c>
      <c r="B266" s="601" t="s">
        <v>2452</v>
      </c>
      <c r="C266" s="601" t="s">
        <v>2453</v>
      </c>
      <c r="D266" s="601" t="s">
        <v>2454</v>
      </c>
      <c r="E266" s="601" t="s">
        <v>2455</v>
      </c>
      <c r="F266" s="601" t="s">
        <v>2456</v>
      </c>
      <c r="G266" s="601"/>
    </row>
    <row r="267" spans="1:7" s="23" customFormat="1" ht="15.75" customHeight="1" x14ac:dyDescent="0.25">
      <c r="A267" s="601" t="s">
        <v>2457</v>
      </c>
      <c r="B267" s="601" t="s">
        <v>2458</v>
      </c>
      <c r="C267" s="601" t="s">
        <v>2459</v>
      </c>
      <c r="D267" s="601" t="s">
        <v>1630</v>
      </c>
      <c r="E267" s="601" t="s">
        <v>1631</v>
      </c>
      <c r="F267" s="601" t="s">
        <v>1540</v>
      </c>
      <c r="G267" s="601"/>
    </row>
    <row r="268" spans="1:7" s="23" customFormat="1" ht="15.75" customHeight="1" x14ac:dyDescent="0.25">
      <c r="A268" s="601" t="s">
        <v>2460</v>
      </c>
      <c r="B268" s="601" t="s">
        <v>2461</v>
      </c>
      <c r="C268" s="601" t="s">
        <v>2462</v>
      </c>
      <c r="D268" s="601" t="s">
        <v>2463</v>
      </c>
      <c r="E268" s="601" t="s">
        <v>2464</v>
      </c>
      <c r="F268" s="601" t="s">
        <v>1540</v>
      </c>
      <c r="G268" s="601"/>
    </row>
    <row r="269" spans="1:7" s="23" customFormat="1" ht="15.75" customHeight="1" x14ac:dyDescent="0.25">
      <c r="A269" s="601"/>
      <c r="B269" s="601" t="s">
        <v>2465</v>
      </c>
      <c r="C269" s="601" t="s">
        <v>2466</v>
      </c>
      <c r="D269" s="601" t="s">
        <v>2467</v>
      </c>
      <c r="E269" s="601" t="s">
        <v>2468</v>
      </c>
      <c r="F269" s="601" t="s">
        <v>1540</v>
      </c>
      <c r="G269" s="601"/>
    </row>
    <row r="270" spans="1:7" s="23" customFormat="1" ht="15.75" customHeight="1" x14ac:dyDescent="0.25">
      <c r="A270" s="601"/>
      <c r="B270" s="601" t="s">
        <v>2465</v>
      </c>
      <c r="C270" s="601" t="s">
        <v>1674</v>
      </c>
      <c r="D270" s="601" t="s">
        <v>1675</v>
      </c>
      <c r="E270" s="601" t="s">
        <v>1676</v>
      </c>
      <c r="F270" s="601" t="s">
        <v>1540</v>
      </c>
      <c r="G270" s="601"/>
    </row>
    <row r="271" spans="1:7" s="23" customFormat="1" ht="15.75" customHeight="1" x14ac:dyDescent="0.25">
      <c r="A271" s="601" t="s">
        <v>2469</v>
      </c>
      <c r="B271" s="601" t="s">
        <v>2470</v>
      </c>
      <c r="C271" s="601" t="s">
        <v>2471</v>
      </c>
      <c r="D271" s="601" t="s">
        <v>2472</v>
      </c>
      <c r="E271" s="601" t="s">
        <v>2213</v>
      </c>
      <c r="F271" s="601" t="s">
        <v>1517</v>
      </c>
      <c r="G271" s="601" t="s">
        <v>2039</v>
      </c>
    </row>
    <row r="272" spans="1:7" s="23" customFormat="1" ht="15.75" customHeight="1" x14ac:dyDescent="0.25">
      <c r="A272" s="601" t="s">
        <v>2473</v>
      </c>
      <c r="B272" s="601" t="s">
        <v>2474</v>
      </c>
      <c r="C272" s="601" t="s">
        <v>2475</v>
      </c>
      <c r="D272" s="601" t="s">
        <v>2476</v>
      </c>
      <c r="E272" s="601" t="s">
        <v>2477</v>
      </c>
      <c r="F272" s="601" t="s">
        <v>1553</v>
      </c>
      <c r="G272" s="601"/>
    </row>
    <row r="273" spans="1:7" s="23" customFormat="1" ht="15.75" customHeight="1" x14ac:dyDescent="0.25">
      <c r="A273" s="601" t="s">
        <v>2478</v>
      </c>
      <c r="B273" s="601" t="s">
        <v>2479</v>
      </c>
      <c r="C273" s="601" t="s">
        <v>2480</v>
      </c>
      <c r="D273" s="601" t="s">
        <v>2481</v>
      </c>
      <c r="E273" s="601" t="s">
        <v>2213</v>
      </c>
      <c r="F273" s="601" t="s">
        <v>1517</v>
      </c>
      <c r="G273" s="601"/>
    </row>
    <row r="274" spans="1:7" s="23" customFormat="1" ht="15.75" customHeight="1" x14ac:dyDescent="0.25">
      <c r="A274" s="601"/>
      <c r="B274" s="601" t="s">
        <v>2482</v>
      </c>
      <c r="C274" s="601" t="s">
        <v>2299</v>
      </c>
      <c r="D274" s="601" t="s">
        <v>1634</v>
      </c>
      <c r="E274" s="601" t="s">
        <v>1527</v>
      </c>
      <c r="F274" s="601" t="s">
        <v>1540</v>
      </c>
      <c r="G274" s="601"/>
    </row>
    <row r="275" spans="1:7" s="23" customFormat="1" ht="15.75" customHeight="1" x14ac:dyDescent="0.25">
      <c r="A275" s="601" t="s">
        <v>2483</v>
      </c>
      <c r="B275" s="601" t="s">
        <v>2484</v>
      </c>
      <c r="C275" s="601" t="s">
        <v>2485</v>
      </c>
      <c r="D275" s="601" t="s">
        <v>2486</v>
      </c>
      <c r="E275" s="601" t="s">
        <v>2487</v>
      </c>
      <c r="F275" s="601" t="s">
        <v>1540</v>
      </c>
      <c r="G275" s="601"/>
    </row>
    <row r="276" spans="1:7" s="23" customFormat="1" ht="15.75" customHeight="1" x14ac:dyDescent="0.25">
      <c r="A276" s="601" t="s">
        <v>2488</v>
      </c>
      <c r="B276" s="602" t="s">
        <v>2489</v>
      </c>
      <c r="C276" s="602" t="s">
        <v>2490</v>
      </c>
      <c r="D276" s="602" t="s">
        <v>2491</v>
      </c>
      <c r="E276" s="602" t="s">
        <v>2492</v>
      </c>
      <c r="F276" s="602" t="s">
        <v>1553</v>
      </c>
      <c r="G276" s="602"/>
    </row>
    <row r="277" spans="1:7" s="23" customFormat="1" ht="15.75" customHeight="1" x14ac:dyDescent="0.25">
      <c r="A277" s="601" t="s">
        <v>2493</v>
      </c>
      <c r="B277" s="601" t="s">
        <v>2494</v>
      </c>
      <c r="C277" s="601" t="s">
        <v>1647</v>
      </c>
      <c r="D277" s="601" t="s">
        <v>1634</v>
      </c>
      <c r="E277" s="601" t="s">
        <v>1527</v>
      </c>
      <c r="F277" s="601" t="s">
        <v>1540</v>
      </c>
      <c r="G277" s="601"/>
    </row>
    <row r="278" spans="1:7" s="23" customFormat="1" ht="15.75" customHeight="1" x14ac:dyDescent="0.25">
      <c r="A278" s="601" t="s">
        <v>2495</v>
      </c>
      <c r="B278" s="601" t="s">
        <v>2496</v>
      </c>
      <c r="C278" s="601" t="s">
        <v>1647</v>
      </c>
      <c r="D278" s="601" t="s">
        <v>1526</v>
      </c>
      <c r="E278" s="601" t="s">
        <v>1648</v>
      </c>
      <c r="F278" s="601" t="s">
        <v>1540</v>
      </c>
      <c r="G278" s="601"/>
    </row>
    <row r="279" spans="1:7" s="23" customFormat="1" ht="15.75" customHeight="1" x14ac:dyDescent="0.25">
      <c r="A279" s="601" t="s">
        <v>2497</v>
      </c>
      <c r="B279" s="601" t="s">
        <v>2498</v>
      </c>
      <c r="C279" s="601" t="s">
        <v>2499</v>
      </c>
      <c r="D279" s="601" t="s">
        <v>2500</v>
      </c>
      <c r="E279" s="601" t="s">
        <v>2501</v>
      </c>
      <c r="F279" s="601" t="s">
        <v>1540</v>
      </c>
      <c r="G279" s="601"/>
    </row>
    <row r="280" spans="1:7" s="23" customFormat="1" ht="15.75" customHeight="1" x14ac:dyDescent="0.25">
      <c r="A280" s="601"/>
      <c r="B280" s="601" t="s">
        <v>2502</v>
      </c>
      <c r="C280" s="601" t="s">
        <v>2503</v>
      </c>
      <c r="D280" s="601" t="s">
        <v>2504</v>
      </c>
      <c r="E280" s="601" t="s">
        <v>2505</v>
      </c>
      <c r="F280" s="601" t="s">
        <v>2506</v>
      </c>
      <c r="G280" s="601"/>
    </row>
    <row r="281" spans="1:7" s="23" customFormat="1" ht="15.75" customHeight="1" x14ac:dyDescent="0.25">
      <c r="A281" s="601" t="s">
        <v>2507</v>
      </c>
      <c r="B281" s="601" t="s">
        <v>2508</v>
      </c>
      <c r="C281" s="601" t="s">
        <v>2509</v>
      </c>
      <c r="D281" s="601" t="s">
        <v>2510</v>
      </c>
      <c r="E281" s="601" t="s">
        <v>1563</v>
      </c>
      <c r="F281" s="601" t="s">
        <v>1517</v>
      </c>
      <c r="G281" s="601" t="s">
        <v>2039</v>
      </c>
    </row>
    <row r="282" spans="1:7" s="23" customFormat="1" ht="15.75" customHeight="1" x14ac:dyDescent="0.25">
      <c r="A282" s="601" t="s">
        <v>2511</v>
      </c>
      <c r="B282" s="601" t="s">
        <v>2512</v>
      </c>
      <c r="C282" s="601" t="s">
        <v>2513</v>
      </c>
      <c r="D282" s="601" t="s">
        <v>2514</v>
      </c>
      <c r="E282" s="601" t="s">
        <v>2515</v>
      </c>
      <c r="F282" s="601" t="s">
        <v>1540</v>
      </c>
      <c r="G282" s="601"/>
    </row>
    <row r="283" spans="1:7" s="23" customFormat="1" ht="15.75" customHeight="1" x14ac:dyDescent="0.25">
      <c r="A283" s="601" t="s">
        <v>2516</v>
      </c>
      <c r="B283" s="601" t="s">
        <v>2517</v>
      </c>
      <c r="C283" s="601" t="s">
        <v>2518</v>
      </c>
      <c r="D283" s="601" t="s">
        <v>1572</v>
      </c>
      <c r="E283" s="601" t="s">
        <v>1573</v>
      </c>
      <c r="F283" s="601" t="s">
        <v>1517</v>
      </c>
      <c r="G283" s="601"/>
    </row>
    <row r="284" spans="1:7" s="23" customFormat="1" ht="15.75" customHeight="1" x14ac:dyDescent="0.25">
      <c r="A284" s="601" t="s">
        <v>2519</v>
      </c>
      <c r="B284" s="601" t="s">
        <v>2520</v>
      </c>
      <c r="C284" s="601" t="s">
        <v>2521</v>
      </c>
      <c r="D284" s="601" t="s">
        <v>2522</v>
      </c>
      <c r="E284" s="601" t="s">
        <v>2523</v>
      </c>
      <c r="F284" s="601" t="s">
        <v>1517</v>
      </c>
      <c r="G284" s="601"/>
    </row>
    <row r="285" spans="1:7" s="23" customFormat="1" ht="15.75" customHeight="1" x14ac:dyDescent="0.25">
      <c r="A285" s="601" t="s">
        <v>2524</v>
      </c>
      <c r="B285" s="601" t="s">
        <v>2525</v>
      </c>
      <c r="C285" s="601" t="s">
        <v>2526</v>
      </c>
      <c r="D285" s="601" t="s">
        <v>2527</v>
      </c>
      <c r="E285" s="601" t="s">
        <v>2528</v>
      </c>
      <c r="F285" s="601" t="s">
        <v>1517</v>
      </c>
      <c r="G285" s="601"/>
    </row>
    <row r="286" spans="1:7" s="23" customFormat="1" ht="15.75" customHeight="1" x14ac:dyDescent="0.25">
      <c r="A286" s="601" t="s">
        <v>2529</v>
      </c>
      <c r="B286" s="601" t="s">
        <v>2530</v>
      </c>
      <c r="C286" s="601" t="s">
        <v>2531</v>
      </c>
      <c r="D286" s="601" t="s">
        <v>2532</v>
      </c>
      <c r="E286" s="601" t="s">
        <v>1603</v>
      </c>
      <c r="F286" s="601" t="s">
        <v>1517</v>
      </c>
      <c r="G286" s="601"/>
    </row>
    <row r="287" spans="1:7" s="23" customFormat="1" ht="15.75" customHeight="1" x14ac:dyDescent="0.25">
      <c r="A287" s="601" t="s">
        <v>2533</v>
      </c>
      <c r="B287" s="601" t="s">
        <v>2534</v>
      </c>
      <c r="C287" s="601" t="s">
        <v>2535</v>
      </c>
      <c r="D287" s="601" t="s">
        <v>1499</v>
      </c>
      <c r="E287" s="601" t="s">
        <v>2536</v>
      </c>
      <c r="F287" s="601" t="s">
        <v>1540</v>
      </c>
      <c r="G287" s="601"/>
    </row>
    <row r="288" spans="1:7" s="23" customFormat="1" ht="15.75" customHeight="1" x14ac:dyDescent="0.25">
      <c r="A288" s="601" t="s">
        <v>2537</v>
      </c>
      <c r="B288" s="601" t="s">
        <v>2538</v>
      </c>
      <c r="C288" s="601" t="s">
        <v>2539</v>
      </c>
      <c r="D288" s="601" t="s">
        <v>2540</v>
      </c>
      <c r="E288" s="601" t="s">
        <v>2541</v>
      </c>
      <c r="F288" s="601" t="s">
        <v>1540</v>
      </c>
      <c r="G288" s="601"/>
    </row>
    <row r="289" spans="1:7" s="23" customFormat="1" ht="15.75" customHeight="1" x14ac:dyDescent="0.25">
      <c r="A289" s="601" t="s">
        <v>2542</v>
      </c>
      <c r="B289" s="601" t="s">
        <v>2543</v>
      </c>
      <c r="C289" s="601" t="s">
        <v>2544</v>
      </c>
      <c r="D289" s="601" t="s">
        <v>1988</v>
      </c>
      <c r="E289" s="601" t="s">
        <v>2545</v>
      </c>
      <c r="F289" s="601" t="s">
        <v>1540</v>
      </c>
      <c r="G289" s="601"/>
    </row>
    <row r="290" spans="1:7" s="23" customFormat="1" ht="15.75" customHeight="1" x14ac:dyDescent="0.25">
      <c r="A290" s="601" t="s">
        <v>2546</v>
      </c>
      <c r="B290" s="601" t="s">
        <v>2547</v>
      </c>
      <c r="C290" s="601" t="s">
        <v>2548</v>
      </c>
      <c r="D290" s="601" t="s">
        <v>2549</v>
      </c>
      <c r="E290" s="601" t="s">
        <v>2550</v>
      </c>
      <c r="F290" s="601" t="s">
        <v>1540</v>
      </c>
      <c r="G290" s="601"/>
    </row>
    <row r="291" spans="1:7" s="23" customFormat="1" ht="15.75" customHeight="1" x14ac:dyDescent="0.25">
      <c r="A291" s="601"/>
      <c r="B291" s="601" t="s">
        <v>2551</v>
      </c>
      <c r="C291" s="601" t="s">
        <v>1674</v>
      </c>
      <c r="D291" s="601" t="s">
        <v>1675</v>
      </c>
      <c r="E291" s="601" t="s">
        <v>1676</v>
      </c>
      <c r="F291" s="601" t="s">
        <v>1540</v>
      </c>
      <c r="G291" s="601"/>
    </row>
    <row r="292" spans="1:7" s="23" customFormat="1" ht="15.75" customHeight="1" x14ac:dyDescent="0.25">
      <c r="A292" s="601" t="s">
        <v>2552</v>
      </c>
      <c r="B292" s="601" t="s">
        <v>2553</v>
      </c>
      <c r="C292" s="601" t="s">
        <v>2554</v>
      </c>
      <c r="D292" s="601" t="s">
        <v>2555</v>
      </c>
      <c r="E292" s="601" t="s">
        <v>2556</v>
      </c>
      <c r="F292" s="601" t="s">
        <v>1728</v>
      </c>
      <c r="G292" s="601"/>
    </row>
    <row r="293" spans="1:7" s="23" customFormat="1" ht="15.75" customHeight="1" x14ac:dyDescent="0.25">
      <c r="A293" s="601"/>
      <c r="B293" s="601" t="s">
        <v>2557</v>
      </c>
      <c r="C293" s="601" t="s">
        <v>2159</v>
      </c>
      <c r="D293" s="601" t="s">
        <v>1634</v>
      </c>
      <c r="E293" s="601" t="s">
        <v>1527</v>
      </c>
      <c r="F293" s="601" t="s">
        <v>1553</v>
      </c>
      <c r="G293" s="601"/>
    </row>
    <row r="294" spans="1:7" s="23" customFormat="1" ht="15.75" customHeight="1" x14ac:dyDescent="0.25">
      <c r="A294" s="601"/>
      <c r="B294" s="601" t="s">
        <v>2558</v>
      </c>
      <c r="C294" s="601" t="s">
        <v>2559</v>
      </c>
      <c r="D294" s="601" t="s">
        <v>1634</v>
      </c>
      <c r="E294" s="601" t="s">
        <v>1527</v>
      </c>
      <c r="F294" s="601" t="s">
        <v>1540</v>
      </c>
      <c r="G294" s="601"/>
    </row>
    <row r="295" spans="1:7" s="23" customFormat="1" ht="15.75" customHeight="1" x14ac:dyDescent="0.25">
      <c r="A295" s="601" t="s">
        <v>2560</v>
      </c>
      <c r="B295" s="601" t="s">
        <v>2561</v>
      </c>
      <c r="C295" s="601" t="s">
        <v>2562</v>
      </c>
      <c r="D295" s="601" t="s">
        <v>2563</v>
      </c>
      <c r="E295" s="601" t="s">
        <v>2564</v>
      </c>
      <c r="F295" s="601" t="s">
        <v>1540</v>
      </c>
      <c r="G295" s="601"/>
    </row>
    <row r="296" spans="1:7" s="23" customFormat="1" ht="15.75" customHeight="1" x14ac:dyDescent="0.25">
      <c r="A296" s="601" t="s">
        <v>2565</v>
      </c>
      <c r="B296" s="601" t="s">
        <v>2566</v>
      </c>
      <c r="C296" s="601" t="s">
        <v>1685</v>
      </c>
      <c r="D296" s="601" t="s">
        <v>1686</v>
      </c>
      <c r="E296" s="601" t="s">
        <v>1687</v>
      </c>
      <c r="F296" s="601" t="s">
        <v>1517</v>
      </c>
      <c r="G296" s="601"/>
    </row>
    <row r="297" spans="1:7" s="23" customFormat="1" ht="15.75" customHeight="1" x14ac:dyDescent="0.25">
      <c r="A297" s="601" t="s">
        <v>2567</v>
      </c>
      <c r="B297" s="601" t="s">
        <v>2568</v>
      </c>
      <c r="C297" s="601" t="s">
        <v>2569</v>
      </c>
      <c r="D297" s="601" t="s">
        <v>2406</v>
      </c>
      <c r="E297" s="601"/>
      <c r="F297" s="601" t="s">
        <v>1223</v>
      </c>
      <c r="G297" s="601"/>
    </row>
    <row r="298" spans="1:7" s="23" customFormat="1" ht="15.75" customHeight="1" x14ac:dyDescent="0.25">
      <c r="A298" s="601" t="s">
        <v>2570</v>
      </c>
      <c r="B298" s="601" t="s">
        <v>2571</v>
      </c>
      <c r="C298" s="601" t="s">
        <v>2572</v>
      </c>
      <c r="D298" s="601" t="s">
        <v>2573</v>
      </c>
      <c r="E298" s="601" t="s">
        <v>1563</v>
      </c>
      <c r="F298" s="601" t="s">
        <v>1517</v>
      </c>
      <c r="G298" s="601"/>
    </row>
    <row r="299" spans="1:7" s="23" customFormat="1" ht="15.75" customHeight="1" x14ac:dyDescent="0.25">
      <c r="A299" s="601" t="s">
        <v>2574</v>
      </c>
      <c r="B299" s="601" t="s">
        <v>2575</v>
      </c>
      <c r="C299" s="601" t="s">
        <v>2576</v>
      </c>
      <c r="D299" s="601" t="s">
        <v>1526</v>
      </c>
      <c r="E299" s="601" t="s">
        <v>1536</v>
      </c>
      <c r="F299" s="601" t="s">
        <v>1553</v>
      </c>
      <c r="G299" s="601"/>
    </row>
    <row r="300" spans="1:7" s="23" customFormat="1" ht="15.75" customHeight="1" x14ac:dyDescent="0.25">
      <c r="A300" s="601" t="s">
        <v>2577</v>
      </c>
      <c r="B300" s="601" t="s">
        <v>2578</v>
      </c>
      <c r="C300" s="601" t="s">
        <v>2579</v>
      </c>
      <c r="D300" s="601" t="s">
        <v>2580</v>
      </c>
      <c r="E300" s="601" t="s">
        <v>2581</v>
      </c>
      <c r="F300" s="601" t="s">
        <v>1540</v>
      </c>
      <c r="G300" s="601"/>
    </row>
    <row r="301" spans="1:7" s="23" customFormat="1" ht="15.75" customHeight="1" x14ac:dyDescent="0.25">
      <c r="A301" s="601" t="s">
        <v>2582</v>
      </c>
      <c r="B301" s="601" t="s">
        <v>2583</v>
      </c>
      <c r="C301" s="601" t="s">
        <v>2584</v>
      </c>
      <c r="D301" s="601" t="s">
        <v>1602</v>
      </c>
      <c r="E301" s="601" t="s">
        <v>2065</v>
      </c>
      <c r="F301" s="601" t="s">
        <v>1540</v>
      </c>
      <c r="G301" s="601"/>
    </row>
    <row r="302" spans="1:7" s="23" customFormat="1" ht="15.75" customHeight="1" x14ac:dyDescent="0.25">
      <c r="A302" s="601" t="s">
        <v>2585</v>
      </c>
      <c r="B302" s="601" t="s">
        <v>2586</v>
      </c>
      <c r="C302" s="601" t="s">
        <v>2587</v>
      </c>
      <c r="D302" s="601" t="s">
        <v>1602</v>
      </c>
      <c r="E302" s="601" t="s">
        <v>2588</v>
      </c>
      <c r="F302" s="601" t="s">
        <v>1540</v>
      </c>
      <c r="G302" s="601"/>
    </row>
    <row r="303" spans="1:7" s="23" customFormat="1" ht="15.75" customHeight="1" x14ac:dyDescent="0.25">
      <c r="A303" s="601" t="s">
        <v>2589</v>
      </c>
      <c r="B303" s="601" t="s">
        <v>2586</v>
      </c>
      <c r="C303" s="601" t="s">
        <v>2587</v>
      </c>
      <c r="D303" s="601" t="s">
        <v>1602</v>
      </c>
      <c r="E303" s="601" t="s">
        <v>2065</v>
      </c>
      <c r="F303" s="601" t="s">
        <v>1540</v>
      </c>
      <c r="G303" s="601"/>
    </row>
    <row r="304" spans="1:7" s="23" customFormat="1" ht="15.75" customHeight="1" x14ac:dyDescent="0.25">
      <c r="A304" s="601"/>
      <c r="B304" s="601" t="s">
        <v>2590</v>
      </c>
      <c r="C304" s="601" t="s">
        <v>1984</v>
      </c>
      <c r="D304" s="601" t="s">
        <v>1704</v>
      </c>
      <c r="E304" s="601" t="s">
        <v>1705</v>
      </c>
      <c r="F304" s="601" t="s">
        <v>1540</v>
      </c>
      <c r="G304" s="601"/>
    </row>
    <row r="305" spans="1:7" s="23" customFormat="1" ht="15.75" customHeight="1" x14ac:dyDescent="0.25">
      <c r="A305" s="601" t="s">
        <v>2591</v>
      </c>
      <c r="B305" s="601" t="s">
        <v>2592</v>
      </c>
      <c r="C305" s="601" t="s">
        <v>2593</v>
      </c>
      <c r="D305" s="601" t="s">
        <v>2594</v>
      </c>
      <c r="E305" s="601" t="s">
        <v>2595</v>
      </c>
      <c r="F305" s="601" t="s">
        <v>1540</v>
      </c>
      <c r="G305" s="601"/>
    </row>
    <row r="306" spans="1:7" s="23" customFormat="1" ht="15.75" customHeight="1" x14ac:dyDescent="0.25">
      <c r="A306" s="601"/>
      <c r="B306" s="601" t="s">
        <v>2596</v>
      </c>
      <c r="C306" s="601" t="s">
        <v>1820</v>
      </c>
      <c r="D306" s="601" t="s">
        <v>1821</v>
      </c>
      <c r="E306" s="601" t="s">
        <v>1822</v>
      </c>
      <c r="F306" s="601" t="s">
        <v>1540</v>
      </c>
      <c r="G306" s="601"/>
    </row>
    <row r="307" spans="1:7" s="23" customFormat="1" ht="15.75" customHeight="1" x14ac:dyDescent="0.25">
      <c r="A307" s="601"/>
      <c r="B307" s="601" t="s">
        <v>2597</v>
      </c>
      <c r="C307" s="601" t="s">
        <v>2598</v>
      </c>
      <c r="D307" s="601" t="s">
        <v>2599</v>
      </c>
      <c r="E307" s="601" t="s">
        <v>2600</v>
      </c>
      <c r="F307" s="601" t="s">
        <v>1540</v>
      </c>
      <c r="G307" s="601"/>
    </row>
    <row r="308" spans="1:7" s="23" customFormat="1" ht="15.75" customHeight="1" x14ac:dyDescent="0.25">
      <c r="A308" s="601" t="s">
        <v>2601</v>
      </c>
      <c r="B308" s="601" t="s">
        <v>2602</v>
      </c>
      <c r="C308" s="601" t="s">
        <v>2603</v>
      </c>
      <c r="D308" s="601" t="s">
        <v>2604</v>
      </c>
      <c r="E308" s="601" t="s">
        <v>2605</v>
      </c>
      <c r="F308" s="601" t="s">
        <v>1517</v>
      </c>
      <c r="G308" s="601"/>
    </row>
    <row r="309" spans="1:7" s="23" customFormat="1" ht="15.75" customHeight="1" x14ac:dyDescent="0.25">
      <c r="A309" s="601"/>
      <c r="B309" s="601" t="s">
        <v>2606</v>
      </c>
      <c r="C309" s="601" t="s">
        <v>2607</v>
      </c>
      <c r="D309" s="601" t="s">
        <v>2549</v>
      </c>
      <c r="E309" s="601" t="s">
        <v>2550</v>
      </c>
      <c r="F309" s="601" t="s">
        <v>1553</v>
      </c>
      <c r="G309" s="601"/>
    </row>
    <row r="310" spans="1:7" s="23" customFormat="1" ht="15.75" customHeight="1" x14ac:dyDescent="0.25">
      <c r="A310" s="601" t="s">
        <v>2608</v>
      </c>
      <c r="B310" s="601" t="s">
        <v>2609</v>
      </c>
      <c r="C310" s="601" t="s">
        <v>2610</v>
      </c>
      <c r="D310" s="601" t="s">
        <v>2611</v>
      </c>
      <c r="E310" s="601" t="s">
        <v>2612</v>
      </c>
      <c r="F310" s="601" t="s">
        <v>1517</v>
      </c>
      <c r="G310" s="601"/>
    </row>
    <row r="311" spans="1:7" s="23" customFormat="1" ht="15.75" customHeight="1" x14ac:dyDescent="0.25">
      <c r="A311" s="601" t="s">
        <v>2613</v>
      </c>
      <c r="B311" s="601" t="s">
        <v>2614</v>
      </c>
      <c r="C311" s="601" t="s">
        <v>2615</v>
      </c>
      <c r="D311" s="601" t="s">
        <v>1894</v>
      </c>
      <c r="E311" s="601" t="s">
        <v>2208</v>
      </c>
      <c r="F311" s="601" t="s">
        <v>1540</v>
      </c>
      <c r="G311" s="601"/>
    </row>
    <row r="312" spans="1:7" s="23" customFormat="1" ht="15.75" customHeight="1" x14ac:dyDescent="0.25">
      <c r="A312" s="601" t="s">
        <v>2616</v>
      </c>
      <c r="B312" s="601" t="s">
        <v>2617</v>
      </c>
      <c r="C312" s="601" t="s">
        <v>2618</v>
      </c>
      <c r="D312" s="601" t="s">
        <v>2619</v>
      </c>
      <c r="E312" s="601" t="s">
        <v>2620</v>
      </c>
      <c r="F312" s="601" t="s">
        <v>1540</v>
      </c>
      <c r="G312" s="601"/>
    </row>
    <row r="313" spans="1:7" s="23" customFormat="1" ht="15.75" customHeight="1" x14ac:dyDescent="0.25">
      <c r="A313" s="601" t="s">
        <v>2621</v>
      </c>
      <c r="B313" s="601" t="s">
        <v>2622</v>
      </c>
      <c r="C313" s="601" t="s">
        <v>2623</v>
      </c>
      <c r="D313" s="601" t="s">
        <v>1579</v>
      </c>
      <c r="E313" s="601" t="s">
        <v>1580</v>
      </c>
      <c r="F313" s="601" t="s">
        <v>1540</v>
      </c>
      <c r="G313" s="601"/>
    </row>
    <row r="314" spans="1:7" s="23" customFormat="1" ht="15.75" customHeight="1" x14ac:dyDescent="0.25">
      <c r="A314" s="601" t="s">
        <v>2624</v>
      </c>
      <c r="B314" s="601" t="s">
        <v>2625</v>
      </c>
      <c r="C314" s="601" t="s">
        <v>2626</v>
      </c>
      <c r="D314" s="601" t="s">
        <v>2627</v>
      </c>
      <c r="E314" s="601" t="s">
        <v>2628</v>
      </c>
      <c r="F314" s="601"/>
      <c r="G314" s="601"/>
    </row>
    <row r="315" spans="1:7" s="23" customFormat="1" ht="15.75" customHeight="1" x14ac:dyDescent="0.25">
      <c r="A315" s="601" t="s">
        <v>2629</v>
      </c>
      <c r="B315" s="601" t="s">
        <v>2303</v>
      </c>
      <c r="C315" s="601" t="s">
        <v>2630</v>
      </c>
      <c r="D315" s="601" t="s">
        <v>2170</v>
      </c>
      <c r="E315" s="601" t="s">
        <v>2171</v>
      </c>
      <c r="F315" s="601"/>
      <c r="G315" s="601"/>
    </row>
    <row r="316" spans="1:7" s="23" customFormat="1" ht="15.75" customHeight="1" x14ac:dyDescent="0.25">
      <c r="A316" s="601" t="s">
        <v>2631</v>
      </c>
      <c r="B316" s="601" t="s">
        <v>2632</v>
      </c>
      <c r="C316" s="601" t="s">
        <v>2633</v>
      </c>
      <c r="D316" s="601" t="s">
        <v>2634</v>
      </c>
      <c r="E316" s="601" t="s">
        <v>1883</v>
      </c>
      <c r="F316" s="601"/>
      <c r="G316" s="601"/>
    </row>
    <row r="317" spans="1:7" s="23" customFormat="1" ht="15.75" customHeight="1" x14ac:dyDescent="0.25">
      <c r="A317" s="601" t="s">
        <v>2635</v>
      </c>
      <c r="B317" s="601" t="s">
        <v>2636</v>
      </c>
      <c r="C317" s="601" t="s">
        <v>2637</v>
      </c>
      <c r="D317" s="601" t="s">
        <v>2638</v>
      </c>
      <c r="E317" s="601" t="s">
        <v>2639</v>
      </c>
      <c r="F317" s="601"/>
      <c r="G317" s="601"/>
    </row>
    <row r="318" spans="1:7" s="23" customFormat="1" ht="15.75" customHeight="1" x14ac:dyDescent="0.25">
      <c r="A318" s="601" t="s">
        <v>2640</v>
      </c>
      <c r="B318" s="601" t="s">
        <v>2641</v>
      </c>
      <c r="C318" s="601" t="s">
        <v>2642</v>
      </c>
      <c r="D318" s="601" t="s">
        <v>2643</v>
      </c>
      <c r="E318" s="601" t="s">
        <v>2644</v>
      </c>
      <c r="F318" s="601"/>
      <c r="G318" s="601"/>
    </row>
    <row r="319" spans="1:7" s="23" customFormat="1" ht="15.75" customHeight="1" x14ac:dyDescent="0.25">
      <c r="A319" s="601" t="s">
        <v>2645</v>
      </c>
      <c r="B319" s="601" t="s">
        <v>2646</v>
      </c>
      <c r="C319" s="601" t="s">
        <v>2647</v>
      </c>
      <c r="D319" s="601" t="s">
        <v>2648</v>
      </c>
      <c r="E319" s="601" t="s">
        <v>2649</v>
      </c>
      <c r="F319" s="601"/>
      <c r="G319" s="601"/>
    </row>
    <row r="320" spans="1:7" s="23" customFormat="1" ht="15.75" customHeight="1" x14ac:dyDescent="0.25">
      <c r="A320" s="601" t="s">
        <v>2650</v>
      </c>
      <c r="B320" s="601" t="s">
        <v>2651</v>
      </c>
      <c r="C320" s="601" t="s">
        <v>2652</v>
      </c>
      <c r="D320" s="601" t="s">
        <v>1499</v>
      </c>
      <c r="E320" s="601" t="s">
        <v>1536</v>
      </c>
      <c r="F320" s="601"/>
      <c r="G320" s="601"/>
    </row>
    <row r="321" spans="1:7" s="23" customFormat="1" ht="15.75" customHeight="1" x14ac:dyDescent="0.25">
      <c r="A321" s="601" t="s">
        <v>2653</v>
      </c>
      <c r="B321" s="601" t="s">
        <v>2654</v>
      </c>
      <c r="C321" s="601" t="s">
        <v>2655</v>
      </c>
      <c r="D321" s="601" t="s">
        <v>2656</v>
      </c>
      <c r="E321" s="601" t="s">
        <v>2657</v>
      </c>
      <c r="F321" s="601"/>
      <c r="G321" s="601"/>
    </row>
    <row r="322" spans="1:7" s="23" customFormat="1" ht="15.75" customHeight="1" x14ac:dyDescent="0.25">
      <c r="A322" s="601" t="s">
        <v>2658</v>
      </c>
      <c r="B322" s="601" t="s">
        <v>2659</v>
      </c>
      <c r="C322" s="601" t="s">
        <v>2655</v>
      </c>
      <c r="D322" s="601" t="s">
        <v>2656</v>
      </c>
      <c r="E322" s="601" t="s">
        <v>2657</v>
      </c>
      <c r="F322" s="601"/>
      <c r="G322" s="601"/>
    </row>
    <row r="323" spans="1:7" s="23" customFormat="1" ht="15.75" customHeight="1" x14ac:dyDescent="0.25">
      <c r="A323" s="601" t="s">
        <v>2660</v>
      </c>
      <c r="B323" s="601" t="s">
        <v>2661</v>
      </c>
      <c r="C323" s="601" t="s">
        <v>2662</v>
      </c>
      <c r="D323" s="601" t="s">
        <v>2663</v>
      </c>
      <c r="E323" s="601" t="s">
        <v>2664</v>
      </c>
      <c r="F323" s="601"/>
      <c r="G323" s="601"/>
    </row>
    <row r="324" spans="1:7" s="23" customFormat="1" ht="15.75" customHeight="1" x14ac:dyDescent="0.25">
      <c r="A324" s="601" t="s">
        <v>2665</v>
      </c>
      <c r="B324" s="601" t="s">
        <v>2666</v>
      </c>
      <c r="C324" s="601" t="s">
        <v>2667</v>
      </c>
      <c r="D324" s="601" t="s">
        <v>2668</v>
      </c>
      <c r="E324" s="601" t="s">
        <v>2669</v>
      </c>
      <c r="F324" s="601"/>
      <c r="G324" s="601"/>
    </row>
    <row r="325" spans="1:7" s="23" customFormat="1" ht="15.75" customHeight="1" x14ac:dyDescent="0.25">
      <c r="A325" s="601" t="s">
        <v>2670</v>
      </c>
      <c r="B325" s="601" t="s">
        <v>2671</v>
      </c>
      <c r="C325" s="601" t="s">
        <v>2672</v>
      </c>
      <c r="D325" s="601" t="s">
        <v>2673</v>
      </c>
      <c r="E325" s="601" t="s">
        <v>2674</v>
      </c>
      <c r="F325" s="601" t="s">
        <v>1517</v>
      </c>
      <c r="G325" s="601"/>
    </row>
    <row r="326" spans="1:7" s="23" customFormat="1" ht="15.75" customHeight="1" x14ac:dyDescent="0.25">
      <c r="A326" s="601" t="s">
        <v>2675</v>
      </c>
      <c r="B326" s="601" t="s">
        <v>2676</v>
      </c>
      <c r="C326" s="601" t="s">
        <v>2677</v>
      </c>
      <c r="D326" s="601" t="s">
        <v>1526</v>
      </c>
      <c r="E326" s="601" t="s">
        <v>1536</v>
      </c>
      <c r="F326" s="601" t="s">
        <v>1517</v>
      </c>
      <c r="G326" s="601"/>
    </row>
    <row r="327" spans="1:7" s="23" customFormat="1" ht="15.75" customHeight="1" x14ac:dyDescent="0.25">
      <c r="A327" s="601" t="s">
        <v>2678</v>
      </c>
      <c r="B327" s="601" t="s">
        <v>2679</v>
      </c>
      <c r="C327" s="601" t="s">
        <v>2680</v>
      </c>
      <c r="D327" s="601" t="s">
        <v>2681</v>
      </c>
      <c r="E327" s="601" t="s">
        <v>2682</v>
      </c>
      <c r="F327" s="601" t="s">
        <v>1517</v>
      </c>
      <c r="G327" s="601"/>
    </row>
    <row r="328" spans="1:7" s="23" customFormat="1" ht="15.75" customHeight="1" x14ac:dyDescent="0.25">
      <c r="A328" s="601" t="s">
        <v>2683</v>
      </c>
      <c r="B328" s="601" t="s">
        <v>2684</v>
      </c>
      <c r="C328" s="601" t="s">
        <v>2685</v>
      </c>
      <c r="D328" s="601" t="s">
        <v>2686</v>
      </c>
      <c r="E328" s="601" t="s">
        <v>2687</v>
      </c>
      <c r="F328" s="601" t="s">
        <v>1517</v>
      </c>
      <c r="G328" s="601"/>
    </row>
    <row r="329" spans="1:7" s="23" customFormat="1" ht="15.75" customHeight="1" x14ac:dyDescent="0.25">
      <c r="A329" s="601" t="s">
        <v>2688</v>
      </c>
      <c r="B329" s="601" t="s">
        <v>2689</v>
      </c>
      <c r="C329" s="601" t="s">
        <v>2690</v>
      </c>
      <c r="D329" s="601" t="s">
        <v>1499</v>
      </c>
      <c r="E329" s="601" t="s">
        <v>2691</v>
      </c>
      <c r="F329" s="601" t="s">
        <v>1517</v>
      </c>
      <c r="G329" s="601"/>
    </row>
    <row r="330" spans="1:7" s="23" customFormat="1" ht="15.75" customHeight="1" x14ac:dyDescent="0.25">
      <c r="A330" s="601" t="s">
        <v>2692</v>
      </c>
      <c r="B330" s="601" t="s">
        <v>2693</v>
      </c>
      <c r="C330" s="601" t="s">
        <v>2694</v>
      </c>
      <c r="D330" s="601" t="s">
        <v>1499</v>
      </c>
      <c r="E330" s="601" t="s">
        <v>2695</v>
      </c>
      <c r="F330" s="601" t="s">
        <v>1517</v>
      </c>
      <c r="G330" s="601"/>
    </row>
    <row r="331" spans="1:7" s="23" customFormat="1" ht="15.75" customHeight="1" x14ac:dyDescent="0.25">
      <c r="A331" s="601" t="s">
        <v>2696</v>
      </c>
      <c r="B331" s="601" t="s">
        <v>2697</v>
      </c>
      <c r="C331" s="601" t="s">
        <v>2698</v>
      </c>
      <c r="D331" s="601" t="s">
        <v>2699</v>
      </c>
      <c r="E331" s="601" t="s">
        <v>2700</v>
      </c>
      <c r="F331" s="601" t="s">
        <v>1517</v>
      </c>
      <c r="G331" s="601"/>
    </row>
    <row r="332" spans="1:7" s="23" customFormat="1" ht="15.75" customHeight="1" x14ac:dyDescent="0.25">
      <c r="A332" s="601" t="s">
        <v>2701</v>
      </c>
      <c r="B332" s="601" t="s">
        <v>2702</v>
      </c>
      <c r="C332" s="601" t="s">
        <v>2698</v>
      </c>
      <c r="D332" s="601" t="s">
        <v>2699</v>
      </c>
      <c r="E332" s="601" t="s">
        <v>2700</v>
      </c>
      <c r="F332" s="601" t="s">
        <v>1517</v>
      </c>
      <c r="G332" s="601"/>
    </row>
    <row r="333" spans="1:7" s="23" customFormat="1" ht="15.75" customHeight="1" x14ac:dyDescent="0.25">
      <c r="A333" s="601" t="s">
        <v>2703</v>
      </c>
      <c r="B333" s="601" t="s">
        <v>2704</v>
      </c>
      <c r="C333" s="601" t="s">
        <v>2705</v>
      </c>
      <c r="D333" s="601" t="s">
        <v>2706</v>
      </c>
      <c r="E333" s="601" t="s">
        <v>2707</v>
      </c>
      <c r="F333" s="601" t="s">
        <v>1517</v>
      </c>
      <c r="G333" s="601"/>
    </row>
    <row r="334" spans="1:7" s="23" customFormat="1" ht="15.75" customHeight="1" x14ac:dyDescent="0.25">
      <c r="A334" s="601" t="s">
        <v>2708</v>
      </c>
      <c r="B334" s="601" t="s">
        <v>2709</v>
      </c>
      <c r="C334" s="601" t="s">
        <v>2710</v>
      </c>
      <c r="D334" s="601" t="s">
        <v>2711</v>
      </c>
      <c r="E334" s="601" t="s">
        <v>2712</v>
      </c>
      <c r="F334" s="601" t="s">
        <v>1517</v>
      </c>
      <c r="G334" s="601"/>
    </row>
    <row r="335" spans="1:7" s="23" customFormat="1" ht="15.75" customHeight="1" x14ac:dyDescent="0.25">
      <c r="A335" s="601" t="s">
        <v>2713</v>
      </c>
      <c r="B335" s="601" t="s">
        <v>2714</v>
      </c>
      <c r="C335" s="601" t="s">
        <v>2715</v>
      </c>
      <c r="D335" s="601" t="s">
        <v>2716</v>
      </c>
      <c r="E335" s="601" t="s">
        <v>2717</v>
      </c>
      <c r="F335" s="601" t="s">
        <v>1517</v>
      </c>
      <c r="G335" s="601"/>
    </row>
    <row r="336" spans="1:7" s="23" customFormat="1" ht="15.75" customHeight="1" x14ac:dyDescent="0.25">
      <c r="A336" s="601" t="s">
        <v>2718</v>
      </c>
      <c r="B336" s="601" t="s">
        <v>2719</v>
      </c>
      <c r="C336" s="601" t="s">
        <v>2720</v>
      </c>
      <c r="D336" s="601" t="s">
        <v>2721</v>
      </c>
      <c r="E336" s="601" t="s">
        <v>2722</v>
      </c>
      <c r="F336" s="601" t="s">
        <v>1517</v>
      </c>
      <c r="G336" s="601"/>
    </row>
    <row r="337" spans="1:7" s="23" customFormat="1" ht="15.75" customHeight="1" x14ac:dyDescent="0.25">
      <c r="A337" s="601" t="s">
        <v>2723</v>
      </c>
      <c r="B337" s="601" t="s">
        <v>2724</v>
      </c>
      <c r="C337" s="601" t="s">
        <v>2725</v>
      </c>
      <c r="D337" s="601" t="s">
        <v>2726</v>
      </c>
      <c r="E337" s="601" t="s">
        <v>2727</v>
      </c>
      <c r="F337" s="601" t="s">
        <v>1517</v>
      </c>
      <c r="G337" s="601"/>
    </row>
    <row r="338" spans="1:7" s="23" customFormat="1" ht="15.75" customHeight="1" x14ac:dyDescent="0.25">
      <c r="A338" s="601" t="s">
        <v>2728</v>
      </c>
      <c r="B338" s="601" t="s">
        <v>2729</v>
      </c>
      <c r="C338" s="601" t="s">
        <v>2730</v>
      </c>
      <c r="D338" s="601" t="s">
        <v>2731</v>
      </c>
      <c r="E338" s="601" t="s">
        <v>2732</v>
      </c>
      <c r="F338" s="601" t="s">
        <v>1517</v>
      </c>
      <c r="G338" s="601"/>
    </row>
    <row r="339" spans="1:7" s="23" customFormat="1" ht="15.75" customHeight="1" x14ac:dyDescent="0.25">
      <c r="A339" s="601" t="s">
        <v>2733</v>
      </c>
      <c r="B339" s="601" t="s">
        <v>2734</v>
      </c>
      <c r="C339" s="601" t="s">
        <v>2735</v>
      </c>
      <c r="D339" s="601" t="s">
        <v>2736</v>
      </c>
      <c r="E339" s="601" t="s">
        <v>2737</v>
      </c>
      <c r="F339" s="601" t="s">
        <v>1517</v>
      </c>
      <c r="G339" s="601"/>
    </row>
    <row r="340" spans="1:7" s="23" customFormat="1" ht="15.75" customHeight="1" x14ac:dyDescent="0.25">
      <c r="A340" s="601" t="s">
        <v>2738</v>
      </c>
      <c r="B340" s="601" t="s">
        <v>2739</v>
      </c>
      <c r="C340" s="601" t="s">
        <v>2740</v>
      </c>
      <c r="D340" s="601" t="s">
        <v>2741</v>
      </c>
      <c r="E340" s="601" t="s">
        <v>2742</v>
      </c>
      <c r="F340" s="601" t="s">
        <v>1517</v>
      </c>
      <c r="G340" s="601"/>
    </row>
    <row r="341" spans="1:7" s="23" customFormat="1" ht="15.75" customHeight="1" x14ac:dyDescent="0.25">
      <c r="A341" s="601" t="s">
        <v>2743</v>
      </c>
      <c r="B341" s="601" t="s">
        <v>2744</v>
      </c>
      <c r="C341" s="601" t="s">
        <v>2745</v>
      </c>
      <c r="D341" s="601" t="s">
        <v>2746</v>
      </c>
      <c r="E341" s="601" t="s">
        <v>2747</v>
      </c>
      <c r="F341" s="601" t="s">
        <v>1517</v>
      </c>
      <c r="G341" s="601"/>
    </row>
    <row r="342" spans="1:7" s="23" customFormat="1" ht="15.75" customHeight="1" x14ac:dyDescent="0.25">
      <c r="A342" s="601" t="s">
        <v>2748</v>
      </c>
      <c r="B342" s="601" t="s">
        <v>2112</v>
      </c>
      <c r="C342" s="601" t="s">
        <v>2749</v>
      </c>
      <c r="D342" s="601" t="s">
        <v>2750</v>
      </c>
      <c r="E342" s="601" t="s">
        <v>2751</v>
      </c>
      <c r="F342" s="601" t="s">
        <v>1517</v>
      </c>
      <c r="G342" s="601"/>
    </row>
    <row r="343" spans="1:7" s="23" customFormat="1" ht="15.75" customHeight="1" x14ac:dyDescent="0.25">
      <c r="A343" s="601" t="s">
        <v>2752</v>
      </c>
      <c r="B343" s="601" t="s">
        <v>2753</v>
      </c>
      <c r="C343" s="601" t="s">
        <v>2754</v>
      </c>
      <c r="D343" s="601" t="s">
        <v>2755</v>
      </c>
      <c r="E343" s="601" t="s">
        <v>2065</v>
      </c>
      <c r="F343" s="601" t="s">
        <v>1517</v>
      </c>
      <c r="G343" s="601"/>
    </row>
    <row r="344" spans="1:7" s="23" customFormat="1" ht="15.75" customHeight="1" x14ac:dyDescent="0.25">
      <c r="A344" s="601" t="s">
        <v>2756</v>
      </c>
      <c r="B344" s="601" t="s">
        <v>2757</v>
      </c>
      <c r="C344" s="601" t="s">
        <v>2758</v>
      </c>
      <c r="D344" s="601" t="s">
        <v>2759</v>
      </c>
      <c r="E344" s="601" t="s">
        <v>2760</v>
      </c>
      <c r="F344" s="601" t="s">
        <v>1517</v>
      </c>
      <c r="G344" s="601"/>
    </row>
    <row r="345" spans="1:7" s="23" customFormat="1" ht="15.75" customHeight="1" x14ac:dyDescent="0.25">
      <c r="A345" s="601" t="s">
        <v>2761</v>
      </c>
      <c r="B345" s="601" t="s">
        <v>2762</v>
      </c>
      <c r="C345" s="601" t="s">
        <v>2758</v>
      </c>
      <c r="D345" s="601" t="s">
        <v>2759</v>
      </c>
      <c r="E345" s="601" t="s">
        <v>2760</v>
      </c>
      <c r="F345" s="601" t="s">
        <v>1517</v>
      </c>
      <c r="G345" s="601"/>
    </row>
    <row r="346" spans="1:7" s="23" customFormat="1" ht="15.75" customHeight="1" x14ac:dyDescent="0.25">
      <c r="A346" s="601" t="s">
        <v>2763</v>
      </c>
      <c r="B346" s="601" t="s">
        <v>2764</v>
      </c>
      <c r="C346" s="601" t="s">
        <v>2765</v>
      </c>
      <c r="D346" s="601" t="s">
        <v>2766</v>
      </c>
      <c r="E346" s="601" t="s">
        <v>2767</v>
      </c>
      <c r="F346" s="601" t="s">
        <v>1517</v>
      </c>
      <c r="G346" s="601"/>
    </row>
    <row r="347" spans="1:7" s="23" customFormat="1" ht="15.75" customHeight="1" x14ac:dyDescent="0.25">
      <c r="A347" s="601" t="s">
        <v>2768</v>
      </c>
      <c r="B347" s="601" t="s">
        <v>2769</v>
      </c>
      <c r="C347" s="601" t="s">
        <v>2770</v>
      </c>
      <c r="D347" s="601" t="s">
        <v>2771</v>
      </c>
      <c r="E347" s="601" t="s">
        <v>2772</v>
      </c>
      <c r="F347" s="601" t="s">
        <v>1517</v>
      </c>
      <c r="G347" s="601"/>
    </row>
    <row r="348" spans="1:7" s="23" customFormat="1" ht="15.75" customHeight="1" x14ac:dyDescent="0.25">
      <c r="A348" s="601" t="s">
        <v>2773</v>
      </c>
      <c r="B348" s="601" t="s">
        <v>2484</v>
      </c>
      <c r="C348" s="601" t="s">
        <v>2774</v>
      </c>
      <c r="D348" s="601" t="s">
        <v>2549</v>
      </c>
      <c r="E348" s="601" t="s">
        <v>2775</v>
      </c>
      <c r="F348" s="601" t="s">
        <v>1517</v>
      </c>
      <c r="G348" s="601"/>
    </row>
    <row r="349" spans="1:7" s="23" customFormat="1" ht="15.75" customHeight="1" x14ac:dyDescent="0.25">
      <c r="A349" s="601" t="s">
        <v>2776</v>
      </c>
      <c r="B349" s="601" t="s">
        <v>2777</v>
      </c>
      <c r="C349" s="601" t="s">
        <v>2778</v>
      </c>
      <c r="D349" s="601" t="s">
        <v>2779</v>
      </c>
      <c r="E349" s="601" t="s">
        <v>2780</v>
      </c>
      <c r="F349" s="601" t="s">
        <v>1517</v>
      </c>
      <c r="G349" s="601"/>
    </row>
    <row r="350" spans="1:7" s="23" customFormat="1" ht="15.75" customHeight="1" x14ac:dyDescent="0.25">
      <c r="A350" s="601" t="s">
        <v>2781</v>
      </c>
      <c r="B350" s="601" t="s">
        <v>2782</v>
      </c>
      <c r="C350" s="601" t="s">
        <v>2783</v>
      </c>
      <c r="D350" s="601" t="s">
        <v>2784</v>
      </c>
      <c r="E350" s="601" t="s">
        <v>2785</v>
      </c>
      <c r="F350" s="601" t="s">
        <v>1517</v>
      </c>
      <c r="G350" s="601"/>
    </row>
    <row r="351" spans="1:7" s="23" customFormat="1" ht="15.75" customHeight="1" x14ac:dyDescent="0.25">
      <c r="A351" s="601" t="s">
        <v>2786</v>
      </c>
      <c r="B351" s="601" t="s">
        <v>2787</v>
      </c>
      <c r="C351" s="601" t="s">
        <v>2788</v>
      </c>
      <c r="D351" s="601" t="s">
        <v>2789</v>
      </c>
      <c r="E351" s="601" t="s">
        <v>2790</v>
      </c>
      <c r="F351" s="601" t="s">
        <v>1517</v>
      </c>
      <c r="G351" s="601"/>
    </row>
    <row r="352" spans="1:7" s="23" customFormat="1" ht="15.75" customHeight="1" x14ac:dyDescent="0.25">
      <c r="A352" s="601" t="s">
        <v>2791</v>
      </c>
      <c r="B352" s="601" t="s">
        <v>2792</v>
      </c>
      <c r="C352" s="601" t="s">
        <v>2490</v>
      </c>
      <c r="D352" s="601" t="s">
        <v>2789</v>
      </c>
      <c r="E352" s="601" t="s">
        <v>2790</v>
      </c>
      <c r="F352" s="601" t="s">
        <v>1517</v>
      </c>
      <c r="G352" s="601"/>
    </row>
    <row r="353" spans="1:7" s="23" customFormat="1" ht="15.75" customHeight="1" x14ac:dyDescent="0.25">
      <c r="A353" s="601" t="s">
        <v>2793</v>
      </c>
      <c r="B353" s="601" t="s">
        <v>2794</v>
      </c>
      <c r="C353" s="602" t="s">
        <v>1748</v>
      </c>
      <c r="D353" s="602" t="s">
        <v>1499</v>
      </c>
      <c r="E353" s="602" t="s">
        <v>2795</v>
      </c>
      <c r="F353" s="602" t="s">
        <v>1553</v>
      </c>
      <c r="G353" s="601"/>
    </row>
    <row r="354" spans="1:7" s="23" customFormat="1" ht="15.75" customHeight="1" x14ac:dyDescent="0.25">
      <c r="A354" s="603" t="s">
        <v>2796</v>
      </c>
      <c r="B354" s="604" t="s">
        <v>2797</v>
      </c>
      <c r="C354" s="605" t="s">
        <v>2798</v>
      </c>
      <c r="D354" s="601" t="s">
        <v>2799</v>
      </c>
      <c r="E354" s="601" t="s">
        <v>2800</v>
      </c>
      <c r="F354" s="601" t="s">
        <v>1517</v>
      </c>
      <c r="G354" s="601"/>
    </row>
    <row r="355" spans="1:7" s="23" customFormat="1" ht="15.75" customHeight="1" x14ac:dyDescent="0.25">
      <c r="A355" s="603" t="s">
        <v>2883</v>
      </c>
      <c r="B355" s="606" t="s">
        <v>2884</v>
      </c>
      <c r="C355" s="605" t="s">
        <v>2885</v>
      </c>
      <c r="D355" s="601" t="s">
        <v>2886</v>
      </c>
      <c r="E355" s="601" t="s">
        <v>2887</v>
      </c>
      <c r="F355" s="601" t="s">
        <v>1540</v>
      </c>
      <c r="G355" s="601"/>
    </row>
    <row r="356" spans="1:7" s="23" customFormat="1" ht="15.75" customHeight="1" x14ac:dyDescent="0.25">
      <c r="A356" s="603" t="s">
        <v>2900</v>
      </c>
      <c r="B356" s="606" t="s">
        <v>2901</v>
      </c>
      <c r="C356" s="605" t="s">
        <v>2902</v>
      </c>
      <c r="D356" s="601" t="s">
        <v>2903</v>
      </c>
      <c r="E356" s="601" t="s">
        <v>1922</v>
      </c>
      <c r="F356" s="601" t="s">
        <v>1540</v>
      </c>
      <c r="G356" s="601"/>
    </row>
    <row r="357" spans="1:7" s="23" customFormat="1" ht="15.75" customHeight="1" x14ac:dyDescent="0.25">
      <c r="A357" s="603" t="s">
        <v>2904</v>
      </c>
      <c r="B357" s="606" t="s">
        <v>2905</v>
      </c>
      <c r="C357" s="605" t="s">
        <v>2906</v>
      </c>
      <c r="D357" s="601" t="s">
        <v>2907</v>
      </c>
      <c r="E357" s="601" t="s">
        <v>2908</v>
      </c>
      <c r="F357" s="601"/>
      <c r="G357" s="601"/>
    </row>
    <row r="358" spans="1:7" s="23" customFormat="1" ht="15.75" customHeight="1" x14ac:dyDescent="0.25">
      <c r="A358" s="603" t="s">
        <v>2888</v>
      </c>
      <c r="B358" s="606" t="s">
        <v>2889</v>
      </c>
      <c r="C358" s="605" t="s">
        <v>2890</v>
      </c>
      <c r="D358" s="601" t="s">
        <v>1499</v>
      </c>
      <c r="E358" s="601" t="s">
        <v>1527</v>
      </c>
      <c r="F358" s="601" t="s">
        <v>1540</v>
      </c>
      <c r="G358" s="601"/>
    </row>
    <row r="359" spans="1:7" s="23" customFormat="1" ht="15.75" customHeight="1" thickBot="1" x14ac:dyDescent="0.3">
      <c r="A359" s="607" t="s">
        <v>2891</v>
      </c>
      <c r="B359" s="607" t="s">
        <v>2892</v>
      </c>
      <c r="C359" s="607" t="s">
        <v>2890</v>
      </c>
      <c r="D359" s="607" t="s">
        <v>1499</v>
      </c>
      <c r="E359" s="607" t="s">
        <v>1527</v>
      </c>
      <c r="F359" s="607" t="s">
        <v>1540</v>
      </c>
      <c r="G359" s="607"/>
    </row>
    <row r="369" s="503" customFormat="1" x14ac:dyDescent="0.25"/>
    <row r="370" s="503" customFormat="1" x14ac:dyDescent="0.25"/>
    <row r="371" s="503" customFormat="1" x14ac:dyDescent="0.25"/>
    <row r="372" s="503" customFormat="1" x14ac:dyDescent="0.25"/>
    <row r="373" s="503" customFormat="1" x14ac:dyDescent="0.25"/>
    <row r="374" s="503" customFormat="1" x14ac:dyDescent="0.25"/>
    <row r="375" s="503" customFormat="1" x14ac:dyDescent="0.25"/>
    <row r="376" s="503" customFormat="1" x14ac:dyDescent="0.25"/>
    <row r="377" s="503" customFormat="1" x14ac:dyDescent="0.25"/>
    <row r="378" s="503" customFormat="1" x14ac:dyDescent="0.25"/>
    <row r="379" s="503" customFormat="1" x14ac:dyDescent="0.25"/>
    <row r="380" s="503" customFormat="1" x14ac:dyDescent="0.25"/>
    <row r="381" s="503" customFormat="1" x14ac:dyDescent="0.25"/>
    <row r="382" s="503" customFormat="1" x14ac:dyDescent="0.25"/>
    <row r="383" s="503" customFormat="1" x14ac:dyDescent="0.25"/>
    <row r="384" s="503" customFormat="1" x14ac:dyDescent="0.25"/>
    <row r="385" s="503" customFormat="1" x14ac:dyDescent="0.25"/>
    <row r="386" s="503" customFormat="1" x14ac:dyDescent="0.25"/>
    <row r="387" s="503" customFormat="1" x14ac:dyDescent="0.25"/>
    <row r="388" s="503" customFormat="1" x14ac:dyDescent="0.25"/>
    <row r="389" s="503" customFormat="1" x14ac:dyDescent="0.25"/>
    <row r="390" s="503" customFormat="1" x14ac:dyDescent="0.25"/>
    <row r="391" s="503" customFormat="1" x14ac:dyDescent="0.25"/>
    <row r="392" s="503" customFormat="1" x14ac:dyDescent="0.25"/>
    <row r="393" s="503" customFormat="1" x14ac:dyDescent="0.25"/>
    <row r="394" s="503" customFormat="1" x14ac:dyDescent="0.25"/>
    <row r="395" s="503" customFormat="1" x14ac:dyDescent="0.25"/>
    <row r="396" s="503" customFormat="1" x14ac:dyDescent="0.25"/>
    <row r="397" s="503" customFormat="1" x14ac:dyDescent="0.25"/>
    <row r="398" s="503" customFormat="1" x14ac:dyDescent="0.25"/>
    <row r="399" s="503" customFormat="1" x14ac:dyDescent="0.25"/>
    <row r="400" s="503" customFormat="1" x14ac:dyDescent="0.25"/>
    <row r="401" s="503" customFormat="1" x14ac:dyDescent="0.25"/>
    <row r="402" s="503" customFormat="1" x14ac:dyDescent="0.25"/>
    <row r="403" s="503" customFormat="1" x14ac:dyDescent="0.25"/>
    <row r="404" s="503" customFormat="1" x14ac:dyDescent="0.25"/>
    <row r="405" s="503" customFormat="1" x14ac:dyDescent="0.25"/>
    <row r="406" s="503" customFormat="1" x14ac:dyDescent="0.25"/>
    <row r="407" s="503" customFormat="1" x14ac:dyDescent="0.25"/>
    <row r="408" s="503" customFormat="1" x14ac:dyDescent="0.25"/>
    <row r="409" s="503" customFormat="1" x14ac:dyDescent="0.25"/>
    <row r="410" s="503" customFormat="1" x14ac:dyDescent="0.25"/>
    <row r="411" s="503" customFormat="1" x14ac:dyDescent="0.25"/>
    <row r="412" s="503" customFormat="1" x14ac:dyDescent="0.25"/>
    <row r="413" s="503" customFormat="1" x14ac:dyDescent="0.25"/>
    <row r="414" s="503" customFormat="1" x14ac:dyDescent="0.25"/>
    <row r="415" s="503" customFormat="1" x14ac:dyDescent="0.25"/>
    <row r="416" s="503" customFormat="1" x14ac:dyDescent="0.25"/>
    <row r="417" s="503" customFormat="1" x14ac:dyDescent="0.25"/>
    <row r="418" s="503" customFormat="1" x14ac:dyDescent="0.25"/>
    <row r="419" s="503" customFormat="1" x14ac:dyDescent="0.25"/>
    <row r="420" s="503" customFormat="1" x14ac:dyDescent="0.25"/>
    <row r="421" s="503" customFormat="1" x14ac:dyDescent="0.25"/>
    <row r="422" s="503" customFormat="1" x14ac:dyDescent="0.25"/>
    <row r="423" s="503" customFormat="1" x14ac:dyDescent="0.25"/>
    <row r="424" s="503" customFormat="1" x14ac:dyDescent="0.25"/>
    <row r="425" s="503" customFormat="1" x14ac:dyDescent="0.25"/>
    <row r="426" s="503" customFormat="1" x14ac:dyDescent="0.25"/>
    <row r="427" s="503" customFormat="1" x14ac:dyDescent="0.25"/>
    <row r="428" s="503" customFormat="1" x14ac:dyDescent="0.25"/>
    <row r="429" s="503" customFormat="1" x14ac:dyDescent="0.25"/>
    <row r="430" s="503" customFormat="1" x14ac:dyDescent="0.25"/>
    <row r="431" s="503" customFormat="1" x14ac:dyDescent="0.25"/>
    <row r="432" s="503" customFormat="1" x14ac:dyDescent="0.25"/>
    <row r="433" s="503" customFormat="1" x14ac:dyDescent="0.25"/>
    <row r="434" s="503" customFormat="1" x14ac:dyDescent="0.25"/>
    <row r="435" s="503" customFormat="1" x14ac:dyDescent="0.25"/>
    <row r="436" s="503" customFormat="1" x14ac:dyDescent="0.25"/>
    <row r="437" s="503" customFormat="1" x14ac:dyDescent="0.25"/>
    <row r="438" s="503" customFormat="1" x14ac:dyDescent="0.25"/>
    <row r="439" s="503" customFormat="1" x14ac:dyDescent="0.25"/>
    <row r="440" s="503" customFormat="1" x14ac:dyDescent="0.25"/>
    <row r="441" s="503" customFormat="1" x14ac:dyDescent="0.25"/>
    <row r="442" s="503" customFormat="1" x14ac:dyDescent="0.25"/>
    <row r="443" s="503" customFormat="1" x14ac:dyDescent="0.25"/>
    <row r="444" s="503" customFormat="1" x14ac:dyDescent="0.25"/>
    <row r="445" s="503" customFormat="1" x14ac:dyDescent="0.25"/>
    <row r="446" s="503" customFormat="1" x14ac:dyDescent="0.25"/>
    <row r="447" s="503" customFormat="1" x14ac:dyDescent="0.25"/>
    <row r="448" s="503" customFormat="1" x14ac:dyDescent="0.25"/>
    <row r="449" s="503" customFormat="1" x14ac:dyDescent="0.25"/>
    <row r="450" s="503" customFormat="1" x14ac:dyDescent="0.25"/>
    <row r="451" s="503" customFormat="1" x14ac:dyDescent="0.25"/>
    <row r="452" s="503" customFormat="1" x14ac:dyDescent="0.25"/>
    <row r="453" s="503" customFormat="1" x14ac:dyDescent="0.25"/>
    <row r="454" s="503" customFormat="1" x14ac:dyDescent="0.25"/>
    <row r="455" s="503" customFormat="1" x14ac:dyDescent="0.25"/>
    <row r="456" s="503" customFormat="1" x14ac:dyDescent="0.25"/>
    <row r="457" s="503" customFormat="1" x14ac:dyDescent="0.25"/>
    <row r="458" s="503" customFormat="1" x14ac:dyDescent="0.25"/>
    <row r="459" s="503" customFormat="1" x14ac:dyDescent="0.25"/>
    <row r="460" s="503" customFormat="1" x14ac:dyDescent="0.25"/>
    <row r="461" s="503" customFormat="1" x14ac:dyDescent="0.25"/>
    <row r="462" s="503" customFormat="1" x14ac:dyDescent="0.25"/>
    <row r="463" s="503" customFormat="1" x14ac:dyDescent="0.25"/>
    <row r="464" s="503" customFormat="1" x14ac:dyDescent="0.25"/>
    <row r="465" s="503" customFormat="1" x14ac:dyDescent="0.25"/>
    <row r="466" s="503" customFormat="1" x14ac:dyDescent="0.25"/>
    <row r="467" s="503" customFormat="1" x14ac:dyDescent="0.25"/>
    <row r="468" s="503" customFormat="1" x14ac:dyDescent="0.25"/>
    <row r="469" s="503" customFormat="1" x14ac:dyDescent="0.25"/>
    <row r="470" s="503" customFormat="1" x14ac:dyDescent="0.25"/>
    <row r="471" s="503" customFormat="1" x14ac:dyDescent="0.25"/>
    <row r="472" s="503" customFormat="1" x14ac:dyDescent="0.25"/>
    <row r="473" s="503" customFormat="1" x14ac:dyDescent="0.25"/>
    <row r="474" s="503" customFormat="1" x14ac:dyDescent="0.25"/>
    <row r="475" s="503" customFormat="1" x14ac:dyDescent="0.25"/>
    <row r="476" s="503" customFormat="1" x14ac:dyDescent="0.25"/>
    <row r="477" s="503" customFormat="1" x14ac:dyDescent="0.25"/>
    <row r="478" s="503" customFormat="1" x14ac:dyDescent="0.25"/>
    <row r="479" s="503" customFormat="1" x14ac:dyDescent="0.25"/>
    <row r="480" s="503" customFormat="1" x14ac:dyDescent="0.25"/>
    <row r="481" s="503" customFormat="1" x14ac:dyDescent="0.25"/>
    <row r="482" s="503" customFormat="1" x14ac:dyDescent="0.25"/>
    <row r="483" s="503" customFormat="1" x14ac:dyDescent="0.25"/>
    <row r="484" s="503" customFormat="1" x14ac:dyDescent="0.25"/>
    <row r="485" s="503" customFormat="1" x14ac:dyDescent="0.25"/>
    <row r="486" s="503" customFormat="1" x14ac:dyDescent="0.25"/>
    <row r="487" s="503" customFormat="1" x14ac:dyDescent="0.25"/>
    <row r="488" s="503" customFormat="1" x14ac:dyDescent="0.25"/>
    <row r="489" s="503" customFormat="1" x14ac:dyDescent="0.25"/>
    <row r="490" s="503" customFormat="1" x14ac:dyDescent="0.25"/>
    <row r="491" s="503" customFormat="1" x14ac:dyDescent="0.25"/>
    <row r="492" s="503" customFormat="1" x14ac:dyDescent="0.25"/>
    <row r="493" s="503" customFormat="1" x14ac:dyDescent="0.25"/>
    <row r="494" s="503" customFormat="1" x14ac:dyDescent="0.25"/>
    <row r="495" s="503" customFormat="1" x14ac:dyDescent="0.25"/>
    <row r="496" s="503" customFormat="1" x14ac:dyDescent="0.25"/>
    <row r="497" s="503" customFormat="1" x14ac:dyDescent="0.25"/>
    <row r="498" s="503" customFormat="1" x14ac:dyDescent="0.25"/>
    <row r="499" s="503" customFormat="1" x14ac:dyDescent="0.25"/>
    <row r="500" s="503" customFormat="1" x14ac:dyDescent="0.25"/>
    <row r="501" s="503" customFormat="1" x14ac:dyDescent="0.25"/>
    <row r="502" s="503" customFormat="1" x14ac:dyDescent="0.25"/>
    <row r="503" s="503" customFormat="1" x14ac:dyDescent="0.25"/>
    <row r="504" s="503" customFormat="1" x14ac:dyDescent="0.25"/>
    <row r="505" s="503" customFormat="1" x14ac:dyDescent="0.25"/>
    <row r="506" s="503" customFormat="1" x14ac:dyDescent="0.25"/>
    <row r="507" s="503" customFormat="1" x14ac:dyDescent="0.25"/>
    <row r="508" s="503" customFormat="1" x14ac:dyDescent="0.25"/>
    <row r="509" s="503" customFormat="1" x14ac:dyDescent="0.25"/>
    <row r="510" s="503" customFormat="1" x14ac:dyDescent="0.25"/>
    <row r="511" s="503" customFormat="1" x14ac:dyDescent="0.25"/>
    <row r="512" s="503" customFormat="1" x14ac:dyDescent="0.25"/>
    <row r="513" s="503" customFormat="1" x14ac:dyDescent="0.25"/>
    <row r="514" s="503" customFormat="1" x14ac:dyDescent="0.25"/>
    <row r="515" s="503" customFormat="1" x14ac:dyDescent="0.25"/>
    <row r="516" s="503" customFormat="1" x14ac:dyDescent="0.25"/>
    <row r="517" s="503" customFormat="1" x14ac:dyDescent="0.25"/>
    <row r="518" s="503" customFormat="1" x14ac:dyDescent="0.25"/>
    <row r="519" s="503" customFormat="1" x14ac:dyDescent="0.25"/>
    <row r="520" s="503" customFormat="1" x14ac:dyDescent="0.25"/>
    <row r="521" s="503" customFormat="1" x14ac:dyDescent="0.25"/>
    <row r="522" s="503" customFormat="1" x14ac:dyDescent="0.25"/>
    <row r="523" s="503" customFormat="1" x14ac:dyDescent="0.25"/>
    <row r="524" s="503" customFormat="1" x14ac:dyDescent="0.25"/>
    <row r="525" s="503" customFormat="1" x14ac:dyDescent="0.25"/>
    <row r="526" s="503" customFormat="1" x14ac:dyDescent="0.25"/>
    <row r="527" s="503" customFormat="1" x14ac:dyDescent="0.25"/>
    <row r="528" s="503" customFormat="1" x14ac:dyDescent="0.25"/>
    <row r="529" s="503" customFormat="1" x14ac:dyDescent="0.25"/>
    <row r="530" s="503" customFormat="1" x14ac:dyDescent="0.25"/>
    <row r="531" s="503" customFormat="1" x14ac:dyDescent="0.25"/>
    <row r="532" s="503" customFormat="1" x14ac:dyDescent="0.25"/>
    <row r="533" s="503" customFormat="1" x14ac:dyDescent="0.25"/>
    <row r="534" s="503" customFormat="1" x14ac:dyDescent="0.25"/>
    <row r="535" s="503" customFormat="1" x14ac:dyDescent="0.25"/>
    <row r="536" s="503" customFormat="1" x14ac:dyDescent="0.25"/>
    <row r="537" s="503" customFormat="1" x14ac:dyDescent="0.25"/>
    <row r="538" s="503" customFormat="1" x14ac:dyDescent="0.25"/>
    <row r="539" s="503" customFormat="1" x14ac:dyDescent="0.25"/>
    <row r="540" s="503" customFormat="1" x14ac:dyDescent="0.25"/>
    <row r="541" s="503" customFormat="1" x14ac:dyDescent="0.25"/>
    <row r="542" s="503" customFormat="1" x14ac:dyDescent="0.25"/>
    <row r="543" s="503" customFormat="1" x14ac:dyDescent="0.25"/>
    <row r="544" s="503" customFormat="1" x14ac:dyDescent="0.25"/>
    <row r="545" s="503" customFormat="1" x14ac:dyDescent="0.25"/>
    <row r="546" s="503" customFormat="1" x14ac:dyDescent="0.25"/>
    <row r="547" s="503" customFormat="1" x14ac:dyDescent="0.25"/>
    <row r="548" s="503" customFormat="1" x14ac:dyDescent="0.25"/>
    <row r="549" s="503" customFormat="1" x14ac:dyDescent="0.25"/>
    <row r="550" s="503" customFormat="1" x14ac:dyDescent="0.25"/>
    <row r="551" s="503" customFormat="1" x14ac:dyDescent="0.25"/>
    <row r="552" s="503" customFormat="1" x14ac:dyDescent="0.25"/>
    <row r="553" s="503" customFormat="1" x14ac:dyDescent="0.25"/>
    <row r="554" s="503" customFormat="1" x14ac:dyDescent="0.25"/>
    <row r="555" s="503" customFormat="1" x14ac:dyDescent="0.25"/>
    <row r="556" s="503" customFormat="1" x14ac:dyDescent="0.25"/>
    <row r="557" s="503" customFormat="1" x14ac:dyDescent="0.25"/>
    <row r="558" s="503" customFormat="1" x14ac:dyDescent="0.25"/>
    <row r="559" s="503" customFormat="1" x14ac:dyDescent="0.25"/>
    <row r="560" s="503" customFormat="1" x14ac:dyDescent="0.25"/>
    <row r="561" s="503" customFormat="1" x14ac:dyDescent="0.25"/>
    <row r="562" s="503" customFormat="1" x14ac:dyDescent="0.25"/>
    <row r="563" s="503" customFormat="1" x14ac:dyDescent="0.25"/>
    <row r="564" s="503" customFormat="1" x14ac:dyDescent="0.25"/>
    <row r="565" s="503" customFormat="1" x14ac:dyDescent="0.25"/>
    <row r="566" s="503" customFormat="1" x14ac:dyDescent="0.25"/>
    <row r="567" s="503" customFormat="1" x14ac:dyDescent="0.25"/>
    <row r="568" s="503" customFormat="1" x14ac:dyDescent="0.25"/>
    <row r="569" s="503" customFormat="1" x14ac:dyDescent="0.25"/>
    <row r="570" s="503" customFormat="1" x14ac:dyDescent="0.25"/>
    <row r="571" s="503" customFormat="1" x14ac:dyDescent="0.25"/>
    <row r="572" s="503" customFormat="1" x14ac:dyDescent="0.25"/>
    <row r="573" s="503" customFormat="1" x14ac:dyDescent="0.25"/>
    <row r="574" s="503" customFormat="1" x14ac:dyDescent="0.25"/>
    <row r="575" s="503" customFormat="1" x14ac:dyDescent="0.25"/>
    <row r="576" s="503" customFormat="1" x14ac:dyDescent="0.25"/>
    <row r="577" s="503" customFormat="1" x14ac:dyDescent="0.25"/>
    <row r="578" s="503" customFormat="1" x14ac:dyDescent="0.25"/>
    <row r="579" s="503" customFormat="1" x14ac:dyDescent="0.25"/>
    <row r="580" s="503" customFormat="1" x14ac:dyDescent="0.25"/>
    <row r="581" s="503" customFormat="1" x14ac:dyDescent="0.25"/>
    <row r="582" s="503" customFormat="1" x14ac:dyDescent="0.25"/>
    <row r="583" s="503" customFormat="1" x14ac:dyDescent="0.25"/>
    <row r="584" s="503" customFormat="1" x14ac:dyDescent="0.25"/>
    <row r="585" s="503" customFormat="1" x14ac:dyDescent="0.25"/>
    <row r="586" s="503" customFormat="1" x14ac:dyDescent="0.25"/>
    <row r="587" s="503" customFormat="1" x14ac:dyDescent="0.25"/>
    <row r="588" s="503" customFormat="1" x14ac:dyDescent="0.25"/>
    <row r="589" s="503" customFormat="1" x14ac:dyDescent="0.25"/>
    <row r="590" s="503" customFormat="1" x14ac:dyDescent="0.25"/>
    <row r="591" s="503" customFormat="1" x14ac:dyDescent="0.25"/>
    <row r="592" s="503" customFormat="1" x14ac:dyDescent="0.25"/>
    <row r="593" s="503" customFormat="1" x14ac:dyDescent="0.25"/>
    <row r="594" s="503" customFormat="1" x14ac:dyDescent="0.25"/>
    <row r="595" s="503" customFormat="1" x14ac:dyDescent="0.25"/>
    <row r="596" s="503" customFormat="1" x14ac:dyDescent="0.25"/>
    <row r="597" s="503" customFormat="1" x14ac:dyDescent="0.25"/>
    <row r="598" s="503" customFormat="1" x14ac:dyDescent="0.25"/>
    <row r="599" s="503" customFormat="1" x14ac:dyDescent="0.25"/>
    <row r="600" s="503" customFormat="1" x14ac:dyDescent="0.25"/>
    <row r="601" s="503" customFormat="1" x14ac:dyDescent="0.25"/>
    <row r="602" s="503" customFormat="1" x14ac:dyDescent="0.25"/>
    <row r="603" s="503" customFormat="1" x14ac:dyDescent="0.25"/>
    <row r="604" s="503" customFormat="1" x14ac:dyDescent="0.25"/>
    <row r="605" s="503" customFormat="1" x14ac:dyDescent="0.25"/>
    <row r="606" s="503" customFormat="1" x14ac:dyDescent="0.25"/>
    <row r="607" s="503" customFormat="1" x14ac:dyDescent="0.25"/>
    <row r="608" s="503" customFormat="1" x14ac:dyDescent="0.25"/>
    <row r="609" s="503" customFormat="1" x14ac:dyDescent="0.25"/>
    <row r="610" s="503" customFormat="1" x14ac:dyDescent="0.25"/>
    <row r="611" s="503" customFormat="1" x14ac:dyDescent="0.25"/>
    <row r="612" s="503" customFormat="1" x14ac:dyDescent="0.25"/>
    <row r="613" s="503" customFormat="1" x14ac:dyDescent="0.25"/>
    <row r="614" s="503" customFormat="1" x14ac:dyDescent="0.25"/>
    <row r="615" s="503" customFormat="1" x14ac:dyDescent="0.25"/>
    <row r="616" s="503" customFormat="1" x14ac:dyDescent="0.25"/>
    <row r="617" s="503" customFormat="1" x14ac:dyDescent="0.25"/>
    <row r="618" s="503" customFormat="1" x14ac:dyDescent="0.25"/>
    <row r="619" s="503" customFormat="1" x14ac:dyDescent="0.25"/>
    <row r="620" s="503" customFormat="1" x14ac:dyDescent="0.25"/>
    <row r="621" s="503" customFormat="1" x14ac:dyDescent="0.25"/>
    <row r="622" s="503" customFormat="1" x14ac:dyDescent="0.25"/>
    <row r="623" s="503" customFormat="1" x14ac:dyDescent="0.25"/>
    <row r="624" s="503" customFormat="1" x14ac:dyDescent="0.25"/>
    <row r="625" s="503" customFormat="1" x14ac:dyDescent="0.25"/>
    <row r="626" s="503" customFormat="1" x14ac:dyDescent="0.25"/>
    <row r="627" s="503" customFormat="1" x14ac:dyDescent="0.25"/>
    <row r="628" s="503" customFormat="1" x14ac:dyDescent="0.25"/>
    <row r="629" s="503" customFormat="1" x14ac:dyDescent="0.25"/>
    <row r="630" s="503" customFormat="1" x14ac:dyDescent="0.25"/>
    <row r="631" s="503" customFormat="1" x14ac:dyDescent="0.25"/>
    <row r="632" s="503" customFormat="1" x14ac:dyDescent="0.25"/>
    <row r="633" s="503" customFormat="1" x14ac:dyDescent="0.25"/>
    <row r="634" s="503" customFormat="1" x14ac:dyDescent="0.25"/>
    <row r="635" s="503" customFormat="1" x14ac:dyDescent="0.25"/>
    <row r="636" s="503" customFormat="1" x14ac:dyDescent="0.25"/>
    <row r="637" s="503" customFormat="1" x14ac:dyDescent="0.25"/>
    <row r="638" s="503" customFormat="1" x14ac:dyDescent="0.25"/>
    <row r="639" s="503" customFormat="1" x14ac:dyDescent="0.25"/>
    <row r="640" s="503" customFormat="1" x14ac:dyDescent="0.25"/>
    <row r="641" s="503" customFormat="1" x14ac:dyDescent="0.25"/>
    <row r="642" s="503" customFormat="1" x14ac:dyDescent="0.25"/>
    <row r="643" s="503" customFormat="1" x14ac:dyDescent="0.25"/>
    <row r="644" s="503" customFormat="1" x14ac:dyDescent="0.25"/>
    <row r="645" s="503" customFormat="1" x14ac:dyDescent="0.25"/>
    <row r="646" s="503" customFormat="1" x14ac:dyDescent="0.25"/>
    <row r="647" s="503" customFormat="1" x14ac:dyDescent="0.25"/>
    <row r="648" s="503" customFormat="1" x14ac:dyDescent="0.25"/>
    <row r="649" s="503" customFormat="1" x14ac:dyDescent="0.25"/>
    <row r="650" s="503" customFormat="1" x14ac:dyDescent="0.25"/>
    <row r="651" s="503" customFormat="1" x14ac:dyDescent="0.25"/>
    <row r="652" s="503" customFormat="1" x14ac:dyDescent="0.25"/>
    <row r="653" s="503" customFormat="1" x14ac:dyDescent="0.25"/>
    <row r="654" s="503" customFormat="1" x14ac:dyDescent="0.25"/>
    <row r="655" s="503" customFormat="1" x14ac:dyDescent="0.25"/>
    <row r="656" s="503" customFormat="1" x14ac:dyDescent="0.25"/>
    <row r="657" s="503" customFormat="1" x14ac:dyDescent="0.25"/>
    <row r="658" s="503" customFormat="1" x14ac:dyDescent="0.25"/>
    <row r="659" s="503" customFormat="1" x14ac:dyDescent="0.25"/>
    <row r="660" s="503" customFormat="1" x14ac:dyDescent="0.25"/>
    <row r="661" s="503" customFormat="1" x14ac:dyDescent="0.25"/>
    <row r="662" s="503" customFormat="1" x14ac:dyDescent="0.25"/>
    <row r="663" s="503" customFormat="1" x14ac:dyDescent="0.25"/>
    <row r="664" s="503" customFormat="1" x14ac:dyDescent="0.25"/>
    <row r="665" s="503" customFormat="1" x14ac:dyDescent="0.25"/>
    <row r="666" s="503" customFormat="1" x14ac:dyDescent="0.25"/>
    <row r="667" s="503" customFormat="1" x14ac:dyDescent="0.25"/>
    <row r="668" s="503" customFormat="1" x14ac:dyDescent="0.25"/>
    <row r="669" s="503" customFormat="1" x14ac:dyDescent="0.25"/>
    <row r="670" s="503" customFormat="1" x14ac:dyDescent="0.25"/>
    <row r="671" s="503" customFormat="1" x14ac:dyDescent="0.25"/>
    <row r="672" s="503" customFormat="1" x14ac:dyDescent="0.25"/>
    <row r="673" s="503" customFormat="1" x14ac:dyDescent="0.25"/>
    <row r="674" s="503" customFormat="1" x14ac:dyDescent="0.25"/>
    <row r="675" s="503" customFormat="1" x14ac:dyDescent="0.25"/>
    <row r="676" s="503" customFormat="1" x14ac:dyDescent="0.25"/>
    <row r="677" s="503" customFormat="1" x14ac:dyDescent="0.25"/>
    <row r="678" s="503" customFormat="1" x14ac:dyDescent="0.25"/>
    <row r="679" s="503" customFormat="1" x14ac:dyDescent="0.25"/>
    <row r="680" s="503" customFormat="1" x14ac:dyDescent="0.25"/>
    <row r="681" s="503" customFormat="1" x14ac:dyDescent="0.25"/>
    <row r="682" s="503" customFormat="1" x14ac:dyDescent="0.25"/>
    <row r="683" s="503" customFormat="1" x14ac:dyDescent="0.25"/>
    <row r="684" s="503" customFormat="1" x14ac:dyDescent="0.25"/>
    <row r="685" s="503" customFormat="1" x14ac:dyDescent="0.25"/>
    <row r="686" s="503" customFormat="1" x14ac:dyDescent="0.25"/>
    <row r="687" s="503" customFormat="1" x14ac:dyDescent="0.25"/>
    <row r="688" s="503" customFormat="1" x14ac:dyDescent="0.25"/>
    <row r="689" s="503" customFormat="1" x14ac:dyDescent="0.25"/>
    <row r="690" s="503" customFormat="1" x14ac:dyDescent="0.25"/>
    <row r="691" s="503" customFormat="1" x14ac:dyDescent="0.25"/>
    <row r="692" s="503" customFormat="1" x14ac:dyDescent="0.25"/>
    <row r="693" s="503" customFormat="1" x14ac:dyDescent="0.25"/>
    <row r="694" s="503" customFormat="1" x14ac:dyDescent="0.25"/>
    <row r="695" s="503" customFormat="1" x14ac:dyDescent="0.25"/>
    <row r="696" s="503" customFormat="1" x14ac:dyDescent="0.25"/>
    <row r="697" s="503" customFormat="1" x14ac:dyDescent="0.25"/>
    <row r="698" s="503" customFormat="1" x14ac:dyDescent="0.25"/>
    <row r="699" s="503" customFormat="1" x14ac:dyDescent="0.25"/>
    <row r="700" s="503" customFormat="1" x14ac:dyDescent="0.25"/>
    <row r="701" s="503" customFormat="1" x14ac:dyDescent="0.25"/>
    <row r="702" s="503" customFormat="1" x14ac:dyDescent="0.25"/>
    <row r="703" s="503" customFormat="1" x14ac:dyDescent="0.25"/>
    <row r="704" s="503" customFormat="1" x14ac:dyDescent="0.25"/>
    <row r="705" s="503" customFormat="1" x14ac:dyDescent="0.25"/>
    <row r="706" s="503" customFormat="1" x14ac:dyDescent="0.25"/>
    <row r="707" s="503" customFormat="1" x14ac:dyDescent="0.25"/>
    <row r="708" s="503" customFormat="1" x14ac:dyDescent="0.25"/>
    <row r="709" s="503" customFormat="1" x14ac:dyDescent="0.25"/>
    <row r="710" s="503" customFormat="1" x14ac:dyDescent="0.25"/>
    <row r="711" s="503" customFormat="1" x14ac:dyDescent="0.25"/>
    <row r="712" s="503" customFormat="1" x14ac:dyDescent="0.25"/>
    <row r="713" s="503" customFormat="1" x14ac:dyDescent="0.25"/>
    <row r="714" s="503" customFormat="1" x14ac:dyDescent="0.25"/>
    <row r="715" s="503" customFormat="1" x14ac:dyDescent="0.25"/>
    <row r="716" s="503" customFormat="1" x14ac:dyDescent="0.25"/>
    <row r="717" s="503" customFormat="1" x14ac:dyDescent="0.25"/>
    <row r="718" s="503" customFormat="1" x14ac:dyDescent="0.25"/>
    <row r="719" s="503" customFormat="1" x14ac:dyDescent="0.25"/>
    <row r="720" s="503" customFormat="1" x14ac:dyDescent="0.25"/>
    <row r="721" s="503" customFormat="1" x14ac:dyDescent="0.25"/>
    <row r="722" s="503" customFormat="1" x14ac:dyDescent="0.25"/>
    <row r="723" s="503" customFormat="1" x14ac:dyDescent="0.25"/>
    <row r="724" s="503" customFormat="1" x14ac:dyDescent="0.25"/>
    <row r="725" s="503" customFormat="1" x14ac:dyDescent="0.25"/>
    <row r="726" s="503" customFormat="1" x14ac:dyDescent="0.25"/>
    <row r="727" s="503" customFormat="1" x14ac:dyDescent="0.25"/>
    <row r="728" s="503" customFormat="1" x14ac:dyDescent="0.25"/>
    <row r="729" s="503" customFormat="1" x14ac:dyDescent="0.25"/>
    <row r="730" s="503" customFormat="1" x14ac:dyDescent="0.25"/>
    <row r="731" s="503" customFormat="1" x14ac:dyDescent="0.25"/>
    <row r="732" s="503" customFormat="1" x14ac:dyDescent="0.25"/>
    <row r="733" s="503" customFormat="1" x14ac:dyDescent="0.25"/>
    <row r="734" s="503" customFormat="1" x14ac:dyDescent="0.25"/>
    <row r="735" s="503" customFormat="1" x14ac:dyDescent="0.25"/>
    <row r="736" s="503" customFormat="1" x14ac:dyDescent="0.25"/>
    <row r="737" s="503" customFormat="1" x14ac:dyDescent="0.25"/>
    <row r="738" s="503" customFormat="1" x14ac:dyDescent="0.25"/>
    <row r="739" s="503" customFormat="1" x14ac:dyDescent="0.25"/>
    <row r="740" s="503" customFormat="1" x14ac:dyDescent="0.25"/>
    <row r="741" s="503" customFormat="1" x14ac:dyDescent="0.25"/>
    <row r="742" s="503" customFormat="1" x14ac:dyDescent="0.25"/>
    <row r="743" s="503" customFormat="1" x14ac:dyDescent="0.25"/>
    <row r="744" s="503" customFormat="1" x14ac:dyDescent="0.25"/>
    <row r="745" s="503" customFormat="1" x14ac:dyDescent="0.25"/>
    <row r="746" s="503" customFormat="1" x14ac:dyDescent="0.25"/>
    <row r="747" s="503" customFormat="1" x14ac:dyDescent="0.25"/>
    <row r="748" s="503" customFormat="1" x14ac:dyDescent="0.25"/>
    <row r="749" s="503" customFormat="1" x14ac:dyDescent="0.25"/>
    <row r="750" s="503" customFormat="1" x14ac:dyDescent="0.25"/>
    <row r="751" s="503" customFormat="1" x14ac:dyDescent="0.25"/>
    <row r="752" s="503" customFormat="1" x14ac:dyDescent="0.25"/>
    <row r="753" s="503" customFormat="1" x14ac:dyDescent="0.25"/>
    <row r="754" s="503" customFormat="1" x14ac:dyDescent="0.25"/>
    <row r="755" s="503" customFormat="1" x14ac:dyDescent="0.25"/>
    <row r="756" s="503" customFormat="1" x14ac:dyDescent="0.25"/>
    <row r="757" s="503" customFormat="1" x14ac:dyDescent="0.25"/>
    <row r="758" s="503" customFormat="1" x14ac:dyDescent="0.25"/>
    <row r="759" s="503" customFormat="1" x14ac:dyDescent="0.25"/>
    <row r="760" s="503" customFormat="1" x14ac:dyDescent="0.25"/>
    <row r="761" s="503" customFormat="1" x14ac:dyDescent="0.25"/>
    <row r="762" s="503" customFormat="1" x14ac:dyDescent="0.25"/>
    <row r="763" s="503" customFormat="1" x14ac:dyDescent="0.25"/>
    <row r="764" s="503" customFormat="1" x14ac:dyDescent="0.25"/>
    <row r="765" s="503" customFormat="1" x14ac:dyDescent="0.25"/>
    <row r="766" s="503" customFormat="1" x14ac:dyDescent="0.25"/>
    <row r="767" s="503" customFormat="1" x14ac:dyDescent="0.25"/>
    <row r="768" s="503" customFormat="1" x14ac:dyDescent="0.25"/>
    <row r="769" s="503" customFormat="1" x14ac:dyDescent="0.25"/>
    <row r="770" s="503" customFormat="1" x14ac:dyDescent="0.25"/>
    <row r="771" s="503" customFormat="1" x14ac:dyDescent="0.25"/>
    <row r="772" s="503" customFormat="1" x14ac:dyDescent="0.25"/>
    <row r="773" s="503" customFormat="1" x14ac:dyDescent="0.25"/>
    <row r="774" s="503" customFormat="1" x14ac:dyDescent="0.25"/>
    <row r="775" s="503" customFormat="1" x14ac:dyDescent="0.25"/>
    <row r="776" s="503" customFormat="1" x14ac:dyDescent="0.25"/>
    <row r="777" s="503" customFormat="1" x14ac:dyDescent="0.25"/>
    <row r="778" s="503" customFormat="1" x14ac:dyDescent="0.25"/>
    <row r="779" s="503" customFormat="1" x14ac:dyDescent="0.25"/>
    <row r="780" s="503" customFormat="1" x14ac:dyDescent="0.25"/>
    <row r="781" s="503" customFormat="1" x14ac:dyDescent="0.25"/>
    <row r="782" s="503" customFormat="1" x14ac:dyDescent="0.25"/>
    <row r="783" s="503" customFormat="1" x14ac:dyDescent="0.25"/>
    <row r="784" s="503" customFormat="1" x14ac:dyDescent="0.25"/>
    <row r="785" s="503" customFormat="1" x14ac:dyDescent="0.25"/>
    <row r="786" s="503" customFormat="1" x14ac:dyDescent="0.25"/>
    <row r="787" s="503" customFormat="1" x14ac:dyDescent="0.25"/>
    <row r="788" s="503" customFormat="1" x14ac:dyDescent="0.25"/>
    <row r="789" s="503" customFormat="1" x14ac:dyDescent="0.25"/>
    <row r="790" s="503" customFormat="1" x14ac:dyDescent="0.25"/>
    <row r="791" s="503" customFormat="1" x14ac:dyDescent="0.25"/>
    <row r="792" s="503" customFormat="1" x14ac:dyDescent="0.25"/>
    <row r="793" s="503" customFormat="1" x14ac:dyDescent="0.25"/>
    <row r="794" s="503" customFormat="1" x14ac:dyDescent="0.25"/>
    <row r="795" s="503" customFormat="1" x14ac:dyDescent="0.25"/>
    <row r="796" s="503" customFormat="1" x14ac:dyDescent="0.25"/>
    <row r="797" s="503" customFormat="1" x14ac:dyDescent="0.25"/>
    <row r="798" s="503" customFormat="1" x14ac:dyDescent="0.25"/>
    <row r="799" s="503" customFormat="1" x14ac:dyDescent="0.25"/>
    <row r="800" s="503" customFormat="1" x14ac:dyDescent="0.25"/>
    <row r="801" s="503" customFormat="1" x14ac:dyDescent="0.25"/>
    <row r="802" s="503" customFormat="1" x14ac:dyDescent="0.25"/>
    <row r="803" s="503" customFormat="1" x14ac:dyDescent="0.25"/>
    <row r="804" s="503" customFormat="1" x14ac:dyDescent="0.25"/>
    <row r="805" s="503" customFormat="1" x14ac:dyDescent="0.25"/>
    <row r="806" s="503" customFormat="1" x14ac:dyDescent="0.25"/>
    <row r="807" s="503" customFormat="1" x14ac:dyDescent="0.25"/>
    <row r="808" s="503" customFormat="1" x14ac:dyDescent="0.25"/>
    <row r="809" s="503" customFormat="1" x14ac:dyDescent="0.25"/>
    <row r="810" s="503" customFormat="1" x14ac:dyDescent="0.25"/>
    <row r="811" s="503" customFormat="1" x14ac:dyDescent="0.25"/>
    <row r="812" s="503" customFormat="1" x14ac:dyDescent="0.25"/>
    <row r="813" s="503" customFormat="1" x14ac:dyDescent="0.25"/>
    <row r="814" s="503" customFormat="1" x14ac:dyDescent="0.25"/>
    <row r="815" s="503" customFormat="1" x14ac:dyDescent="0.25"/>
    <row r="816" s="503" customFormat="1" x14ac:dyDescent="0.25"/>
    <row r="817" s="503" customFormat="1" x14ac:dyDescent="0.25"/>
    <row r="818" s="503" customFormat="1" x14ac:dyDescent="0.25"/>
    <row r="819" s="503" customFormat="1" x14ac:dyDescent="0.25"/>
    <row r="820" s="503" customFormat="1" x14ac:dyDescent="0.25"/>
    <row r="821" s="503" customFormat="1" x14ac:dyDescent="0.25"/>
    <row r="822" s="503" customFormat="1" x14ac:dyDescent="0.25"/>
    <row r="823" s="503" customFormat="1" x14ac:dyDescent="0.25"/>
    <row r="824" s="503" customFormat="1" x14ac:dyDescent="0.25"/>
    <row r="825" s="503" customFormat="1" x14ac:dyDescent="0.25"/>
    <row r="826" s="503" customFormat="1" x14ac:dyDescent="0.25"/>
    <row r="827" s="503" customFormat="1" x14ac:dyDescent="0.25"/>
    <row r="828" s="503" customFormat="1" x14ac:dyDescent="0.25"/>
    <row r="829" s="503" customFormat="1" x14ac:dyDescent="0.25"/>
    <row r="830" s="503" customFormat="1" x14ac:dyDescent="0.25"/>
    <row r="831" s="503" customFormat="1" x14ac:dyDescent="0.25"/>
    <row r="832" s="503" customFormat="1" x14ac:dyDescent="0.25"/>
    <row r="833" s="503" customFormat="1" x14ac:dyDescent="0.25"/>
    <row r="834" s="503" customFormat="1" x14ac:dyDescent="0.25"/>
    <row r="835" s="503" customFormat="1" x14ac:dyDescent="0.25"/>
    <row r="836" s="503" customFormat="1" x14ac:dyDescent="0.25"/>
    <row r="837" s="503" customFormat="1" x14ac:dyDescent="0.25"/>
    <row r="838" s="503" customFormat="1" x14ac:dyDescent="0.25"/>
    <row r="839" s="503" customFormat="1" x14ac:dyDescent="0.25"/>
    <row r="840" s="503" customFormat="1" x14ac:dyDescent="0.25"/>
    <row r="841" s="503" customFormat="1" x14ac:dyDescent="0.25"/>
    <row r="842" s="503" customFormat="1" x14ac:dyDescent="0.25"/>
    <row r="843" s="503" customFormat="1" x14ac:dyDescent="0.25"/>
    <row r="844" s="503" customFormat="1" x14ac:dyDescent="0.25"/>
    <row r="845" s="503" customFormat="1" x14ac:dyDescent="0.25"/>
    <row r="846" s="503" customFormat="1" x14ac:dyDescent="0.25"/>
    <row r="847" s="503" customFormat="1" x14ac:dyDescent="0.25"/>
    <row r="848" s="503" customFormat="1" x14ac:dyDescent="0.25"/>
    <row r="849" s="503" customFormat="1" x14ac:dyDescent="0.25"/>
    <row r="850" s="503" customFormat="1" x14ac:dyDescent="0.25"/>
    <row r="851" s="503" customFormat="1" x14ac:dyDescent="0.25"/>
    <row r="852" s="503" customFormat="1" x14ac:dyDescent="0.25"/>
    <row r="853" s="503" customFormat="1" x14ac:dyDescent="0.25"/>
    <row r="854" s="503" customFormat="1" x14ac:dyDescent="0.25"/>
    <row r="855" s="503" customFormat="1" x14ac:dyDescent="0.25"/>
    <row r="856" s="503" customFormat="1" x14ac:dyDescent="0.25"/>
    <row r="857" s="503" customFormat="1" x14ac:dyDescent="0.25"/>
    <row r="858" s="503" customFormat="1" x14ac:dyDescent="0.25"/>
    <row r="859" s="503" customFormat="1" x14ac:dyDescent="0.25"/>
    <row r="860" s="503" customFormat="1" x14ac:dyDescent="0.25"/>
    <row r="861" s="503" customFormat="1" x14ac:dyDescent="0.25"/>
    <row r="862" s="503" customFormat="1" x14ac:dyDescent="0.25"/>
    <row r="863" s="503" customFormat="1" x14ac:dyDescent="0.25"/>
    <row r="864" s="503" customFormat="1" x14ac:dyDescent="0.25"/>
    <row r="865" s="503" customFormat="1" x14ac:dyDescent="0.25"/>
    <row r="866" s="503" customFormat="1" x14ac:dyDescent="0.25"/>
    <row r="867" s="503" customFormat="1" x14ac:dyDescent="0.25"/>
    <row r="868" s="503" customFormat="1" x14ac:dyDescent="0.25"/>
    <row r="869" s="503" customFormat="1" x14ac:dyDescent="0.25"/>
    <row r="870" s="503" customFormat="1" x14ac:dyDescent="0.25"/>
    <row r="871" s="503" customFormat="1" x14ac:dyDescent="0.25"/>
    <row r="872" s="503" customFormat="1" x14ac:dyDescent="0.25"/>
    <row r="873" s="503" customFormat="1" x14ac:dyDescent="0.25"/>
    <row r="874" s="503" customFormat="1" x14ac:dyDescent="0.25"/>
    <row r="875" s="503" customFormat="1" x14ac:dyDescent="0.25"/>
    <row r="876" s="503" customFormat="1" x14ac:dyDescent="0.25"/>
    <row r="877" s="503" customFormat="1" x14ac:dyDescent="0.25"/>
    <row r="878" s="503" customFormat="1" x14ac:dyDescent="0.25"/>
    <row r="879" s="503" customFormat="1" x14ac:dyDescent="0.25"/>
    <row r="880" s="503" customFormat="1" x14ac:dyDescent="0.25"/>
    <row r="881" s="503" customFormat="1" x14ac:dyDescent="0.25"/>
    <row r="882" s="503" customFormat="1" x14ac:dyDescent="0.25"/>
    <row r="883" s="503" customFormat="1" x14ac:dyDescent="0.25"/>
    <row r="884" s="503" customFormat="1" x14ac:dyDescent="0.25"/>
    <row r="885" s="503" customFormat="1" x14ac:dyDescent="0.25"/>
    <row r="886" s="503" customFormat="1" x14ac:dyDescent="0.25"/>
    <row r="887" s="503" customFormat="1" x14ac:dyDescent="0.25"/>
    <row r="888" s="503" customFormat="1" x14ac:dyDescent="0.25"/>
    <row r="889" s="503" customFormat="1" x14ac:dyDescent="0.25"/>
    <row r="890" s="503" customFormat="1" x14ac:dyDescent="0.25"/>
    <row r="891" s="503" customFormat="1" x14ac:dyDescent="0.25"/>
    <row r="892" s="503" customFormat="1" x14ac:dyDescent="0.25"/>
    <row r="893" s="503" customFormat="1" x14ac:dyDescent="0.25"/>
    <row r="894" s="503" customFormat="1" x14ac:dyDescent="0.25"/>
    <row r="895" s="503" customFormat="1" x14ac:dyDescent="0.25"/>
    <row r="896" s="503" customFormat="1" x14ac:dyDescent="0.25"/>
    <row r="897" s="503" customFormat="1" x14ac:dyDescent="0.25"/>
    <row r="898" s="503" customFormat="1" x14ac:dyDescent="0.25"/>
    <row r="899" s="503" customFormat="1" x14ac:dyDescent="0.25"/>
    <row r="900" s="503" customFormat="1" x14ac:dyDescent="0.25"/>
    <row r="901" s="503" customFormat="1" x14ac:dyDescent="0.25"/>
    <row r="902" s="503" customFormat="1" x14ac:dyDescent="0.25"/>
    <row r="903" s="503" customFormat="1" x14ac:dyDescent="0.25"/>
    <row r="904" s="503" customFormat="1" x14ac:dyDescent="0.25"/>
    <row r="905" s="503" customFormat="1" x14ac:dyDescent="0.25"/>
    <row r="906" s="503" customFormat="1" x14ac:dyDescent="0.25"/>
    <row r="907" s="503" customFormat="1" x14ac:dyDescent="0.25"/>
    <row r="908" s="503" customFormat="1" x14ac:dyDescent="0.25"/>
    <row r="909" s="503" customFormat="1" x14ac:dyDescent="0.25"/>
    <row r="910" s="503" customFormat="1" x14ac:dyDescent="0.25"/>
    <row r="911" s="503" customFormat="1" x14ac:dyDescent="0.25"/>
    <row r="912" s="503" customFormat="1" x14ac:dyDescent="0.25"/>
    <row r="913" s="503" customFormat="1" x14ac:dyDescent="0.25"/>
    <row r="914" s="503" customFormat="1" x14ac:dyDescent="0.25"/>
    <row r="915" s="503" customFormat="1" x14ac:dyDescent="0.25"/>
    <row r="916" s="503" customFormat="1" x14ac:dyDescent="0.25"/>
    <row r="917" s="503" customFormat="1" x14ac:dyDescent="0.25"/>
    <row r="918" s="503" customFormat="1" x14ac:dyDescent="0.25"/>
    <row r="919" s="503" customFormat="1" x14ac:dyDescent="0.25"/>
    <row r="920" s="503" customFormat="1" x14ac:dyDescent="0.25"/>
    <row r="921" s="503" customFormat="1" x14ac:dyDescent="0.25"/>
    <row r="922" s="503" customFormat="1" x14ac:dyDescent="0.25"/>
    <row r="923" s="503" customFormat="1" x14ac:dyDescent="0.25"/>
    <row r="924" s="503" customFormat="1" x14ac:dyDescent="0.25"/>
    <row r="925" s="503" customFormat="1" x14ac:dyDescent="0.25"/>
    <row r="926" s="503" customFormat="1" x14ac:dyDescent="0.25"/>
    <row r="927" s="503" customFormat="1" x14ac:dyDescent="0.25"/>
    <row r="928" s="503" customFormat="1" x14ac:dyDescent="0.25"/>
    <row r="929" s="503" customFormat="1" x14ac:dyDescent="0.25"/>
    <row r="930" s="503" customFormat="1" x14ac:dyDescent="0.25"/>
    <row r="931" s="503" customFormat="1" x14ac:dyDescent="0.25"/>
    <row r="932" s="503" customFormat="1" x14ac:dyDescent="0.25"/>
    <row r="933" s="503" customFormat="1" x14ac:dyDescent="0.25"/>
    <row r="934" s="503" customFormat="1" x14ac:dyDescent="0.25"/>
    <row r="935" s="503" customFormat="1" x14ac:dyDescent="0.25"/>
    <row r="936" s="503" customFormat="1" x14ac:dyDescent="0.25"/>
    <row r="937" s="503" customFormat="1" x14ac:dyDescent="0.25"/>
    <row r="938" s="503" customFormat="1" x14ac:dyDescent="0.25"/>
    <row r="939" s="503" customFormat="1" x14ac:dyDescent="0.25"/>
    <row r="940" s="503" customFormat="1" x14ac:dyDescent="0.25"/>
    <row r="941" s="503" customFormat="1" x14ac:dyDescent="0.25"/>
    <row r="942" s="503" customFormat="1" x14ac:dyDescent="0.25"/>
    <row r="943" s="503" customFormat="1" x14ac:dyDescent="0.25"/>
    <row r="944" s="503" customFormat="1" x14ac:dyDescent="0.25"/>
    <row r="945" s="503" customFormat="1" x14ac:dyDescent="0.25"/>
    <row r="946" s="503" customFormat="1" x14ac:dyDescent="0.25"/>
    <row r="947" s="503" customFormat="1" x14ac:dyDescent="0.25"/>
    <row r="948" s="503" customFormat="1" x14ac:dyDescent="0.25"/>
    <row r="949" s="503" customFormat="1" x14ac:dyDescent="0.25"/>
    <row r="950" s="503" customFormat="1" x14ac:dyDescent="0.25"/>
    <row r="951" s="503" customFormat="1" x14ac:dyDescent="0.25"/>
    <row r="952" s="503" customFormat="1" x14ac:dyDescent="0.25"/>
    <row r="953" s="503" customFormat="1" x14ac:dyDescent="0.25"/>
    <row r="954" s="503" customFormat="1" x14ac:dyDescent="0.25"/>
    <row r="955" s="503" customFormat="1" x14ac:dyDescent="0.25"/>
    <row r="956" s="503" customFormat="1" x14ac:dyDescent="0.25"/>
    <row r="957" s="503" customFormat="1" x14ac:dyDescent="0.25"/>
    <row r="958" s="503" customFormat="1" x14ac:dyDescent="0.25"/>
    <row r="959" s="503" customFormat="1" x14ac:dyDescent="0.25"/>
    <row r="960" s="503" customFormat="1" x14ac:dyDescent="0.25"/>
    <row r="961" s="503" customFormat="1" x14ac:dyDescent="0.25"/>
    <row r="962" s="503" customFormat="1" x14ac:dyDescent="0.25"/>
    <row r="963" s="503" customFormat="1" x14ac:dyDescent="0.25"/>
    <row r="964" s="503" customFormat="1" x14ac:dyDescent="0.25"/>
    <row r="965" s="503" customFormat="1" x14ac:dyDescent="0.25"/>
    <row r="966" s="503" customFormat="1" x14ac:dyDescent="0.25"/>
    <row r="967" s="503" customFormat="1" x14ac:dyDescent="0.25"/>
    <row r="968" s="503" customFormat="1" x14ac:dyDescent="0.25"/>
    <row r="969" s="503" customFormat="1" x14ac:dyDescent="0.25"/>
    <row r="970" s="503" customFormat="1" x14ac:dyDescent="0.25"/>
    <row r="971" s="503" customFormat="1" x14ac:dyDescent="0.25"/>
    <row r="972" s="503" customFormat="1" x14ac:dyDescent="0.25"/>
    <row r="973" s="503" customFormat="1" x14ac:dyDescent="0.25"/>
    <row r="974" s="503" customFormat="1" x14ac:dyDescent="0.25"/>
    <row r="975" s="503" customFormat="1" x14ac:dyDescent="0.25"/>
    <row r="976" s="503" customFormat="1" x14ac:dyDescent="0.25"/>
    <row r="977" s="503" customFormat="1" x14ac:dyDescent="0.25"/>
    <row r="978" s="503" customFormat="1" x14ac:dyDescent="0.25"/>
    <row r="979" s="503" customFormat="1" x14ac:dyDescent="0.25"/>
    <row r="980" s="503" customFormat="1" x14ac:dyDescent="0.25"/>
    <row r="981" s="503" customFormat="1" x14ac:dyDescent="0.25"/>
    <row r="982" s="503" customFormat="1" x14ac:dyDescent="0.25"/>
    <row r="983" s="503" customFormat="1" x14ac:dyDescent="0.25"/>
    <row r="984" s="503" customFormat="1" x14ac:dyDescent="0.25"/>
    <row r="985" s="503" customFormat="1" x14ac:dyDescent="0.25"/>
    <row r="986" s="503" customFormat="1" x14ac:dyDescent="0.25"/>
    <row r="987" s="503" customFormat="1" x14ac:dyDescent="0.25"/>
    <row r="988" s="503" customFormat="1" x14ac:dyDescent="0.25"/>
    <row r="989" s="503" customFormat="1" x14ac:dyDescent="0.25"/>
    <row r="990" s="503" customFormat="1" x14ac:dyDescent="0.25"/>
    <row r="991" s="503" customFormat="1" x14ac:dyDescent="0.25"/>
    <row r="992" s="503" customFormat="1" x14ac:dyDescent="0.25"/>
    <row r="993" s="503" customFormat="1" x14ac:dyDescent="0.25"/>
    <row r="994" s="503" customFormat="1" x14ac:dyDescent="0.25"/>
    <row r="995" s="503" customFormat="1" x14ac:dyDescent="0.25"/>
    <row r="996" s="503" customFormat="1" x14ac:dyDescent="0.25"/>
    <row r="997" s="503" customFormat="1" x14ac:dyDescent="0.25"/>
    <row r="998" s="503" customFormat="1" x14ac:dyDescent="0.25"/>
    <row r="999" s="503" customFormat="1" x14ac:dyDescent="0.25"/>
    <row r="1000" s="503" customFormat="1" x14ac:dyDescent="0.25"/>
    <row r="1001" s="503" customFormat="1" x14ac:dyDescent="0.25"/>
    <row r="1002" s="503" customFormat="1" x14ac:dyDescent="0.25"/>
    <row r="1003" s="503" customFormat="1" x14ac:dyDescent="0.25"/>
    <row r="1004" s="503" customFormat="1" x14ac:dyDescent="0.25"/>
    <row r="1005" s="503" customFormat="1" x14ac:dyDescent="0.25"/>
    <row r="1006" s="503" customFormat="1" x14ac:dyDescent="0.25"/>
    <row r="1007" s="503" customFormat="1" x14ac:dyDescent="0.25"/>
    <row r="1008" s="503" customFormat="1" x14ac:dyDescent="0.25"/>
    <row r="1009" s="503" customFormat="1" x14ac:dyDescent="0.25"/>
    <row r="1010" s="503" customFormat="1" x14ac:dyDescent="0.25"/>
    <row r="1011" s="503" customFormat="1" x14ac:dyDescent="0.25"/>
    <row r="1012" s="503" customFormat="1" x14ac:dyDescent="0.25"/>
    <row r="1013" s="503" customFormat="1" x14ac:dyDescent="0.25"/>
    <row r="1014" s="503" customFormat="1" x14ac:dyDescent="0.25"/>
    <row r="1015" s="503" customFormat="1" x14ac:dyDescent="0.25"/>
    <row r="1016" s="503" customFormat="1" x14ac:dyDescent="0.25"/>
    <row r="1017" s="503" customFormat="1" x14ac:dyDescent="0.25"/>
    <row r="1018" s="503" customFormat="1" x14ac:dyDescent="0.25"/>
    <row r="1019" s="503" customFormat="1" x14ac:dyDescent="0.25"/>
    <row r="1020" s="503" customFormat="1" x14ac:dyDescent="0.25"/>
    <row r="1021" s="503" customFormat="1" x14ac:dyDescent="0.25"/>
    <row r="1022" s="503" customFormat="1" x14ac:dyDescent="0.25"/>
    <row r="1023" s="503" customFormat="1" x14ac:dyDescent="0.25"/>
    <row r="1024" s="503" customFormat="1" x14ac:dyDescent="0.25"/>
    <row r="1025" s="503" customFormat="1" x14ac:dyDescent="0.25"/>
    <row r="1026" s="503" customFormat="1" x14ac:dyDescent="0.25"/>
    <row r="1027" s="503" customFormat="1" x14ac:dyDescent="0.25"/>
    <row r="1028" s="503" customFormat="1" x14ac:dyDescent="0.25"/>
    <row r="1029" s="503" customFormat="1" x14ac:dyDescent="0.25"/>
    <row r="1030" s="503" customFormat="1" x14ac:dyDescent="0.25"/>
    <row r="1031" s="503" customFormat="1" x14ac:dyDescent="0.25"/>
    <row r="1032" s="503" customFormat="1" x14ac:dyDescent="0.25"/>
    <row r="1033" s="503" customFormat="1" x14ac:dyDescent="0.25"/>
    <row r="1034" s="503" customFormat="1" x14ac:dyDescent="0.25"/>
    <row r="1035" s="503" customFormat="1" x14ac:dyDescent="0.25"/>
    <row r="1036" s="503" customFormat="1" x14ac:dyDescent="0.25"/>
    <row r="1037" s="503" customFormat="1" x14ac:dyDescent="0.25"/>
    <row r="1038" s="503" customFormat="1" x14ac:dyDescent="0.25"/>
    <row r="1039" s="503" customFormat="1" x14ac:dyDescent="0.25"/>
    <row r="1040" s="503" customFormat="1" x14ac:dyDescent="0.25"/>
    <row r="1041" s="503" customFormat="1" x14ac:dyDescent="0.25"/>
    <row r="1042" s="503" customFormat="1" x14ac:dyDescent="0.25"/>
    <row r="1043" s="503" customFormat="1" x14ac:dyDescent="0.25"/>
    <row r="1044" s="503" customFormat="1" x14ac:dyDescent="0.25"/>
    <row r="1045" s="503" customFormat="1" x14ac:dyDescent="0.25"/>
    <row r="1046" s="503" customFormat="1" x14ac:dyDescent="0.25"/>
    <row r="1047" s="503" customFormat="1" x14ac:dyDescent="0.25"/>
    <row r="1048" s="503" customFormat="1" x14ac:dyDescent="0.25"/>
    <row r="1049" s="503" customFormat="1" x14ac:dyDescent="0.25"/>
    <row r="1050" s="503" customFormat="1" x14ac:dyDescent="0.25"/>
    <row r="1051" s="503" customFormat="1" x14ac:dyDescent="0.25"/>
    <row r="1052" s="503" customFormat="1" x14ac:dyDescent="0.25"/>
    <row r="1053" s="503" customFormat="1" x14ac:dyDescent="0.25"/>
    <row r="1054" s="503" customFormat="1" x14ac:dyDescent="0.25"/>
    <row r="1055" s="503" customFormat="1" x14ac:dyDescent="0.25"/>
    <row r="1056" s="503" customFormat="1" x14ac:dyDescent="0.25"/>
    <row r="1057" s="503" customFormat="1" x14ac:dyDescent="0.25"/>
    <row r="1058" s="503" customFormat="1" x14ac:dyDescent="0.25"/>
    <row r="1059" s="503" customFormat="1" x14ac:dyDescent="0.25"/>
    <row r="1060" s="503" customFormat="1" x14ac:dyDescent="0.25"/>
    <row r="1061" s="503" customFormat="1" x14ac:dyDescent="0.25"/>
    <row r="1062" s="503" customFormat="1" x14ac:dyDescent="0.25"/>
    <row r="1063" s="503" customFormat="1" x14ac:dyDescent="0.25"/>
    <row r="1064" s="503" customFormat="1" x14ac:dyDescent="0.25"/>
    <row r="1065" s="503" customFormat="1" x14ac:dyDescent="0.25"/>
    <row r="1066" s="503" customFormat="1" x14ac:dyDescent="0.25"/>
    <row r="1067" s="503" customFormat="1" x14ac:dyDescent="0.25"/>
    <row r="1068" s="503" customFormat="1" x14ac:dyDescent="0.25"/>
    <row r="1069" s="503" customFormat="1" x14ac:dyDescent="0.25"/>
    <row r="1070" s="503" customFormat="1" x14ac:dyDescent="0.25"/>
    <row r="1071" s="503" customFormat="1" x14ac:dyDescent="0.25"/>
    <row r="1072" s="503" customFormat="1" x14ac:dyDescent="0.25"/>
    <row r="1073" s="503" customFormat="1" x14ac:dyDescent="0.25"/>
    <row r="1074" s="503" customFormat="1" x14ac:dyDescent="0.25"/>
    <row r="1075" s="503" customFormat="1" x14ac:dyDescent="0.25"/>
    <row r="1076" s="503" customFormat="1" x14ac:dyDescent="0.25"/>
    <row r="1077" s="503" customFormat="1" x14ac:dyDescent="0.25"/>
    <row r="1078" s="503" customFormat="1" x14ac:dyDescent="0.25"/>
    <row r="1079" s="503" customFormat="1" x14ac:dyDescent="0.25"/>
    <row r="1080" s="503" customFormat="1" x14ac:dyDescent="0.25"/>
    <row r="1081" s="503" customFormat="1" x14ac:dyDescent="0.25"/>
    <row r="1082" s="503" customFormat="1" x14ac:dyDescent="0.25"/>
    <row r="1083" s="503" customFormat="1" x14ac:dyDescent="0.25"/>
    <row r="1084" s="503" customFormat="1" x14ac:dyDescent="0.25"/>
    <row r="1085" s="503" customFormat="1" x14ac:dyDescent="0.25"/>
    <row r="1086" s="503" customFormat="1" x14ac:dyDescent="0.25"/>
    <row r="1087" s="503" customFormat="1" x14ac:dyDescent="0.25"/>
    <row r="1088" s="503" customFormat="1" x14ac:dyDescent="0.25"/>
    <row r="1089" s="503" customFormat="1" x14ac:dyDescent="0.25"/>
    <row r="1090" s="503" customFormat="1" x14ac:dyDescent="0.25"/>
    <row r="1091" s="503" customFormat="1" x14ac:dyDescent="0.25"/>
    <row r="1092" s="503" customFormat="1" x14ac:dyDescent="0.25"/>
    <row r="1093" s="503" customFormat="1" x14ac:dyDescent="0.25"/>
    <row r="1094" s="503" customFormat="1" x14ac:dyDescent="0.25"/>
    <row r="1095" s="503" customFormat="1" x14ac:dyDescent="0.25"/>
    <row r="1096" s="503" customFormat="1" x14ac:dyDescent="0.25"/>
    <row r="1097" s="503" customFormat="1" x14ac:dyDescent="0.25"/>
    <row r="1098" s="503" customFormat="1" x14ac:dyDescent="0.25"/>
    <row r="1099" s="503" customFormat="1" x14ac:dyDescent="0.25"/>
    <row r="1100" s="503" customFormat="1" x14ac:dyDescent="0.25"/>
    <row r="1101" s="503" customFormat="1" x14ac:dyDescent="0.25"/>
    <row r="1102" s="503" customFormat="1" x14ac:dyDescent="0.25"/>
    <row r="1103" s="503" customFormat="1" x14ac:dyDescent="0.25"/>
    <row r="1104" s="503" customFormat="1" x14ac:dyDescent="0.25"/>
    <row r="1105" s="503" customFormat="1" x14ac:dyDescent="0.25"/>
    <row r="1106" s="503" customFormat="1" x14ac:dyDescent="0.25"/>
    <row r="1107" s="503" customFormat="1" x14ac:dyDescent="0.25"/>
    <row r="1108" s="503" customFormat="1" x14ac:dyDescent="0.25"/>
    <row r="1109" s="503" customFormat="1" x14ac:dyDescent="0.25"/>
    <row r="1110" s="503" customFormat="1" x14ac:dyDescent="0.25"/>
    <row r="1111" s="503" customFormat="1" x14ac:dyDescent="0.25"/>
    <row r="1112" s="503" customFormat="1" x14ac:dyDescent="0.25"/>
    <row r="1113" s="503" customFormat="1" x14ac:dyDescent="0.25"/>
    <row r="1114" s="503" customFormat="1" x14ac:dyDescent="0.25"/>
    <row r="1115" s="503" customFormat="1" x14ac:dyDescent="0.25"/>
    <row r="1116" s="503" customFormat="1" x14ac:dyDescent="0.25"/>
    <row r="1117" s="503" customFormat="1" x14ac:dyDescent="0.25"/>
    <row r="1118" s="503" customFormat="1" x14ac:dyDescent="0.25"/>
    <row r="1119" s="503" customFormat="1" x14ac:dyDescent="0.25"/>
    <row r="1120" s="503" customFormat="1" x14ac:dyDescent="0.25"/>
    <row r="1121" s="503" customFormat="1" x14ac:dyDescent="0.25"/>
    <row r="1122" s="503" customFormat="1" x14ac:dyDescent="0.25"/>
    <row r="1123" s="503" customFormat="1" x14ac:dyDescent="0.25"/>
    <row r="1124" s="503" customFormat="1" x14ac:dyDescent="0.25"/>
    <row r="1125" s="503" customFormat="1" x14ac:dyDescent="0.25"/>
    <row r="1126" s="503" customFormat="1" x14ac:dyDescent="0.25"/>
    <row r="1127" s="503" customFormat="1" x14ac:dyDescent="0.25"/>
    <row r="1128" s="503" customFormat="1" x14ac:dyDescent="0.25"/>
    <row r="1129" s="503" customFormat="1" x14ac:dyDescent="0.25"/>
    <row r="1130" s="503" customFormat="1" x14ac:dyDescent="0.25"/>
    <row r="1131" s="503" customFormat="1" x14ac:dyDescent="0.25"/>
    <row r="1132" s="503" customFormat="1" x14ac:dyDescent="0.25"/>
    <row r="1133" s="503" customFormat="1" x14ac:dyDescent="0.25"/>
    <row r="1134" s="503" customFormat="1" x14ac:dyDescent="0.25"/>
    <row r="1135" s="503" customFormat="1" x14ac:dyDescent="0.25"/>
    <row r="1136" s="503" customFormat="1" x14ac:dyDescent="0.25"/>
    <row r="1137" s="503" customFormat="1" x14ac:dyDescent="0.25"/>
    <row r="1138" s="503" customFormat="1" x14ac:dyDescent="0.25"/>
    <row r="1139" s="503" customFormat="1" x14ac:dyDescent="0.25"/>
    <row r="1140" s="503" customFormat="1" x14ac:dyDescent="0.25"/>
    <row r="1141" s="503" customFormat="1" x14ac:dyDescent="0.25"/>
    <row r="1142" s="503" customFormat="1" x14ac:dyDescent="0.25"/>
    <row r="1143" s="503" customFormat="1" x14ac:dyDescent="0.25"/>
    <row r="1144" s="503" customFormat="1" x14ac:dyDescent="0.25"/>
    <row r="1145" s="503" customFormat="1" x14ac:dyDescent="0.25"/>
    <row r="1146" s="503" customFormat="1" x14ac:dyDescent="0.25"/>
    <row r="1147" s="503" customFormat="1" x14ac:dyDescent="0.25"/>
    <row r="1148" s="503" customFormat="1" x14ac:dyDescent="0.25"/>
    <row r="1149" s="503" customFormat="1" x14ac:dyDescent="0.25"/>
    <row r="1150" s="503" customFormat="1" x14ac:dyDescent="0.25"/>
    <row r="1151" s="503" customFormat="1" x14ac:dyDescent="0.25"/>
    <row r="1152" s="503" customFormat="1" x14ac:dyDescent="0.25"/>
    <row r="1153" s="503" customFormat="1" x14ac:dyDescent="0.25"/>
    <row r="1154" s="503" customFormat="1" x14ac:dyDescent="0.25"/>
    <row r="1155" s="503" customFormat="1" x14ac:dyDescent="0.25"/>
    <row r="1156" s="503" customFormat="1" x14ac:dyDescent="0.25"/>
    <row r="1157" s="503" customFormat="1" x14ac:dyDescent="0.25"/>
    <row r="1158" s="503" customFormat="1" x14ac:dyDescent="0.25"/>
    <row r="1159" s="503" customFormat="1" x14ac:dyDescent="0.25"/>
    <row r="1160" s="503" customFormat="1" x14ac:dyDescent="0.25"/>
    <row r="1161" s="503" customFormat="1" x14ac:dyDescent="0.25"/>
    <row r="1162" s="503" customFormat="1" x14ac:dyDescent="0.25"/>
    <row r="1163" s="503" customFormat="1" x14ac:dyDescent="0.25"/>
    <row r="1164" s="503" customFormat="1" x14ac:dyDescent="0.25"/>
    <row r="1165" s="503" customFormat="1" x14ac:dyDescent="0.25"/>
    <row r="1166" s="503" customFormat="1" x14ac:dyDescent="0.25"/>
    <row r="1167" s="503" customFormat="1" x14ac:dyDescent="0.25"/>
    <row r="1168" s="503" customFormat="1" x14ac:dyDescent="0.25"/>
    <row r="1169" s="503" customFormat="1" x14ac:dyDescent="0.25"/>
    <row r="1170" s="503" customFormat="1" x14ac:dyDescent="0.25"/>
    <row r="1171" s="503" customFormat="1" x14ac:dyDescent="0.25"/>
    <row r="1172" s="503" customFormat="1" x14ac:dyDescent="0.25"/>
    <row r="1173" s="503" customFormat="1" x14ac:dyDescent="0.25"/>
    <row r="1174" s="503" customFormat="1" x14ac:dyDescent="0.25"/>
    <row r="1175" s="503" customFormat="1" x14ac:dyDescent="0.25"/>
    <row r="1176" s="503" customFormat="1" x14ac:dyDescent="0.25"/>
    <row r="1177" s="503" customFormat="1" x14ac:dyDescent="0.25"/>
    <row r="1178" s="503" customFormat="1" x14ac:dyDescent="0.25"/>
    <row r="1179" s="503" customFormat="1" x14ac:dyDescent="0.25"/>
    <row r="1180" s="503" customFormat="1" x14ac:dyDescent="0.25"/>
    <row r="1181" s="503" customFormat="1" x14ac:dyDescent="0.25"/>
    <row r="1182" s="503" customFormat="1" x14ac:dyDescent="0.25"/>
    <row r="1183" s="503" customFormat="1" x14ac:dyDescent="0.25"/>
    <row r="1184" s="503" customFormat="1" x14ac:dyDescent="0.25"/>
    <row r="1185" s="503" customFormat="1" x14ac:dyDescent="0.25"/>
    <row r="1186" s="503" customFormat="1" x14ac:dyDescent="0.25"/>
    <row r="1187" s="503" customFormat="1" x14ac:dyDescent="0.25"/>
    <row r="1188" s="503" customFormat="1" x14ac:dyDescent="0.25"/>
    <row r="1189" s="503" customFormat="1" x14ac:dyDescent="0.25"/>
    <row r="1190" s="503" customFormat="1" x14ac:dyDescent="0.25"/>
    <row r="1191" s="503" customFormat="1" x14ac:dyDescent="0.25"/>
    <row r="1192" s="503" customFormat="1" x14ac:dyDescent="0.25"/>
    <row r="1193" s="503" customFormat="1" x14ac:dyDescent="0.25"/>
    <row r="1194" s="503" customFormat="1" x14ac:dyDescent="0.25"/>
    <row r="1195" s="503" customFormat="1" x14ac:dyDescent="0.25"/>
    <row r="1196" s="503" customFormat="1" x14ac:dyDescent="0.25"/>
    <row r="1197" s="503" customFormat="1" x14ac:dyDescent="0.25"/>
    <row r="1198" s="503" customFormat="1" x14ac:dyDescent="0.25"/>
    <row r="1199" s="503" customFormat="1" x14ac:dyDescent="0.25"/>
    <row r="1200" s="503" customFormat="1" x14ac:dyDescent="0.25"/>
    <row r="1201" s="503" customFormat="1" x14ac:dyDescent="0.25"/>
    <row r="1202" s="503" customFormat="1" x14ac:dyDescent="0.25"/>
    <row r="1203" s="503" customFormat="1" x14ac:dyDescent="0.25"/>
    <row r="1204" s="503" customFormat="1" x14ac:dyDescent="0.25"/>
    <row r="1205" s="503" customFormat="1" x14ac:dyDescent="0.25"/>
    <row r="1206" s="503" customFormat="1" x14ac:dyDescent="0.25"/>
    <row r="1207" s="503" customFormat="1" x14ac:dyDescent="0.25"/>
    <row r="1208" s="503" customFormat="1" x14ac:dyDescent="0.25"/>
    <row r="1209" s="503" customFormat="1" x14ac:dyDescent="0.25"/>
    <row r="1210" s="503" customFormat="1" x14ac:dyDescent="0.25"/>
    <row r="1211" s="503" customFormat="1" x14ac:dyDescent="0.25"/>
    <row r="1212" s="503" customFormat="1" x14ac:dyDescent="0.25"/>
    <row r="1213" s="503" customFormat="1" x14ac:dyDescent="0.25"/>
    <row r="1214" s="503" customFormat="1" x14ac:dyDescent="0.25"/>
    <row r="1215" s="503" customFormat="1" x14ac:dyDescent="0.25"/>
    <row r="1216" s="503" customFormat="1" x14ac:dyDescent="0.25"/>
    <row r="1217" s="503" customFormat="1" x14ac:dyDescent="0.25"/>
    <row r="1218" s="503" customFormat="1" x14ac:dyDescent="0.25"/>
    <row r="1219" s="503" customFormat="1" x14ac:dyDescent="0.25"/>
    <row r="1220" s="503" customFormat="1" x14ac:dyDescent="0.25"/>
    <row r="1221" s="503" customFormat="1" x14ac:dyDescent="0.25"/>
    <row r="1222" s="503" customFormat="1" x14ac:dyDescent="0.25"/>
    <row r="1223" s="503" customFormat="1" x14ac:dyDescent="0.25"/>
    <row r="1224" s="503" customFormat="1" x14ac:dyDescent="0.25"/>
    <row r="1225" s="503" customFormat="1" x14ac:dyDescent="0.25"/>
    <row r="1226" s="503" customFormat="1" x14ac:dyDescent="0.25"/>
    <row r="1227" s="503" customFormat="1" x14ac:dyDescent="0.25"/>
    <row r="1228" s="503" customFormat="1" x14ac:dyDescent="0.25"/>
    <row r="1229" s="503" customFormat="1" x14ac:dyDescent="0.25"/>
    <row r="1230" s="503" customFormat="1" x14ac:dyDescent="0.25"/>
    <row r="1231" s="503" customFormat="1" x14ac:dyDescent="0.25"/>
    <row r="1232" s="503" customFormat="1" x14ac:dyDescent="0.25"/>
    <row r="1233" s="503" customFormat="1" x14ac:dyDescent="0.25"/>
    <row r="1234" s="503" customFormat="1" x14ac:dyDescent="0.25"/>
    <row r="1235" s="503" customFormat="1" x14ac:dyDescent="0.25"/>
    <row r="1236" s="503" customFormat="1" x14ac:dyDescent="0.25"/>
    <row r="1237" s="503" customFormat="1" x14ac:dyDescent="0.25"/>
    <row r="1238" s="503" customFormat="1" x14ac:dyDescent="0.25"/>
    <row r="1239" s="503" customFormat="1" x14ac:dyDescent="0.25"/>
    <row r="1240" s="503" customFormat="1" x14ac:dyDescent="0.25"/>
    <row r="1241" s="503" customFormat="1" x14ac:dyDescent="0.25"/>
    <row r="1242" s="503" customFormat="1" x14ac:dyDescent="0.25"/>
    <row r="1243" s="503" customFormat="1" x14ac:dyDescent="0.25"/>
    <row r="1244" s="503" customFormat="1" x14ac:dyDescent="0.25"/>
    <row r="1245" s="503" customFormat="1" x14ac:dyDescent="0.25"/>
    <row r="1246" s="503" customFormat="1" x14ac:dyDescent="0.25"/>
    <row r="1247" s="503" customFormat="1" x14ac:dyDescent="0.25"/>
    <row r="1248" s="503" customFormat="1" x14ac:dyDescent="0.25"/>
    <row r="1249" s="503" customFormat="1" x14ac:dyDescent="0.25"/>
    <row r="1250" s="503" customFormat="1" x14ac:dyDescent="0.25"/>
    <row r="1251" s="503" customFormat="1" x14ac:dyDescent="0.25"/>
    <row r="1252" s="503" customFormat="1" x14ac:dyDescent="0.25"/>
    <row r="1253" s="503" customFormat="1" x14ac:dyDescent="0.25"/>
    <row r="1254" s="503" customFormat="1" x14ac:dyDescent="0.25"/>
    <row r="1255" s="503" customFormat="1" x14ac:dyDescent="0.25"/>
    <row r="1256" s="503" customFormat="1" x14ac:dyDescent="0.25"/>
    <row r="1257" s="503" customFormat="1" x14ac:dyDescent="0.25"/>
    <row r="1258" s="503" customFormat="1" x14ac:dyDescent="0.25"/>
    <row r="1259" s="503" customFormat="1" x14ac:dyDescent="0.25"/>
    <row r="1260" s="503" customFormat="1" x14ac:dyDescent="0.25"/>
    <row r="1261" s="503" customFormat="1" x14ac:dyDescent="0.25"/>
    <row r="1262" s="503" customFormat="1" x14ac:dyDescent="0.25"/>
    <row r="1263" s="503" customFormat="1" x14ac:dyDescent="0.25"/>
    <row r="1264" s="503" customFormat="1" x14ac:dyDescent="0.25"/>
    <row r="1265" s="503" customFormat="1" x14ac:dyDescent="0.25"/>
    <row r="1266" s="503" customFormat="1" x14ac:dyDescent="0.25"/>
    <row r="1267" s="503" customFormat="1" x14ac:dyDescent="0.25"/>
    <row r="1268" s="503" customFormat="1" x14ac:dyDescent="0.25"/>
    <row r="1269" s="503" customFormat="1" x14ac:dyDescent="0.25"/>
    <row r="1270" s="503" customFormat="1" x14ac:dyDescent="0.25"/>
    <row r="1271" s="503" customFormat="1" x14ac:dyDescent="0.25"/>
    <row r="1272" s="503" customFormat="1" x14ac:dyDescent="0.25"/>
    <row r="1273" s="503" customFormat="1" x14ac:dyDescent="0.25"/>
    <row r="1274" s="503" customFormat="1" x14ac:dyDescent="0.25"/>
    <row r="1275" s="503" customFormat="1" x14ac:dyDescent="0.25"/>
    <row r="1276" s="503" customFormat="1" x14ac:dyDescent="0.25"/>
    <row r="1277" s="503" customFormat="1" x14ac:dyDescent="0.25"/>
    <row r="1278" s="503" customFormat="1" x14ac:dyDescent="0.25"/>
    <row r="1279" s="503" customFormat="1" x14ac:dyDescent="0.25"/>
    <row r="1280" s="503" customFormat="1" x14ac:dyDescent="0.25"/>
    <row r="1281" s="503" customFormat="1" x14ac:dyDescent="0.25"/>
    <row r="1282" s="503" customFormat="1" x14ac:dyDescent="0.25"/>
    <row r="1283" s="503" customFormat="1" x14ac:dyDescent="0.25"/>
    <row r="1284" s="503" customFormat="1" x14ac:dyDescent="0.25"/>
    <row r="1285" s="503" customFormat="1" x14ac:dyDescent="0.25"/>
    <row r="1286" s="503" customFormat="1" x14ac:dyDescent="0.25"/>
    <row r="1287" s="503" customFormat="1" x14ac:dyDescent="0.25"/>
    <row r="1288" s="503" customFormat="1" x14ac:dyDescent="0.25"/>
    <row r="1289" s="503" customFormat="1" x14ac:dyDescent="0.25"/>
    <row r="1290" s="503" customFormat="1" x14ac:dyDescent="0.25"/>
    <row r="1291" s="503" customFormat="1" x14ac:dyDescent="0.25"/>
    <row r="1292" s="503" customFormat="1" x14ac:dyDescent="0.25"/>
    <row r="1293" s="503" customFormat="1" x14ac:dyDescent="0.25"/>
    <row r="1294" s="503" customFormat="1" x14ac:dyDescent="0.25"/>
    <row r="1295" s="503" customFormat="1" x14ac:dyDescent="0.25"/>
    <row r="1296" s="503" customFormat="1" x14ac:dyDescent="0.25"/>
    <row r="1297" s="503" customFormat="1" x14ac:dyDescent="0.25"/>
    <row r="1298" s="503" customFormat="1" x14ac:dyDescent="0.25"/>
    <row r="1299" s="503" customFormat="1" x14ac:dyDescent="0.25"/>
    <row r="1300" s="503" customFormat="1" x14ac:dyDescent="0.25"/>
    <row r="1301" s="503" customFormat="1" x14ac:dyDescent="0.25"/>
    <row r="1302" s="503" customFormat="1" x14ac:dyDescent="0.25"/>
    <row r="1303" s="503" customFormat="1" x14ac:dyDescent="0.25"/>
    <row r="1304" s="503" customFormat="1" x14ac:dyDescent="0.25"/>
    <row r="1305" s="503" customFormat="1" x14ac:dyDescent="0.25"/>
    <row r="1306" s="503" customFormat="1" x14ac:dyDescent="0.25"/>
    <row r="1307" s="503" customFormat="1" x14ac:dyDescent="0.25"/>
    <row r="1308" s="503" customFormat="1" x14ac:dyDescent="0.25"/>
    <row r="1309" s="503" customFormat="1" x14ac:dyDescent="0.25"/>
    <row r="1310" s="503" customFormat="1" x14ac:dyDescent="0.25"/>
    <row r="1311" s="503" customFormat="1" x14ac:dyDescent="0.25"/>
    <row r="1312" s="503" customFormat="1" x14ac:dyDescent="0.25"/>
    <row r="1313" s="503" customFormat="1" x14ac:dyDescent="0.25"/>
    <row r="1314" s="503" customFormat="1" x14ac:dyDescent="0.25"/>
    <row r="1315" s="503" customFormat="1" x14ac:dyDescent="0.25"/>
    <row r="1316" s="503" customFormat="1" x14ac:dyDescent="0.25"/>
    <row r="1317" s="503" customFormat="1" x14ac:dyDescent="0.25"/>
    <row r="1318" s="503" customFormat="1" x14ac:dyDescent="0.25"/>
    <row r="1319" s="503" customFormat="1" x14ac:dyDescent="0.25"/>
    <row r="1320" s="503" customFormat="1" x14ac:dyDescent="0.25"/>
    <row r="1321" s="503" customFormat="1" x14ac:dyDescent="0.25"/>
    <row r="1322" s="503" customFormat="1" x14ac:dyDescent="0.25"/>
    <row r="1323" s="503" customFormat="1" x14ac:dyDescent="0.25"/>
    <row r="1324" s="503" customFormat="1" x14ac:dyDescent="0.25"/>
    <row r="1325" s="503" customFormat="1" x14ac:dyDescent="0.25"/>
    <row r="1326" s="503" customFormat="1" x14ac:dyDescent="0.25"/>
    <row r="1327" s="503" customFormat="1" x14ac:dyDescent="0.25"/>
    <row r="1328" s="503" customFormat="1" x14ac:dyDescent="0.25"/>
    <row r="1329" s="503" customFormat="1" x14ac:dyDescent="0.25"/>
    <row r="1330" s="503" customFormat="1" x14ac:dyDescent="0.25"/>
    <row r="1331" s="503" customFormat="1" x14ac:dyDescent="0.25"/>
    <row r="1332" s="503" customFormat="1" x14ac:dyDescent="0.25"/>
    <row r="1333" s="503" customFormat="1" x14ac:dyDescent="0.25"/>
    <row r="1334" s="503" customFormat="1" x14ac:dyDescent="0.25"/>
    <row r="1335" s="503" customFormat="1" x14ac:dyDescent="0.25"/>
    <row r="1336" s="503" customFormat="1" x14ac:dyDescent="0.25"/>
    <row r="1337" s="503" customFormat="1" x14ac:dyDescent="0.25"/>
    <row r="1338" s="503" customFormat="1" x14ac:dyDescent="0.25"/>
    <row r="1339" s="503" customFormat="1" x14ac:dyDescent="0.25"/>
    <row r="1340" s="503" customFormat="1" x14ac:dyDescent="0.25"/>
    <row r="1341" s="503" customFormat="1" x14ac:dyDescent="0.25"/>
    <row r="1342" s="503" customFormat="1" x14ac:dyDescent="0.25"/>
    <row r="1343" s="503" customFormat="1" x14ac:dyDescent="0.25"/>
    <row r="1344" s="503" customFormat="1" x14ac:dyDescent="0.25"/>
    <row r="1345" s="503" customFormat="1" x14ac:dyDescent="0.25"/>
    <row r="1346" s="503" customFormat="1" x14ac:dyDescent="0.25"/>
    <row r="1347" s="503" customFormat="1" x14ac:dyDescent="0.25"/>
    <row r="1348" s="503" customFormat="1" x14ac:dyDescent="0.25"/>
    <row r="1349" s="503" customFormat="1" x14ac:dyDescent="0.25"/>
    <row r="1350" s="503" customFormat="1" x14ac:dyDescent="0.25"/>
    <row r="1351" s="503" customFormat="1" x14ac:dyDescent="0.25"/>
    <row r="1352" s="503" customFormat="1" x14ac:dyDescent="0.25"/>
    <row r="1353" s="503" customFormat="1" x14ac:dyDescent="0.25"/>
    <row r="1354" s="503" customFormat="1" x14ac:dyDescent="0.25"/>
    <row r="1355" s="503" customFormat="1" x14ac:dyDescent="0.25"/>
    <row r="1356" s="503" customFormat="1" x14ac:dyDescent="0.25"/>
    <row r="1357" s="503" customFormat="1" x14ac:dyDescent="0.25"/>
    <row r="1358" s="503" customFormat="1" x14ac:dyDescent="0.25"/>
    <row r="1359" s="503" customFormat="1" x14ac:dyDescent="0.25"/>
    <row r="1360" s="503" customFormat="1" x14ac:dyDescent="0.25"/>
    <row r="1361" s="503" customFormat="1" x14ac:dyDescent="0.25"/>
    <row r="1362" s="503" customFormat="1" x14ac:dyDescent="0.25"/>
    <row r="1363" s="503" customFormat="1" x14ac:dyDescent="0.25"/>
    <row r="1364" s="503" customFormat="1" x14ac:dyDescent="0.25"/>
    <row r="1365" s="503" customFormat="1" x14ac:dyDescent="0.25"/>
    <row r="1366" s="503" customFormat="1" x14ac:dyDescent="0.25"/>
    <row r="1367" s="503" customFormat="1" x14ac:dyDescent="0.25"/>
    <row r="1368" s="503" customFormat="1" x14ac:dyDescent="0.25"/>
    <row r="1369" s="503" customFormat="1" x14ac:dyDescent="0.25"/>
    <row r="1370" s="503" customFormat="1" x14ac:dyDescent="0.25"/>
    <row r="1371" s="503" customFormat="1" x14ac:dyDescent="0.25"/>
    <row r="1372" s="503" customFormat="1" x14ac:dyDescent="0.25"/>
    <row r="1373" s="503" customFormat="1" x14ac:dyDescent="0.25"/>
    <row r="1374" s="503" customFormat="1" x14ac:dyDescent="0.25"/>
    <row r="1375" s="503" customFormat="1" x14ac:dyDescent="0.25"/>
    <row r="1376" s="503" customFormat="1" x14ac:dyDescent="0.25"/>
    <row r="1377" s="503" customFormat="1" x14ac:dyDescent="0.25"/>
    <row r="1378" s="503" customFormat="1" x14ac:dyDescent="0.25"/>
    <row r="1379" s="503" customFormat="1" x14ac:dyDescent="0.25"/>
    <row r="1380" s="503" customFormat="1" x14ac:dyDescent="0.25"/>
    <row r="1381" s="503" customFormat="1" x14ac:dyDescent="0.25"/>
    <row r="1382" s="503" customFormat="1" x14ac:dyDescent="0.25"/>
    <row r="1383" s="503" customFormat="1" x14ac:dyDescent="0.25"/>
    <row r="1384" s="503" customFormat="1" x14ac:dyDescent="0.25"/>
    <row r="1385" s="503" customFormat="1" x14ac:dyDescent="0.25"/>
    <row r="1386" s="503" customFormat="1" x14ac:dyDescent="0.25"/>
    <row r="1387" s="503" customFormat="1" x14ac:dyDescent="0.25"/>
    <row r="1388" s="503" customFormat="1" x14ac:dyDescent="0.25"/>
    <row r="1389" s="503" customFormat="1" x14ac:dyDescent="0.25"/>
    <row r="1390" s="503" customFormat="1" x14ac:dyDescent="0.25"/>
    <row r="1391" s="503" customFormat="1" x14ac:dyDescent="0.25"/>
    <row r="1392" s="503" customFormat="1" x14ac:dyDescent="0.25"/>
    <row r="1393" s="503" customFormat="1" x14ac:dyDescent="0.25"/>
    <row r="1394" s="503" customFormat="1" x14ac:dyDescent="0.25"/>
    <row r="1395" s="503" customFormat="1" x14ac:dyDescent="0.25"/>
    <row r="1396" s="503" customFormat="1" x14ac:dyDescent="0.25"/>
    <row r="1397" s="503" customFormat="1" x14ac:dyDescent="0.25"/>
    <row r="1398" s="503" customFormat="1" x14ac:dyDescent="0.25"/>
    <row r="1399" s="503" customFormat="1" x14ac:dyDescent="0.25"/>
    <row r="1400" s="503" customFormat="1" x14ac:dyDescent="0.25"/>
    <row r="1401" s="503" customFormat="1" x14ac:dyDescent="0.25"/>
    <row r="1402" s="503" customFormat="1" x14ac:dyDescent="0.25"/>
    <row r="1403" s="503" customFormat="1" x14ac:dyDescent="0.25"/>
    <row r="1404" s="503" customFormat="1" x14ac:dyDescent="0.25"/>
    <row r="1405" s="503" customFormat="1" x14ac:dyDescent="0.25"/>
    <row r="1406" s="503" customFormat="1" x14ac:dyDescent="0.25"/>
    <row r="1407" s="503" customFormat="1" x14ac:dyDescent="0.25"/>
    <row r="1408" s="503" customFormat="1" x14ac:dyDescent="0.25"/>
    <row r="1409" s="503" customFormat="1" x14ac:dyDescent="0.25"/>
    <row r="1410" s="503" customFormat="1" x14ac:dyDescent="0.25"/>
    <row r="1411" s="503" customFormat="1" x14ac:dyDescent="0.25"/>
    <row r="1412" s="503" customFormat="1" x14ac:dyDescent="0.25"/>
    <row r="1413" s="503" customFormat="1" x14ac:dyDescent="0.25"/>
    <row r="1414" s="503" customFormat="1" x14ac:dyDescent="0.25"/>
    <row r="1415" s="503" customFormat="1" x14ac:dyDescent="0.25"/>
    <row r="1416" s="503" customFormat="1" x14ac:dyDescent="0.25"/>
    <row r="1417" s="503" customFormat="1" x14ac:dyDescent="0.25"/>
    <row r="1418" s="503" customFormat="1" x14ac:dyDescent="0.25"/>
    <row r="1419" s="503" customFormat="1" x14ac:dyDescent="0.25"/>
    <row r="1420" s="503" customFormat="1" x14ac:dyDescent="0.25"/>
    <row r="1421" s="503" customFormat="1" x14ac:dyDescent="0.25"/>
    <row r="1422" s="503" customFormat="1" x14ac:dyDescent="0.25"/>
    <row r="1423" s="503" customFormat="1" x14ac:dyDescent="0.25"/>
    <row r="1424" s="503" customFormat="1" x14ac:dyDescent="0.25"/>
    <row r="1425" s="503" customFormat="1" x14ac:dyDescent="0.25"/>
    <row r="1426" s="503" customFormat="1" x14ac:dyDescent="0.25"/>
    <row r="1427" s="503" customFormat="1" x14ac:dyDescent="0.25"/>
    <row r="1428" s="503" customFormat="1" x14ac:dyDescent="0.25"/>
    <row r="1429" s="503" customFormat="1" x14ac:dyDescent="0.25"/>
    <row r="1430" s="503" customFormat="1" x14ac:dyDescent="0.25"/>
    <row r="1431" s="503" customFormat="1" x14ac:dyDescent="0.25"/>
    <row r="1432" s="503" customFormat="1" x14ac:dyDescent="0.25"/>
    <row r="1433" s="503" customFormat="1" x14ac:dyDescent="0.25"/>
    <row r="1434" s="503" customFormat="1" x14ac:dyDescent="0.25"/>
    <row r="1435" s="503" customFormat="1" x14ac:dyDescent="0.25"/>
    <row r="1436" s="503" customFormat="1" x14ac:dyDescent="0.25"/>
    <row r="1437" s="503" customFormat="1" x14ac:dyDescent="0.25"/>
    <row r="1438" s="503" customFormat="1" x14ac:dyDescent="0.25"/>
    <row r="1439" s="503" customFormat="1" x14ac:dyDescent="0.25"/>
    <row r="1440" s="503" customFormat="1" x14ac:dyDescent="0.25"/>
    <row r="1441" s="503" customFormat="1" x14ac:dyDescent="0.25"/>
    <row r="1442" s="503" customFormat="1" x14ac:dyDescent="0.25"/>
    <row r="1443" s="503" customFormat="1" x14ac:dyDescent="0.25"/>
    <row r="1444" s="503" customFormat="1" x14ac:dyDescent="0.25"/>
    <row r="1445" s="503" customFormat="1" x14ac:dyDescent="0.25"/>
    <row r="1446" s="503" customFormat="1" x14ac:dyDescent="0.25"/>
    <row r="1447" s="503" customFormat="1" x14ac:dyDescent="0.25"/>
    <row r="1448" s="503" customFormat="1" x14ac:dyDescent="0.25"/>
    <row r="1449" s="503" customFormat="1" x14ac:dyDescent="0.25"/>
    <row r="1450" s="503" customFormat="1" x14ac:dyDescent="0.25"/>
    <row r="1451" s="503" customFormat="1" x14ac:dyDescent="0.25"/>
    <row r="1452" s="503" customFormat="1" x14ac:dyDescent="0.25"/>
    <row r="1453" s="503" customFormat="1" x14ac:dyDescent="0.25"/>
    <row r="1454" s="503" customFormat="1" x14ac:dyDescent="0.25"/>
    <row r="1455" s="503" customFormat="1" x14ac:dyDescent="0.25"/>
    <row r="1456" s="503" customFormat="1" x14ac:dyDescent="0.25"/>
    <row r="1457" s="503" customFormat="1" x14ac:dyDescent="0.25"/>
    <row r="1458" s="503" customFormat="1" x14ac:dyDescent="0.25"/>
    <row r="1459" s="503" customFormat="1" x14ac:dyDescent="0.25"/>
    <row r="1460" s="503" customFormat="1" x14ac:dyDescent="0.25"/>
    <row r="1461" s="503" customFormat="1" x14ac:dyDescent="0.25"/>
    <row r="1462" s="503" customFormat="1" x14ac:dyDescent="0.25"/>
    <row r="1463" s="503" customFormat="1" x14ac:dyDescent="0.25"/>
    <row r="1464" s="503" customFormat="1" x14ac:dyDescent="0.25"/>
    <row r="1465" s="503" customFormat="1" x14ac:dyDescent="0.25"/>
    <row r="1466" s="503" customFormat="1" x14ac:dyDescent="0.25"/>
    <row r="1467" s="503" customFormat="1" x14ac:dyDescent="0.25"/>
    <row r="1468" s="503" customFormat="1" x14ac:dyDescent="0.25"/>
    <row r="1469" s="503" customFormat="1" x14ac:dyDescent="0.25"/>
    <row r="1470" s="503" customFormat="1" x14ac:dyDescent="0.25"/>
    <row r="1471" s="503" customFormat="1" x14ac:dyDescent="0.25"/>
    <row r="1472" s="503" customFormat="1" x14ac:dyDescent="0.25"/>
    <row r="1473" s="503" customFormat="1" x14ac:dyDescent="0.25"/>
    <row r="1474" s="503" customFormat="1" x14ac:dyDescent="0.25"/>
    <row r="1475" s="503" customFormat="1" x14ac:dyDescent="0.25"/>
    <row r="1476" s="503" customFormat="1" x14ac:dyDescent="0.25"/>
    <row r="1477" s="503" customFormat="1" x14ac:dyDescent="0.25"/>
    <row r="1478" s="503" customFormat="1" x14ac:dyDescent="0.25"/>
    <row r="1479" s="503" customFormat="1" x14ac:dyDescent="0.25"/>
    <row r="1480" s="503" customFormat="1" x14ac:dyDescent="0.25"/>
    <row r="1481" s="503" customFormat="1" x14ac:dyDescent="0.25"/>
    <row r="1482" s="503" customFormat="1" x14ac:dyDescent="0.25"/>
    <row r="1483" s="503" customFormat="1" x14ac:dyDescent="0.25"/>
    <row r="1484" s="503" customFormat="1" x14ac:dyDescent="0.25"/>
    <row r="1485" s="503" customFormat="1" x14ac:dyDescent="0.25"/>
    <row r="1486" s="503" customFormat="1" x14ac:dyDescent="0.25"/>
    <row r="1487" s="503" customFormat="1" x14ac:dyDescent="0.25"/>
    <row r="1488" s="503" customFormat="1" x14ac:dyDescent="0.25"/>
    <row r="1489" s="503" customFormat="1" x14ac:dyDescent="0.25"/>
    <row r="1490" s="503" customFormat="1" x14ac:dyDescent="0.25"/>
    <row r="1491" s="503" customFormat="1" x14ac:dyDescent="0.25"/>
    <row r="1492" s="503" customFormat="1" x14ac:dyDescent="0.25"/>
    <row r="1493" s="503" customFormat="1" x14ac:dyDescent="0.25"/>
    <row r="1494" s="503" customFormat="1" x14ac:dyDescent="0.25"/>
    <row r="1495" s="503" customFormat="1" x14ac:dyDescent="0.25"/>
    <row r="1496" s="503" customFormat="1" x14ac:dyDescent="0.25"/>
    <row r="1497" s="503" customFormat="1" x14ac:dyDescent="0.25"/>
    <row r="1498" s="503" customFormat="1" x14ac:dyDescent="0.25"/>
    <row r="1499" s="503" customFormat="1" x14ac:dyDescent="0.25"/>
    <row r="1500" s="503" customFormat="1" x14ac:dyDescent="0.25"/>
    <row r="1501" s="503" customFormat="1" x14ac:dyDescent="0.25"/>
    <row r="1502" s="503" customFormat="1" x14ac:dyDescent="0.25"/>
    <row r="1503" s="503" customFormat="1" x14ac:dyDescent="0.25"/>
    <row r="1504" s="503" customFormat="1" x14ac:dyDescent="0.25"/>
    <row r="1505" s="503" customFormat="1" x14ac:dyDescent="0.25"/>
    <row r="1506" s="503" customFormat="1" x14ac:dyDescent="0.25"/>
    <row r="1507" s="503" customFormat="1" x14ac:dyDescent="0.25"/>
    <row r="1508" s="503" customFormat="1" x14ac:dyDescent="0.25"/>
    <row r="1509" s="503" customFormat="1" x14ac:dyDescent="0.25"/>
    <row r="1510" s="503" customFormat="1" x14ac:dyDescent="0.25"/>
    <row r="1511" s="503" customFormat="1" x14ac:dyDescent="0.25"/>
    <row r="1512" s="503" customFormat="1" x14ac:dyDescent="0.25"/>
    <row r="1513" s="503" customFormat="1" x14ac:dyDescent="0.25"/>
    <row r="1514" s="503" customFormat="1" x14ac:dyDescent="0.25"/>
    <row r="1515" s="503" customFormat="1" x14ac:dyDescent="0.25"/>
    <row r="1516" s="503" customFormat="1" x14ac:dyDescent="0.25"/>
    <row r="1517" s="503" customFormat="1" x14ac:dyDescent="0.25"/>
    <row r="1518" s="503" customFormat="1" x14ac:dyDescent="0.25"/>
    <row r="1519" s="503" customFormat="1" x14ac:dyDescent="0.25"/>
    <row r="1520" s="503" customFormat="1" x14ac:dyDescent="0.25"/>
    <row r="1521" s="503" customFormat="1" x14ac:dyDescent="0.25"/>
    <row r="1522" s="503" customFormat="1" x14ac:dyDescent="0.25"/>
    <row r="1523" s="503" customFormat="1" x14ac:dyDescent="0.25"/>
    <row r="1524" s="503" customFormat="1" x14ac:dyDescent="0.25"/>
    <row r="1525" s="503" customFormat="1" x14ac:dyDescent="0.25"/>
    <row r="1526" s="503" customFormat="1" x14ac:dyDescent="0.25"/>
    <row r="1527" s="503" customFormat="1" x14ac:dyDescent="0.25"/>
    <row r="1528" s="503" customFormat="1" x14ac:dyDescent="0.25"/>
    <row r="1529" s="503" customFormat="1" x14ac:dyDescent="0.25"/>
    <row r="1530" s="503" customFormat="1" x14ac:dyDescent="0.25"/>
    <row r="1531" s="503" customFormat="1" x14ac:dyDescent="0.25"/>
    <row r="1532" s="503" customFormat="1" x14ac:dyDescent="0.25"/>
    <row r="1533" s="503" customFormat="1" x14ac:dyDescent="0.25"/>
    <row r="1534" s="503" customFormat="1" x14ac:dyDescent="0.25"/>
    <row r="1535" s="503" customFormat="1" x14ac:dyDescent="0.25"/>
    <row r="1536" s="503" customFormat="1" x14ac:dyDescent="0.25"/>
    <row r="1537" s="503" customFormat="1" x14ac:dyDescent="0.25"/>
    <row r="1538" s="503" customFormat="1" x14ac:dyDescent="0.25"/>
    <row r="1539" s="503" customFormat="1" x14ac:dyDescent="0.25"/>
    <row r="1540" s="503" customFormat="1" x14ac:dyDescent="0.25"/>
    <row r="1541" s="503" customFormat="1" x14ac:dyDescent="0.25"/>
    <row r="1542" s="503" customFormat="1" x14ac:dyDescent="0.25"/>
    <row r="1543" s="503" customFormat="1" x14ac:dyDescent="0.25"/>
    <row r="1544" s="503" customFormat="1" x14ac:dyDescent="0.25"/>
    <row r="1545" s="503" customFormat="1" x14ac:dyDescent="0.25"/>
    <row r="1546" s="503" customFormat="1" x14ac:dyDescent="0.25"/>
    <row r="1547" s="503" customFormat="1" x14ac:dyDescent="0.25"/>
    <row r="1548" s="503" customFormat="1" x14ac:dyDescent="0.25"/>
    <row r="1549" s="503" customFormat="1" x14ac:dyDescent="0.25"/>
    <row r="1550" s="503" customFormat="1" x14ac:dyDescent="0.25"/>
    <row r="1551" s="503" customFormat="1" x14ac:dyDescent="0.25"/>
    <row r="1552" s="503" customFormat="1" x14ac:dyDescent="0.25"/>
    <row r="1553" s="503" customFormat="1" x14ac:dyDescent="0.25"/>
    <row r="1554" s="503" customFormat="1" x14ac:dyDescent="0.25"/>
    <row r="1555" s="503" customFormat="1" x14ac:dyDescent="0.25"/>
    <row r="1556" s="503" customFormat="1" x14ac:dyDescent="0.25"/>
    <row r="1557" s="503" customFormat="1" x14ac:dyDescent="0.25"/>
    <row r="1558" s="503" customFormat="1" x14ac:dyDescent="0.25"/>
    <row r="1559" s="503" customFormat="1" x14ac:dyDescent="0.25"/>
    <row r="1560" s="503" customFormat="1" x14ac:dyDescent="0.25"/>
    <row r="1561" s="503" customFormat="1" x14ac:dyDescent="0.25"/>
    <row r="1562" s="503" customFormat="1" x14ac:dyDescent="0.25"/>
    <row r="1563" s="503" customFormat="1" x14ac:dyDescent="0.25"/>
    <row r="1564" s="503" customFormat="1" x14ac:dyDescent="0.25"/>
    <row r="1565" s="503" customFormat="1" x14ac:dyDescent="0.25"/>
    <row r="1566" s="503" customFormat="1" x14ac:dyDescent="0.25"/>
    <row r="1567" s="503" customFormat="1" x14ac:dyDescent="0.25"/>
    <row r="1568" s="503" customFormat="1" x14ac:dyDescent="0.25"/>
    <row r="1569" s="503" customFormat="1" x14ac:dyDescent="0.25"/>
    <row r="1570" s="503" customFormat="1" x14ac:dyDescent="0.25"/>
    <row r="1571" s="503" customFormat="1" x14ac:dyDescent="0.25"/>
    <row r="1572" s="503" customFormat="1" x14ac:dyDescent="0.25"/>
    <row r="1573" s="503" customFormat="1" x14ac:dyDescent="0.25"/>
    <row r="1574" s="503" customFormat="1" x14ac:dyDescent="0.25"/>
    <row r="1575" s="503" customFormat="1" x14ac:dyDescent="0.25"/>
    <row r="1576" s="503" customFormat="1" x14ac:dyDescent="0.25"/>
    <row r="1577" s="503" customFormat="1" x14ac:dyDescent="0.25"/>
    <row r="1578" s="503" customFormat="1" x14ac:dyDescent="0.25"/>
    <row r="1579" s="503" customFormat="1" x14ac:dyDescent="0.25"/>
    <row r="1580" s="503" customFormat="1" x14ac:dyDescent="0.25"/>
    <row r="1581" s="503" customFormat="1" x14ac:dyDescent="0.25"/>
    <row r="1582" s="503" customFormat="1" x14ac:dyDescent="0.25"/>
    <row r="1583" s="503" customFormat="1" x14ac:dyDescent="0.25"/>
    <row r="1584" s="503" customFormat="1" x14ac:dyDescent="0.25"/>
    <row r="1585" s="503" customFormat="1" x14ac:dyDescent="0.25"/>
    <row r="1586" s="503" customFormat="1" x14ac:dyDescent="0.25"/>
    <row r="1587" s="503" customFormat="1" x14ac:dyDescent="0.25"/>
    <row r="1588" s="503" customFormat="1" x14ac:dyDescent="0.25"/>
    <row r="1589" s="503" customFormat="1" x14ac:dyDescent="0.25"/>
    <row r="1590" s="503" customFormat="1" x14ac:dyDescent="0.25"/>
    <row r="1591" s="503" customFormat="1" x14ac:dyDescent="0.25"/>
    <row r="1592" s="503" customFormat="1" x14ac:dyDescent="0.25"/>
    <row r="1593" s="503" customFormat="1" x14ac:dyDescent="0.25"/>
    <row r="1594" s="503" customFormat="1" x14ac:dyDescent="0.25"/>
    <row r="1595" s="503" customFormat="1" x14ac:dyDescent="0.25"/>
    <row r="1596" s="503" customFormat="1" x14ac:dyDescent="0.25"/>
    <row r="1597" s="503" customFormat="1" x14ac:dyDescent="0.25"/>
    <row r="1598" s="503" customFormat="1" x14ac:dyDescent="0.25"/>
    <row r="1599" s="503" customFormat="1" x14ac:dyDescent="0.25"/>
    <row r="1600" s="503" customFormat="1" x14ac:dyDescent="0.25"/>
    <row r="1601" s="503" customFormat="1" x14ac:dyDescent="0.25"/>
    <row r="1602" s="503" customFormat="1" x14ac:dyDescent="0.25"/>
    <row r="1603" s="503" customFormat="1" x14ac:dyDescent="0.25"/>
    <row r="1604" s="503" customFormat="1" x14ac:dyDescent="0.25"/>
    <row r="1605" s="503" customFormat="1" x14ac:dyDescent="0.25"/>
    <row r="1606" s="503" customFormat="1" x14ac:dyDescent="0.25"/>
    <row r="1607" s="503" customFormat="1" x14ac:dyDescent="0.25"/>
    <row r="1608" s="503" customFormat="1" x14ac:dyDescent="0.25"/>
    <row r="1609" s="503" customFormat="1" x14ac:dyDescent="0.25"/>
    <row r="1610" s="503" customFormat="1" x14ac:dyDescent="0.25"/>
    <row r="1611" s="503" customFormat="1" x14ac:dyDescent="0.25"/>
    <row r="1612" s="503" customFormat="1" x14ac:dyDescent="0.25"/>
    <row r="1613" s="503" customFormat="1" x14ac:dyDescent="0.25"/>
    <row r="1614" s="503" customFormat="1" x14ac:dyDescent="0.25"/>
    <row r="1615" s="503" customFormat="1" x14ac:dyDescent="0.25"/>
    <row r="1616" s="503" customFormat="1" x14ac:dyDescent="0.25"/>
    <row r="1617" s="503" customFormat="1" x14ac:dyDescent="0.25"/>
    <row r="1618" s="503" customFormat="1" x14ac:dyDescent="0.25"/>
    <row r="1619" s="503" customFormat="1" x14ac:dyDescent="0.25"/>
    <row r="1620" s="503" customFormat="1" x14ac:dyDescent="0.25"/>
    <row r="1621" s="503" customFormat="1" x14ac:dyDescent="0.25"/>
    <row r="1622" s="503" customFormat="1" x14ac:dyDescent="0.25"/>
    <row r="1623" s="503" customFormat="1" x14ac:dyDescent="0.25"/>
    <row r="1624" s="503" customFormat="1" x14ac:dyDescent="0.25"/>
    <row r="1625" s="503" customFormat="1" x14ac:dyDescent="0.25"/>
    <row r="1626" s="503" customFormat="1" x14ac:dyDescent="0.25"/>
    <row r="1627" s="503" customFormat="1" x14ac:dyDescent="0.25"/>
    <row r="1628" s="503" customFormat="1" x14ac:dyDescent="0.25"/>
    <row r="1629" s="503" customFormat="1" x14ac:dyDescent="0.25"/>
    <row r="1630" s="503" customFormat="1" x14ac:dyDescent="0.25"/>
    <row r="1631" s="503" customFormat="1" x14ac:dyDescent="0.25"/>
    <row r="1632" s="503" customFormat="1" x14ac:dyDescent="0.25"/>
    <row r="1633" s="503" customFormat="1" x14ac:dyDescent="0.25"/>
    <row r="1634" s="503" customFormat="1" x14ac:dyDescent="0.25"/>
    <row r="1635" s="503" customFormat="1" x14ac:dyDescent="0.25"/>
    <row r="1636" s="503" customFormat="1" x14ac:dyDescent="0.25"/>
    <row r="1637" s="503" customFormat="1" x14ac:dyDescent="0.25"/>
    <row r="1638" s="503" customFormat="1" x14ac:dyDescent="0.25"/>
    <row r="1639" s="503" customFormat="1" x14ac:dyDescent="0.25"/>
    <row r="1640" s="503" customFormat="1" x14ac:dyDescent="0.25"/>
    <row r="1641" s="503" customFormat="1" x14ac:dyDescent="0.25"/>
    <row r="1642" s="503" customFormat="1" x14ac:dyDescent="0.25"/>
    <row r="1643" s="503" customFormat="1" x14ac:dyDescent="0.25"/>
    <row r="1644" s="503" customFormat="1" x14ac:dyDescent="0.25"/>
    <row r="1645" s="503" customFormat="1" x14ac:dyDescent="0.25"/>
    <row r="1646" s="503" customFormat="1" x14ac:dyDescent="0.25"/>
    <row r="1647" s="503" customFormat="1" x14ac:dyDescent="0.25"/>
    <row r="1648" s="503" customFormat="1" x14ac:dyDescent="0.25"/>
    <row r="1649" s="503" customFormat="1" x14ac:dyDescent="0.25"/>
    <row r="1650" s="503" customFormat="1" x14ac:dyDescent="0.25"/>
    <row r="1651" s="503" customFormat="1" x14ac:dyDescent="0.25"/>
    <row r="1652" s="503" customFormat="1" x14ac:dyDescent="0.25"/>
    <row r="1653" s="503" customFormat="1" x14ac:dyDescent="0.25"/>
    <row r="1654" s="503" customFormat="1" x14ac:dyDescent="0.25"/>
    <row r="1655" s="503" customFormat="1" x14ac:dyDescent="0.25"/>
    <row r="1656" s="503" customFormat="1" x14ac:dyDescent="0.25"/>
    <row r="1657" s="503" customFormat="1" x14ac:dyDescent="0.25"/>
    <row r="1658" s="503" customFormat="1" x14ac:dyDescent="0.25"/>
    <row r="1659" s="503" customFormat="1" x14ac:dyDescent="0.25"/>
    <row r="1660" s="503" customFormat="1" x14ac:dyDescent="0.25"/>
    <row r="1661" s="503" customFormat="1" x14ac:dyDescent="0.25"/>
    <row r="1662" s="503" customFormat="1" x14ac:dyDescent="0.25"/>
    <row r="1663" s="503" customFormat="1" x14ac:dyDescent="0.25"/>
    <row r="1664" s="503" customFormat="1" x14ac:dyDescent="0.25"/>
    <row r="1665" s="503" customFormat="1" x14ac:dyDescent="0.25"/>
    <row r="1666" s="503" customFormat="1" x14ac:dyDescent="0.25"/>
    <row r="1667" s="503" customFormat="1" x14ac:dyDescent="0.25"/>
    <row r="1668" s="503" customFormat="1" x14ac:dyDescent="0.25"/>
    <row r="1669" s="503" customFormat="1" x14ac:dyDescent="0.25"/>
    <row r="1670" s="503" customFormat="1" x14ac:dyDescent="0.25"/>
    <row r="1671" s="503" customFormat="1" x14ac:dyDescent="0.25"/>
    <row r="1672" s="503" customFormat="1" x14ac:dyDescent="0.25"/>
    <row r="1673" s="503" customFormat="1" x14ac:dyDescent="0.25"/>
    <row r="1674" s="503" customFormat="1" x14ac:dyDescent="0.25"/>
    <row r="1675" s="503" customFormat="1" x14ac:dyDescent="0.25"/>
    <row r="1676" s="503" customFormat="1" x14ac:dyDescent="0.25"/>
    <row r="1677" s="503" customFormat="1" x14ac:dyDescent="0.25"/>
    <row r="1678" s="503" customFormat="1" x14ac:dyDescent="0.25"/>
    <row r="1679" s="503" customFormat="1" x14ac:dyDescent="0.25"/>
    <row r="1680" s="503" customFormat="1" x14ac:dyDescent="0.25"/>
    <row r="1681" s="503" customFormat="1" x14ac:dyDescent="0.25"/>
    <row r="1682" s="503" customFormat="1" x14ac:dyDescent="0.25"/>
    <row r="1683" s="503" customFormat="1" x14ac:dyDescent="0.25"/>
    <row r="1684" s="503" customFormat="1" x14ac:dyDescent="0.25"/>
    <row r="1685" s="503" customFormat="1" x14ac:dyDescent="0.25"/>
    <row r="1686" s="503" customFormat="1" x14ac:dyDescent="0.25"/>
    <row r="1687" s="503" customFormat="1" x14ac:dyDescent="0.25"/>
    <row r="1688" s="503" customFormat="1" x14ac:dyDescent="0.25"/>
    <row r="1689" s="503" customFormat="1" x14ac:dyDescent="0.25"/>
    <row r="1690" s="503" customFormat="1" x14ac:dyDescent="0.25"/>
    <row r="1691" s="503" customFormat="1" x14ac:dyDescent="0.25"/>
    <row r="1692" s="503" customFormat="1" x14ac:dyDescent="0.25"/>
    <row r="1693" s="503" customFormat="1" x14ac:dyDescent="0.25"/>
    <row r="1694" s="503" customFormat="1" x14ac:dyDescent="0.25"/>
    <row r="1695" s="503" customFormat="1" x14ac:dyDescent="0.25"/>
    <row r="1696" s="503" customFormat="1" x14ac:dyDescent="0.25"/>
    <row r="1697" s="503" customFormat="1" x14ac:dyDescent="0.25"/>
    <row r="1698" s="503" customFormat="1" x14ac:dyDescent="0.25"/>
    <row r="1699" s="503" customFormat="1" x14ac:dyDescent="0.25"/>
    <row r="1700" s="503" customFormat="1" x14ac:dyDescent="0.25"/>
    <row r="1701" s="503" customFormat="1" x14ac:dyDescent="0.25"/>
    <row r="1702" s="503" customFormat="1" x14ac:dyDescent="0.25"/>
    <row r="1703" s="503" customFormat="1" x14ac:dyDescent="0.25"/>
    <row r="1704" s="503" customFormat="1" x14ac:dyDescent="0.25"/>
    <row r="1705" s="503" customFormat="1" x14ac:dyDescent="0.25"/>
    <row r="1706" s="503" customFormat="1" x14ac:dyDescent="0.25"/>
    <row r="1707" s="503" customFormat="1" x14ac:dyDescent="0.25"/>
    <row r="1708" s="503" customFormat="1" x14ac:dyDescent="0.25"/>
    <row r="1709" s="503" customFormat="1" x14ac:dyDescent="0.25"/>
    <row r="1710" s="503" customFormat="1" x14ac:dyDescent="0.25"/>
    <row r="1711" s="503" customFormat="1" x14ac:dyDescent="0.25"/>
    <row r="1712" s="503" customFormat="1" x14ac:dyDescent="0.25"/>
    <row r="1713" s="503" customFormat="1" x14ac:dyDescent="0.25"/>
    <row r="1714" s="503" customFormat="1" x14ac:dyDescent="0.25"/>
    <row r="1715" s="503" customFormat="1" x14ac:dyDescent="0.25"/>
    <row r="1716" s="503" customFormat="1" x14ac:dyDescent="0.25"/>
    <row r="1717" s="503" customFormat="1" x14ac:dyDescent="0.25"/>
    <row r="1718" s="503" customFormat="1" x14ac:dyDescent="0.25"/>
    <row r="1719" s="503" customFormat="1" x14ac:dyDescent="0.25"/>
    <row r="1720" s="503" customFormat="1" x14ac:dyDescent="0.25"/>
    <row r="1721" s="503" customFormat="1" x14ac:dyDescent="0.25"/>
    <row r="1722" s="503" customFormat="1" x14ac:dyDescent="0.25"/>
    <row r="1723" s="503" customFormat="1" x14ac:dyDescent="0.25"/>
    <row r="1724" s="503" customFormat="1" x14ac:dyDescent="0.25"/>
    <row r="1725" s="503" customFormat="1" x14ac:dyDescent="0.25"/>
    <row r="1726" s="503" customFormat="1" x14ac:dyDescent="0.25"/>
    <row r="1727" s="503" customFormat="1" x14ac:dyDescent="0.25"/>
    <row r="1728" s="503" customFormat="1" x14ac:dyDescent="0.25"/>
    <row r="1729" s="503" customFormat="1" x14ac:dyDescent="0.25"/>
    <row r="1730" s="503" customFormat="1" x14ac:dyDescent="0.25"/>
    <row r="1731" s="503" customFormat="1" x14ac:dyDescent="0.25"/>
    <row r="1732" s="503" customFormat="1" x14ac:dyDescent="0.25"/>
    <row r="1733" s="503" customFormat="1" x14ac:dyDescent="0.25"/>
    <row r="1734" s="503" customFormat="1" x14ac:dyDescent="0.25"/>
    <row r="1735" s="503" customFormat="1" x14ac:dyDescent="0.25"/>
    <row r="1736" s="503" customFormat="1" x14ac:dyDescent="0.25"/>
    <row r="1737" s="503" customFormat="1" x14ac:dyDescent="0.25"/>
    <row r="1738" s="503" customFormat="1" x14ac:dyDescent="0.25"/>
    <row r="1739" s="503" customFormat="1" x14ac:dyDescent="0.25"/>
    <row r="1740" s="503" customFormat="1" x14ac:dyDescent="0.25"/>
    <row r="1741" s="503" customFormat="1" x14ac:dyDescent="0.25"/>
    <row r="1742" s="503" customFormat="1" x14ac:dyDescent="0.25"/>
    <row r="1743" s="503" customFormat="1" x14ac:dyDescent="0.25"/>
    <row r="1744" s="503" customFormat="1" x14ac:dyDescent="0.25"/>
    <row r="1745" s="503" customFormat="1" x14ac:dyDescent="0.25"/>
    <row r="1746" s="503" customFormat="1" x14ac:dyDescent="0.25"/>
    <row r="1747" s="503" customFormat="1" x14ac:dyDescent="0.25"/>
    <row r="1748" s="503" customFormat="1" x14ac:dyDescent="0.25"/>
    <row r="1749" s="503" customFormat="1" x14ac:dyDescent="0.25"/>
    <row r="1750" s="503" customFormat="1" x14ac:dyDescent="0.25"/>
    <row r="1751" s="503" customFormat="1" x14ac:dyDescent="0.25"/>
    <row r="1752" s="503" customFormat="1" x14ac:dyDescent="0.25"/>
    <row r="1753" s="503" customFormat="1" x14ac:dyDescent="0.25"/>
    <row r="1754" s="503" customFormat="1" x14ac:dyDescent="0.25"/>
    <row r="1755" s="503" customFormat="1" x14ac:dyDescent="0.25"/>
    <row r="1756" s="503" customFormat="1" x14ac:dyDescent="0.25"/>
    <row r="1757" s="503" customFormat="1" x14ac:dyDescent="0.25"/>
    <row r="1758" s="503" customFormat="1" x14ac:dyDescent="0.25"/>
    <row r="1759" s="503" customFormat="1" x14ac:dyDescent="0.25"/>
    <row r="1760" s="503" customFormat="1" x14ac:dyDescent="0.25"/>
    <row r="1761" s="503" customFormat="1" x14ac:dyDescent="0.25"/>
    <row r="1762" s="503" customFormat="1" x14ac:dyDescent="0.25"/>
    <row r="1763" s="503" customFormat="1" x14ac:dyDescent="0.25"/>
    <row r="1764" s="503" customFormat="1" x14ac:dyDescent="0.25"/>
    <row r="1765" s="503" customFormat="1" x14ac:dyDescent="0.25"/>
    <row r="1766" s="503" customFormat="1" x14ac:dyDescent="0.25"/>
    <row r="1767" s="503" customFormat="1" x14ac:dyDescent="0.25"/>
    <row r="1768" s="503" customFormat="1" x14ac:dyDescent="0.25"/>
    <row r="1769" s="503" customFormat="1" x14ac:dyDescent="0.25"/>
    <row r="1770" s="503" customFormat="1" x14ac:dyDescent="0.25"/>
    <row r="1771" s="503" customFormat="1" x14ac:dyDescent="0.25"/>
    <row r="1772" s="503" customFormat="1" x14ac:dyDescent="0.25"/>
    <row r="1773" s="503" customFormat="1" x14ac:dyDescent="0.25"/>
    <row r="1774" s="503" customFormat="1" x14ac:dyDescent="0.25"/>
    <row r="1775" s="503" customFormat="1" x14ac:dyDescent="0.25"/>
    <row r="1776" s="503" customFormat="1" x14ac:dyDescent="0.25"/>
    <row r="1777" s="503" customFormat="1" x14ac:dyDescent="0.25"/>
    <row r="1778" s="503" customFormat="1" x14ac:dyDescent="0.25"/>
    <row r="1779" s="503" customFormat="1" x14ac:dyDescent="0.25"/>
    <row r="1780" s="503" customFormat="1" x14ac:dyDescent="0.25"/>
    <row r="1781" s="503" customFormat="1" x14ac:dyDescent="0.25"/>
    <row r="1782" s="503" customFormat="1" x14ac:dyDescent="0.25"/>
    <row r="1783" s="503" customFormat="1" x14ac:dyDescent="0.25"/>
    <row r="1784" s="503" customFormat="1" x14ac:dyDescent="0.25"/>
    <row r="1785" s="503" customFormat="1" x14ac:dyDescent="0.25"/>
    <row r="1786" s="503" customFormat="1" x14ac:dyDescent="0.25"/>
    <row r="1787" s="503" customFormat="1" x14ac:dyDescent="0.25"/>
    <row r="1788" s="503" customFormat="1" x14ac:dyDescent="0.25"/>
    <row r="1789" s="503" customFormat="1" x14ac:dyDescent="0.25"/>
    <row r="1790" s="503" customFormat="1" x14ac:dyDescent="0.25"/>
    <row r="1791" s="503" customFormat="1" x14ac:dyDescent="0.25"/>
    <row r="1792" s="503" customFormat="1" x14ac:dyDescent="0.25"/>
    <row r="1793" s="503" customFormat="1" x14ac:dyDescent="0.25"/>
    <row r="1794" s="503" customFormat="1" x14ac:dyDescent="0.25"/>
    <row r="1795" s="503" customFormat="1" x14ac:dyDescent="0.25"/>
    <row r="1796" s="503" customFormat="1" x14ac:dyDescent="0.25"/>
    <row r="1797" s="503" customFormat="1" x14ac:dyDescent="0.25"/>
    <row r="1798" s="503" customFormat="1" x14ac:dyDescent="0.25"/>
    <row r="1799" s="503" customFormat="1" x14ac:dyDescent="0.25"/>
    <row r="1800" s="503" customFormat="1" x14ac:dyDescent="0.25"/>
    <row r="1801" s="503" customFormat="1" x14ac:dyDescent="0.25"/>
    <row r="1802" s="503" customFormat="1" x14ac:dyDescent="0.25"/>
    <row r="1803" s="503" customFormat="1" x14ac:dyDescent="0.25"/>
    <row r="1804" s="503" customFormat="1" x14ac:dyDescent="0.25"/>
    <row r="1805" s="503" customFormat="1" x14ac:dyDescent="0.25"/>
    <row r="1806" s="503" customFormat="1" x14ac:dyDescent="0.25"/>
    <row r="1807" s="503" customFormat="1" x14ac:dyDescent="0.25"/>
    <row r="1808" s="503" customFormat="1" x14ac:dyDescent="0.25"/>
    <row r="1809" s="503" customFormat="1" x14ac:dyDescent="0.25"/>
    <row r="1810" s="503" customFormat="1" x14ac:dyDescent="0.25"/>
    <row r="1811" s="503" customFormat="1" x14ac:dyDescent="0.25"/>
    <row r="1812" s="503" customFormat="1" x14ac:dyDescent="0.25"/>
    <row r="1813" s="503" customFormat="1" x14ac:dyDescent="0.25"/>
    <row r="1814" s="503" customFormat="1" x14ac:dyDescent="0.25"/>
    <row r="1815" s="503" customFormat="1" x14ac:dyDescent="0.25"/>
    <row r="1816" s="503" customFormat="1" x14ac:dyDescent="0.25"/>
    <row r="1817" s="503" customFormat="1" x14ac:dyDescent="0.25"/>
    <row r="1818" s="503" customFormat="1" x14ac:dyDescent="0.25"/>
    <row r="1819" s="503" customFormat="1" x14ac:dyDescent="0.25"/>
    <row r="1820" s="503" customFormat="1" x14ac:dyDescent="0.25"/>
    <row r="1821" s="503" customFormat="1" x14ac:dyDescent="0.25"/>
    <row r="1822" s="503" customFormat="1" x14ac:dyDescent="0.25"/>
    <row r="1823" s="503" customFormat="1" x14ac:dyDescent="0.25"/>
    <row r="1824" s="503" customFormat="1" x14ac:dyDescent="0.25"/>
    <row r="1825" s="503" customFormat="1" x14ac:dyDescent="0.25"/>
    <row r="1826" s="503" customFormat="1" x14ac:dyDescent="0.25"/>
    <row r="1827" s="503" customFormat="1" x14ac:dyDescent="0.25"/>
    <row r="1828" s="503" customFormat="1" x14ac:dyDescent="0.25"/>
    <row r="1829" s="503" customFormat="1" x14ac:dyDescent="0.25"/>
    <row r="1830" s="503" customFormat="1" x14ac:dyDescent="0.25"/>
    <row r="1831" s="503" customFormat="1" x14ac:dyDescent="0.25"/>
    <row r="1832" s="503" customFormat="1" x14ac:dyDescent="0.25"/>
    <row r="1833" s="503" customFormat="1" x14ac:dyDescent="0.25"/>
    <row r="1834" s="503" customFormat="1" x14ac:dyDescent="0.25"/>
    <row r="1835" s="503" customFormat="1" x14ac:dyDescent="0.25"/>
    <row r="1836" s="503" customFormat="1" x14ac:dyDescent="0.25"/>
    <row r="1837" s="503" customFormat="1" x14ac:dyDescent="0.25"/>
    <row r="1838" s="503" customFormat="1" x14ac:dyDescent="0.25"/>
    <row r="1839" s="503" customFormat="1" x14ac:dyDescent="0.25"/>
    <row r="1840" s="503" customFormat="1" x14ac:dyDescent="0.25"/>
    <row r="1841" s="503" customFormat="1" x14ac:dyDescent="0.25"/>
    <row r="1842" s="503" customFormat="1" x14ac:dyDescent="0.25"/>
    <row r="1843" s="503" customFormat="1" x14ac:dyDescent="0.25"/>
    <row r="1844" s="503" customFormat="1" x14ac:dyDescent="0.25"/>
    <row r="1845" s="503" customFormat="1" x14ac:dyDescent="0.25"/>
    <row r="1846" s="503" customFormat="1" x14ac:dyDescent="0.25"/>
    <row r="1847" s="503" customFormat="1" x14ac:dyDescent="0.25"/>
    <row r="1848" s="503" customFormat="1" x14ac:dyDescent="0.25"/>
    <row r="1849" s="503" customFormat="1" x14ac:dyDescent="0.25"/>
    <row r="1850" s="503" customFormat="1" x14ac:dyDescent="0.25"/>
    <row r="1851" s="503" customFormat="1" x14ac:dyDescent="0.25"/>
    <row r="1852" s="503" customFormat="1" x14ac:dyDescent="0.25"/>
    <row r="1853" s="503" customFormat="1" x14ac:dyDescent="0.25"/>
    <row r="1854" s="503" customFormat="1" x14ac:dyDescent="0.25"/>
    <row r="1855" s="503" customFormat="1" x14ac:dyDescent="0.25"/>
    <row r="1856" s="503" customFormat="1" x14ac:dyDescent="0.25"/>
    <row r="1857" s="503" customFormat="1" x14ac:dyDescent="0.25"/>
    <row r="1858" s="503" customFormat="1" x14ac:dyDescent="0.25"/>
    <row r="1859" s="503" customFormat="1" x14ac:dyDescent="0.25"/>
    <row r="1860" s="503" customFormat="1" x14ac:dyDescent="0.25"/>
    <row r="1861" s="503" customFormat="1" x14ac:dyDescent="0.25"/>
    <row r="1862" s="503" customFormat="1" x14ac:dyDescent="0.25"/>
    <row r="1863" s="503" customFormat="1" x14ac:dyDescent="0.25"/>
    <row r="1864" s="503" customFormat="1" x14ac:dyDescent="0.25"/>
    <row r="1865" s="503" customFormat="1" x14ac:dyDescent="0.25"/>
    <row r="1866" s="503" customFormat="1" x14ac:dyDescent="0.25"/>
    <row r="1867" s="503" customFormat="1" x14ac:dyDescent="0.25"/>
    <row r="1868" s="503" customFormat="1" x14ac:dyDescent="0.25"/>
    <row r="1869" s="503" customFormat="1" x14ac:dyDescent="0.25"/>
    <row r="1870" s="503" customFormat="1" x14ac:dyDescent="0.25"/>
    <row r="1871" s="503" customFormat="1" x14ac:dyDescent="0.25"/>
    <row r="1872" s="503" customFormat="1" x14ac:dyDescent="0.25"/>
    <row r="1873" s="503" customFormat="1" x14ac:dyDescent="0.25"/>
    <row r="1874" s="503" customFormat="1" x14ac:dyDescent="0.25"/>
    <row r="1875" s="503" customFormat="1" x14ac:dyDescent="0.25"/>
    <row r="1876" s="503" customFormat="1" x14ac:dyDescent="0.25"/>
    <row r="1877" s="503" customFormat="1" x14ac:dyDescent="0.25"/>
    <row r="1878" s="503" customFormat="1" x14ac:dyDescent="0.25"/>
    <row r="1879" s="503" customFormat="1" x14ac:dyDescent="0.25"/>
    <row r="1880" s="503" customFormat="1" x14ac:dyDescent="0.25"/>
    <row r="1881" s="503" customFormat="1" x14ac:dyDescent="0.25"/>
    <row r="1882" s="503" customFormat="1" x14ac:dyDescent="0.25"/>
    <row r="1883" s="503" customFormat="1" x14ac:dyDescent="0.25"/>
    <row r="1884" s="503" customFormat="1" x14ac:dyDescent="0.25"/>
    <row r="1885" s="503" customFormat="1" x14ac:dyDescent="0.25"/>
    <row r="1886" s="503" customFormat="1" x14ac:dyDescent="0.25"/>
    <row r="1887" s="503" customFormat="1" x14ac:dyDescent="0.25"/>
    <row r="1888" s="503" customFormat="1" x14ac:dyDescent="0.25"/>
    <row r="1889" s="503" customFormat="1" x14ac:dyDescent="0.25"/>
    <row r="1890" s="503" customFormat="1" x14ac:dyDescent="0.25"/>
    <row r="1891" s="503" customFormat="1" x14ac:dyDescent="0.25"/>
    <row r="1892" s="503" customFormat="1" x14ac:dyDescent="0.25"/>
    <row r="1893" s="503" customFormat="1" x14ac:dyDescent="0.25"/>
    <row r="1894" s="503" customFormat="1" x14ac:dyDescent="0.25"/>
    <row r="1895" s="503" customFormat="1" x14ac:dyDescent="0.25"/>
    <row r="1896" s="503" customFormat="1" x14ac:dyDescent="0.25"/>
    <row r="1897" s="503" customFormat="1" x14ac:dyDescent="0.25"/>
    <row r="1898" s="503" customFormat="1" x14ac:dyDescent="0.25"/>
    <row r="1899" s="503" customFormat="1" x14ac:dyDescent="0.25"/>
    <row r="1900" s="503" customFormat="1" x14ac:dyDescent="0.25"/>
    <row r="1901" s="503" customFormat="1" x14ac:dyDescent="0.25"/>
    <row r="1902" s="503" customFormat="1" x14ac:dyDescent="0.25"/>
    <row r="1903" s="503" customFormat="1" x14ac:dyDescent="0.25"/>
    <row r="1904" s="503" customFormat="1" x14ac:dyDescent="0.25"/>
    <row r="1905" s="503" customFormat="1" x14ac:dyDescent="0.25"/>
    <row r="1906" s="503" customFormat="1" x14ac:dyDescent="0.25"/>
    <row r="1907" s="503" customFormat="1" x14ac:dyDescent="0.25"/>
    <row r="1908" s="503" customFormat="1" x14ac:dyDescent="0.25"/>
    <row r="1909" s="503" customFormat="1" x14ac:dyDescent="0.25"/>
    <row r="1910" s="503" customFormat="1" x14ac:dyDescent="0.25"/>
    <row r="1911" s="503" customFormat="1" x14ac:dyDescent="0.25"/>
    <row r="1912" s="503" customFormat="1" x14ac:dyDescent="0.25"/>
    <row r="1913" s="503" customFormat="1" x14ac:dyDescent="0.25"/>
    <row r="1914" s="503" customFormat="1" x14ac:dyDescent="0.25"/>
    <row r="1915" s="503" customFormat="1" x14ac:dyDescent="0.25"/>
    <row r="1916" s="503" customFormat="1" x14ac:dyDescent="0.25"/>
    <row r="1917" s="503" customFormat="1" x14ac:dyDescent="0.25"/>
    <row r="1918" s="503" customFormat="1" x14ac:dyDescent="0.25"/>
    <row r="1919" s="503" customFormat="1" x14ac:dyDescent="0.25"/>
    <row r="1920" s="503" customFormat="1" x14ac:dyDescent="0.25"/>
    <row r="1921" s="503" customFormat="1" x14ac:dyDescent="0.25"/>
    <row r="1922" s="503" customFormat="1" x14ac:dyDescent="0.25"/>
    <row r="1923" s="503" customFormat="1" x14ac:dyDescent="0.25"/>
    <row r="1924" s="503" customFormat="1" x14ac:dyDescent="0.25"/>
    <row r="1925" s="503" customFormat="1" x14ac:dyDescent="0.25"/>
    <row r="1926" s="503" customFormat="1" x14ac:dyDescent="0.25"/>
    <row r="1927" s="503" customFormat="1" x14ac:dyDescent="0.25"/>
    <row r="1928" s="503" customFormat="1" x14ac:dyDescent="0.25"/>
    <row r="1929" s="503" customFormat="1" x14ac:dyDescent="0.25"/>
    <row r="1930" s="503" customFormat="1" x14ac:dyDescent="0.25"/>
    <row r="1931" s="503" customFormat="1" x14ac:dyDescent="0.25"/>
    <row r="1932" s="503" customFormat="1" x14ac:dyDescent="0.25"/>
    <row r="1933" s="503" customFormat="1" x14ac:dyDescent="0.25"/>
    <row r="1934" s="503" customFormat="1" x14ac:dyDescent="0.25"/>
    <row r="1935" s="503" customFormat="1" x14ac:dyDescent="0.25"/>
    <row r="1936" s="503" customFormat="1" x14ac:dyDescent="0.25"/>
    <row r="1937" s="503" customFormat="1" x14ac:dyDescent="0.25"/>
    <row r="1938" s="503" customFormat="1" x14ac:dyDescent="0.25"/>
    <row r="1939" s="503" customFormat="1" x14ac:dyDescent="0.25"/>
    <row r="1940" s="503" customFormat="1" x14ac:dyDescent="0.25"/>
    <row r="1941" s="503" customFormat="1" x14ac:dyDescent="0.25"/>
    <row r="1942" s="503" customFormat="1" x14ac:dyDescent="0.25"/>
    <row r="1943" s="503" customFormat="1" x14ac:dyDescent="0.25"/>
    <row r="1944" s="503" customFormat="1" x14ac:dyDescent="0.25"/>
    <row r="1945" s="503" customFormat="1" x14ac:dyDescent="0.25"/>
    <row r="1946" s="503" customFormat="1" x14ac:dyDescent="0.25"/>
    <row r="1947" s="503" customFormat="1" x14ac:dyDescent="0.25"/>
    <row r="1948" s="503" customFormat="1" x14ac:dyDescent="0.25"/>
    <row r="1949" s="503" customFormat="1" x14ac:dyDescent="0.25"/>
    <row r="1950" s="503" customFormat="1" x14ac:dyDescent="0.25"/>
    <row r="1951" s="503" customFormat="1" x14ac:dyDescent="0.25"/>
    <row r="1952" s="503" customFormat="1" x14ac:dyDescent="0.25"/>
    <row r="1953" s="503" customFormat="1" x14ac:dyDescent="0.25"/>
    <row r="1954" s="503" customFormat="1" x14ac:dyDescent="0.25"/>
    <row r="1955" s="503" customFormat="1" x14ac:dyDescent="0.25"/>
    <row r="1956" s="503" customFormat="1" x14ac:dyDescent="0.25"/>
    <row r="1957" s="503" customFormat="1" x14ac:dyDescent="0.25"/>
    <row r="1958" s="503" customFormat="1" x14ac:dyDescent="0.25"/>
    <row r="1959" s="503" customFormat="1" x14ac:dyDescent="0.25"/>
    <row r="1960" s="503" customFormat="1" x14ac:dyDescent="0.25"/>
    <row r="1961" s="503" customFormat="1" x14ac:dyDescent="0.25"/>
    <row r="1962" s="503" customFormat="1" x14ac:dyDescent="0.25"/>
    <row r="1963" s="503" customFormat="1" x14ac:dyDescent="0.25"/>
    <row r="1964" s="503" customFormat="1" x14ac:dyDescent="0.25"/>
    <row r="1965" s="503" customFormat="1" x14ac:dyDescent="0.25"/>
    <row r="1966" s="503" customFormat="1" x14ac:dyDescent="0.25"/>
    <row r="1967" s="503" customFormat="1" x14ac:dyDescent="0.25"/>
    <row r="1968" s="503" customFormat="1" x14ac:dyDescent="0.25"/>
    <row r="1969" s="503" customFormat="1" x14ac:dyDescent="0.25"/>
    <row r="1970" s="503" customFormat="1" x14ac:dyDescent="0.25"/>
    <row r="1971" s="503" customFormat="1" x14ac:dyDescent="0.25"/>
    <row r="1972" s="503" customFormat="1" x14ac:dyDescent="0.25"/>
    <row r="1973" s="503" customFormat="1" x14ac:dyDescent="0.25"/>
    <row r="1974" s="503" customFormat="1" x14ac:dyDescent="0.25"/>
    <row r="1975" s="503" customFormat="1" x14ac:dyDescent="0.25"/>
    <row r="1976" s="503" customFormat="1" x14ac:dyDescent="0.25"/>
    <row r="1977" s="503" customFormat="1" x14ac:dyDescent="0.25"/>
    <row r="1978" s="503" customFormat="1" x14ac:dyDescent="0.25"/>
    <row r="1979" s="503" customFormat="1" x14ac:dyDescent="0.25"/>
    <row r="1980" s="503" customFormat="1" x14ac:dyDescent="0.25"/>
    <row r="1981" s="503" customFormat="1" x14ac:dyDescent="0.25"/>
    <row r="1982" s="503" customFormat="1" x14ac:dyDescent="0.25"/>
    <row r="1983" s="503" customFormat="1" x14ac:dyDescent="0.25"/>
    <row r="1984" s="503" customFormat="1" x14ac:dyDescent="0.25"/>
    <row r="1985" s="503" customFormat="1" x14ac:dyDescent="0.25"/>
    <row r="1986" s="503" customFormat="1" x14ac:dyDescent="0.25"/>
    <row r="1987" s="503" customFormat="1" x14ac:dyDescent="0.25"/>
    <row r="1988" s="503" customFormat="1" x14ac:dyDescent="0.25"/>
    <row r="1989" s="503" customFormat="1" x14ac:dyDescent="0.25"/>
    <row r="1990" s="503" customFormat="1" x14ac:dyDescent="0.25"/>
    <row r="1991" s="503" customFormat="1" x14ac:dyDescent="0.25"/>
    <row r="1992" s="503" customFormat="1" x14ac:dyDescent="0.25"/>
    <row r="1993" s="503" customFormat="1" x14ac:dyDescent="0.25"/>
    <row r="1994" s="503" customFormat="1" x14ac:dyDescent="0.25"/>
    <row r="1995" s="503" customFormat="1" x14ac:dyDescent="0.25"/>
    <row r="1996" s="503" customFormat="1" x14ac:dyDescent="0.25"/>
    <row r="1997" s="503" customFormat="1" x14ac:dyDescent="0.25"/>
    <row r="1998" s="503" customFormat="1" x14ac:dyDescent="0.25"/>
    <row r="1999" s="503" customFormat="1" x14ac:dyDescent="0.25"/>
    <row r="2000" s="503" customFormat="1" x14ac:dyDescent="0.25"/>
    <row r="2001" s="503" customFormat="1" x14ac:dyDescent="0.25"/>
    <row r="2002" s="503" customFormat="1" x14ac:dyDescent="0.25"/>
    <row r="2003" s="503" customFormat="1" x14ac:dyDescent="0.25"/>
    <row r="2004" s="503" customFormat="1" x14ac:dyDescent="0.25"/>
    <row r="2005" s="503" customFormat="1" x14ac:dyDescent="0.25"/>
    <row r="2006" s="503" customFormat="1" x14ac:dyDescent="0.25"/>
    <row r="2007" s="503" customFormat="1" x14ac:dyDescent="0.25"/>
    <row r="2008" s="503" customFormat="1" x14ac:dyDescent="0.25"/>
    <row r="2009" s="503" customFormat="1" x14ac:dyDescent="0.25"/>
    <row r="2010" s="503" customFormat="1" x14ac:dyDescent="0.25"/>
    <row r="2011" s="503" customFormat="1" x14ac:dyDescent="0.25"/>
    <row r="2012" s="503" customFormat="1" x14ac:dyDescent="0.25"/>
    <row r="2013" s="503" customFormat="1" x14ac:dyDescent="0.25"/>
    <row r="2014" s="503" customFormat="1" x14ac:dyDescent="0.25"/>
    <row r="2015" s="503" customFormat="1" x14ac:dyDescent="0.25"/>
    <row r="2016" s="503" customFormat="1" x14ac:dyDescent="0.25"/>
    <row r="2017" s="503" customFormat="1" x14ac:dyDescent="0.25"/>
    <row r="2018" s="503" customFormat="1" x14ac:dyDescent="0.25"/>
    <row r="2019" s="503" customFormat="1" x14ac:dyDescent="0.25"/>
    <row r="2020" s="503" customFormat="1" x14ac:dyDescent="0.25"/>
    <row r="2021" s="503" customFormat="1" x14ac:dyDescent="0.25"/>
    <row r="2022" s="503" customFormat="1" x14ac:dyDescent="0.25"/>
    <row r="2023" s="503" customFormat="1" x14ac:dyDescent="0.25"/>
    <row r="2024" s="503" customFormat="1" x14ac:dyDescent="0.25"/>
    <row r="2025" s="503" customFormat="1" x14ac:dyDescent="0.25"/>
    <row r="2026" s="503" customFormat="1" x14ac:dyDescent="0.25"/>
    <row r="2027" s="503" customFormat="1" x14ac:dyDescent="0.25"/>
    <row r="2028" s="503" customFormat="1" x14ac:dyDescent="0.25"/>
    <row r="2029" s="503" customFormat="1" x14ac:dyDescent="0.25"/>
    <row r="2030" s="503" customFormat="1" x14ac:dyDescent="0.25"/>
    <row r="2031" s="503" customFormat="1" x14ac:dyDescent="0.25"/>
    <row r="2032" s="503" customFormat="1" x14ac:dyDescent="0.25"/>
    <row r="2033" s="503" customFormat="1" x14ac:dyDescent="0.25"/>
    <row r="2034" s="503" customFormat="1" x14ac:dyDescent="0.25"/>
    <row r="2035" s="503" customFormat="1" x14ac:dyDescent="0.25"/>
    <row r="2036" s="503" customFormat="1" x14ac:dyDescent="0.25"/>
    <row r="2037" s="503" customFormat="1" x14ac:dyDescent="0.25"/>
    <row r="2038" s="503" customFormat="1" x14ac:dyDescent="0.25"/>
    <row r="2039" s="503" customFormat="1" x14ac:dyDescent="0.25"/>
    <row r="2040" s="503" customFormat="1" x14ac:dyDescent="0.25"/>
    <row r="2041" s="503" customFormat="1" x14ac:dyDescent="0.25"/>
    <row r="2042" s="503" customFormat="1" x14ac:dyDescent="0.25"/>
    <row r="2043" s="503" customFormat="1" x14ac:dyDescent="0.25"/>
    <row r="2044" s="503" customFormat="1" x14ac:dyDescent="0.25"/>
    <row r="2045" s="503" customFormat="1" x14ac:dyDescent="0.25"/>
    <row r="2046" s="503" customFormat="1" x14ac:dyDescent="0.25"/>
    <row r="2047" s="503" customFormat="1" x14ac:dyDescent="0.25"/>
    <row r="2048" s="503" customFormat="1" x14ac:dyDescent="0.25"/>
    <row r="2049" s="503" customFormat="1" x14ac:dyDescent="0.25"/>
    <row r="2050" s="503" customFormat="1" x14ac:dyDescent="0.25"/>
    <row r="2051" s="503" customFormat="1" x14ac:dyDescent="0.25"/>
    <row r="2052" s="503" customFormat="1" x14ac:dyDescent="0.25"/>
    <row r="2053" s="503" customFormat="1" x14ac:dyDescent="0.25"/>
    <row r="2054" s="503" customFormat="1" x14ac:dyDescent="0.25"/>
    <row r="2055" s="503" customFormat="1" x14ac:dyDescent="0.25"/>
    <row r="2056" s="503" customFormat="1" x14ac:dyDescent="0.25"/>
    <row r="2057" s="503" customFormat="1" x14ac:dyDescent="0.25"/>
    <row r="2058" s="503" customFormat="1" x14ac:dyDescent="0.25"/>
    <row r="2059" s="503" customFormat="1" x14ac:dyDescent="0.25"/>
    <row r="2060" s="503" customFormat="1" x14ac:dyDescent="0.25"/>
    <row r="2061" s="503" customFormat="1" x14ac:dyDescent="0.25"/>
    <row r="2062" s="503" customFormat="1" x14ac:dyDescent="0.25"/>
    <row r="2063" s="503" customFormat="1" x14ac:dyDescent="0.25"/>
    <row r="2064" s="503" customFormat="1" x14ac:dyDescent="0.25"/>
    <row r="2065" s="503" customFormat="1" x14ac:dyDescent="0.25"/>
    <row r="2066" s="503" customFormat="1" x14ac:dyDescent="0.25"/>
    <row r="2067" s="503" customFormat="1" x14ac:dyDescent="0.25"/>
    <row r="2068" s="503" customFormat="1" x14ac:dyDescent="0.25"/>
    <row r="2069" s="503" customFormat="1" x14ac:dyDescent="0.25"/>
    <row r="2070" s="503" customFormat="1" x14ac:dyDescent="0.25"/>
    <row r="2071" s="503" customFormat="1" x14ac:dyDescent="0.25"/>
    <row r="2072" s="503" customFormat="1" x14ac:dyDescent="0.25"/>
    <row r="2073" s="503" customFormat="1" x14ac:dyDescent="0.25"/>
    <row r="2074" s="503" customFormat="1" x14ac:dyDescent="0.25"/>
    <row r="2075" s="503" customFormat="1" x14ac:dyDescent="0.25"/>
    <row r="2076" s="503" customFormat="1" x14ac:dyDescent="0.25"/>
    <row r="2077" s="503" customFormat="1" x14ac:dyDescent="0.25"/>
    <row r="2078" s="503" customFormat="1" x14ac:dyDescent="0.25"/>
    <row r="2079" s="503" customFormat="1" x14ac:dyDescent="0.25"/>
    <row r="2080" s="503" customFormat="1" x14ac:dyDescent="0.25"/>
    <row r="2081" s="503" customFormat="1" x14ac:dyDescent="0.25"/>
    <row r="2082" s="503" customFormat="1" x14ac:dyDescent="0.25"/>
    <row r="2083" s="503" customFormat="1" x14ac:dyDescent="0.25"/>
    <row r="2084" s="503" customFormat="1" x14ac:dyDescent="0.25"/>
    <row r="2085" s="503" customFormat="1" x14ac:dyDescent="0.25"/>
    <row r="2086" s="503" customFormat="1" x14ac:dyDescent="0.25"/>
    <row r="2087" s="503" customFormat="1" x14ac:dyDescent="0.25"/>
    <row r="2088" s="503" customFormat="1" x14ac:dyDescent="0.25"/>
    <row r="2089" s="503" customFormat="1" x14ac:dyDescent="0.25"/>
    <row r="2090" s="503" customFormat="1" x14ac:dyDescent="0.25"/>
    <row r="2091" s="503" customFormat="1" x14ac:dyDescent="0.25"/>
    <row r="2092" s="503" customFormat="1" x14ac:dyDescent="0.25"/>
    <row r="2093" s="503" customFormat="1" x14ac:dyDescent="0.25"/>
    <row r="2094" s="503" customFormat="1" x14ac:dyDescent="0.25"/>
    <row r="2095" s="503" customFormat="1" x14ac:dyDescent="0.25"/>
    <row r="2096" s="503" customFormat="1" x14ac:dyDescent="0.25"/>
    <row r="2097" s="503" customFormat="1" x14ac:dyDescent="0.25"/>
    <row r="2098" s="503" customFormat="1" x14ac:dyDescent="0.25"/>
    <row r="2099" s="503" customFormat="1" x14ac:dyDescent="0.25"/>
    <row r="2100" s="503" customFormat="1" x14ac:dyDescent="0.25"/>
    <row r="2101" s="503" customFormat="1" x14ac:dyDescent="0.25"/>
    <row r="2102" s="503" customFormat="1" x14ac:dyDescent="0.25"/>
    <row r="2103" s="503" customFormat="1" x14ac:dyDescent="0.25"/>
    <row r="2104" s="503" customFormat="1" x14ac:dyDescent="0.25"/>
    <row r="2105" s="503" customFormat="1" x14ac:dyDescent="0.25"/>
    <row r="2106" s="503" customFormat="1" x14ac:dyDescent="0.25"/>
    <row r="2107" s="503" customFormat="1" x14ac:dyDescent="0.25"/>
    <row r="2108" s="503" customFormat="1" x14ac:dyDescent="0.25"/>
    <row r="2109" s="503" customFormat="1" x14ac:dyDescent="0.25"/>
    <row r="2110" s="503" customFormat="1" x14ac:dyDescent="0.25"/>
    <row r="2111" s="503" customFormat="1" x14ac:dyDescent="0.25"/>
    <row r="2112" s="503" customFormat="1" x14ac:dyDescent="0.25"/>
    <row r="2113" s="503" customFormat="1" x14ac:dyDescent="0.25"/>
    <row r="2114" s="503" customFormat="1" x14ac:dyDescent="0.25"/>
    <row r="2115" s="503" customFormat="1" x14ac:dyDescent="0.25"/>
    <row r="2116" s="503" customFormat="1" x14ac:dyDescent="0.25"/>
    <row r="2117" s="503" customFormat="1" x14ac:dyDescent="0.25"/>
    <row r="2118" s="503" customFormat="1" x14ac:dyDescent="0.25"/>
    <row r="2119" s="503" customFormat="1" x14ac:dyDescent="0.25"/>
    <row r="2120" s="503" customFormat="1" x14ac:dyDescent="0.25"/>
    <row r="2121" s="503" customFormat="1" x14ac:dyDescent="0.25"/>
    <row r="2122" s="503" customFormat="1" x14ac:dyDescent="0.25"/>
    <row r="2123" s="503" customFormat="1" x14ac:dyDescent="0.25"/>
    <row r="2124" s="503" customFormat="1" x14ac:dyDescent="0.25"/>
    <row r="2125" s="503" customFormat="1" x14ac:dyDescent="0.25"/>
    <row r="2126" s="503" customFormat="1" x14ac:dyDescent="0.25"/>
    <row r="2127" s="503" customFormat="1" x14ac:dyDescent="0.25"/>
    <row r="2128" s="503" customFormat="1" x14ac:dyDescent="0.25"/>
    <row r="2129" s="503" customFormat="1" x14ac:dyDescent="0.25"/>
    <row r="2130" s="503" customFormat="1" x14ac:dyDescent="0.25"/>
    <row r="2131" s="503" customFormat="1" x14ac:dyDescent="0.25"/>
    <row r="2132" s="503" customFormat="1" x14ac:dyDescent="0.25"/>
    <row r="2133" s="503" customFormat="1" x14ac:dyDescent="0.25"/>
    <row r="2134" s="503" customFormat="1" x14ac:dyDescent="0.25"/>
    <row r="2135" s="503" customFormat="1" x14ac:dyDescent="0.25"/>
    <row r="2136" s="503" customFormat="1" x14ac:dyDescent="0.25"/>
    <row r="2137" s="503" customFormat="1" x14ac:dyDescent="0.25"/>
    <row r="2138" s="503" customFormat="1" x14ac:dyDescent="0.25"/>
    <row r="2139" s="503" customFormat="1" x14ac:dyDescent="0.25"/>
    <row r="2140" s="503" customFormat="1" x14ac:dyDescent="0.25"/>
    <row r="2141" s="503" customFormat="1" x14ac:dyDescent="0.25"/>
    <row r="2142" s="503" customFormat="1" x14ac:dyDescent="0.25"/>
    <row r="2143" s="503" customFormat="1" x14ac:dyDescent="0.25"/>
    <row r="2144" s="503" customFormat="1" x14ac:dyDescent="0.25"/>
    <row r="2145" s="503" customFormat="1" x14ac:dyDescent="0.25"/>
    <row r="2146" s="503" customFormat="1" x14ac:dyDescent="0.25"/>
    <row r="2147" s="503" customFormat="1" x14ac:dyDescent="0.25"/>
    <row r="2148" s="503" customFormat="1" x14ac:dyDescent="0.25"/>
    <row r="2149" s="503" customFormat="1" x14ac:dyDescent="0.25"/>
    <row r="2150" s="503" customFormat="1" x14ac:dyDescent="0.25"/>
    <row r="2151" s="503" customFormat="1" x14ac:dyDescent="0.25"/>
    <row r="2152" s="503" customFormat="1" x14ac:dyDescent="0.25"/>
    <row r="2153" s="503" customFormat="1" x14ac:dyDescent="0.25"/>
    <row r="2154" s="503" customFormat="1" x14ac:dyDescent="0.25"/>
    <row r="2155" s="503" customFormat="1" x14ac:dyDescent="0.25"/>
    <row r="2156" s="503" customFormat="1" x14ac:dyDescent="0.25"/>
    <row r="2157" s="503" customFormat="1" x14ac:dyDescent="0.25"/>
    <row r="2158" s="503" customFormat="1" x14ac:dyDescent="0.25"/>
    <row r="2159" s="503" customFormat="1" x14ac:dyDescent="0.25"/>
    <row r="2160" s="503" customFormat="1" x14ac:dyDescent="0.25"/>
    <row r="2161" s="503" customFormat="1" x14ac:dyDescent="0.25"/>
    <row r="2162" s="503" customFormat="1" x14ac:dyDescent="0.25"/>
    <row r="2163" s="503" customFormat="1" x14ac:dyDescent="0.25"/>
    <row r="2164" s="503" customFormat="1" x14ac:dyDescent="0.25"/>
    <row r="2165" s="503" customFormat="1" x14ac:dyDescent="0.25"/>
    <row r="2166" s="503" customFormat="1" x14ac:dyDescent="0.25"/>
    <row r="2167" s="503" customFormat="1" x14ac:dyDescent="0.25"/>
    <row r="2168" s="503" customFormat="1" x14ac:dyDescent="0.25"/>
    <row r="2169" s="503" customFormat="1" x14ac:dyDescent="0.25"/>
    <row r="2170" s="503" customFormat="1" x14ac:dyDescent="0.25"/>
    <row r="2171" s="503" customFormat="1" x14ac:dyDescent="0.25"/>
    <row r="2172" s="503" customFormat="1" x14ac:dyDescent="0.25"/>
    <row r="2173" s="503" customFormat="1" x14ac:dyDescent="0.25"/>
    <row r="2174" s="503" customFormat="1" x14ac:dyDescent="0.25"/>
    <row r="2175" s="503" customFormat="1" x14ac:dyDescent="0.25"/>
    <row r="2176" s="503" customFormat="1" x14ac:dyDescent="0.25"/>
    <row r="2177" s="503" customFormat="1" x14ac:dyDescent="0.25"/>
    <row r="2178" s="503" customFormat="1" x14ac:dyDescent="0.25"/>
    <row r="2179" s="503" customFormat="1" x14ac:dyDescent="0.25"/>
    <row r="2180" s="503" customFormat="1" x14ac:dyDescent="0.25"/>
    <row r="2181" s="503" customFormat="1" x14ac:dyDescent="0.25"/>
    <row r="2182" s="503" customFormat="1" x14ac:dyDescent="0.25"/>
    <row r="2183" s="503" customFormat="1" x14ac:dyDescent="0.25"/>
    <row r="2184" s="503" customFormat="1" x14ac:dyDescent="0.25"/>
    <row r="2185" s="503" customFormat="1" x14ac:dyDescent="0.25"/>
    <row r="2186" s="503" customFormat="1" x14ac:dyDescent="0.25"/>
    <row r="2187" s="503" customFormat="1" x14ac:dyDescent="0.25"/>
    <row r="2188" s="503" customFormat="1" x14ac:dyDescent="0.25"/>
    <row r="2189" s="503" customFormat="1" x14ac:dyDescent="0.25"/>
    <row r="2190" s="503" customFormat="1" x14ac:dyDescent="0.25"/>
    <row r="2191" s="503" customFormat="1" x14ac:dyDescent="0.25"/>
    <row r="2192" s="503" customFormat="1" x14ac:dyDescent="0.25"/>
    <row r="2193" s="503" customFormat="1" x14ac:dyDescent="0.25"/>
    <row r="2194" s="503" customFormat="1" x14ac:dyDescent="0.25"/>
    <row r="2195" s="503" customFormat="1" x14ac:dyDescent="0.25"/>
    <row r="2196" s="503" customFormat="1" x14ac:dyDescent="0.25"/>
    <row r="2197" s="503" customFormat="1" x14ac:dyDescent="0.25"/>
    <row r="2198" s="503" customFormat="1" x14ac:dyDescent="0.25"/>
    <row r="2199" s="503" customFormat="1" x14ac:dyDescent="0.25"/>
    <row r="2200" s="503" customFormat="1" x14ac:dyDescent="0.25"/>
    <row r="2201" s="503" customFormat="1" x14ac:dyDescent="0.25"/>
    <row r="2202" s="503" customFormat="1" x14ac:dyDescent="0.25"/>
    <row r="2203" s="503" customFormat="1" x14ac:dyDescent="0.25"/>
    <row r="2204" s="503" customFormat="1" x14ac:dyDescent="0.25"/>
    <row r="2205" s="503" customFormat="1" x14ac:dyDescent="0.25"/>
    <row r="2206" s="503" customFormat="1" x14ac:dyDescent="0.25"/>
    <row r="2207" s="503" customFormat="1" x14ac:dyDescent="0.25"/>
    <row r="2208" s="503" customFormat="1" x14ac:dyDescent="0.25"/>
    <row r="2209" s="503" customFormat="1" x14ac:dyDescent="0.25"/>
    <row r="2210" s="503" customFormat="1" x14ac:dyDescent="0.25"/>
    <row r="2211" s="503" customFormat="1" x14ac:dyDescent="0.25"/>
    <row r="2212" s="503" customFormat="1" x14ac:dyDescent="0.25"/>
    <row r="2213" s="503" customFormat="1" x14ac:dyDescent="0.25"/>
    <row r="2214" s="503" customFormat="1" x14ac:dyDescent="0.25"/>
    <row r="2215" s="503" customFormat="1" x14ac:dyDescent="0.25"/>
    <row r="2216" s="503" customFormat="1" x14ac:dyDescent="0.25"/>
    <row r="2217" s="503" customFormat="1" x14ac:dyDescent="0.25"/>
    <row r="2218" s="503" customFormat="1" x14ac:dyDescent="0.25"/>
    <row r="2219" s="503" customFormat="1" x14ac:dyDescent="0.25"/>
    <row r="2220" s="503" customFormat="1" x14ac:dyDescent="0.25"/>
    <row r="2221" s="503" customFormat="1" x14ac:dyDescent="0.25"/>
    <row r="2222" s="503" customFormat="1" x14ac:dyDescent="0.25"/>
    <row r="2223" s="503" customFormat="1" x14ac:dyDescent="0.25"/>
    <row r="2224" s="503" customFormat="1" x14ac:dyDescent="0.25"/>
    <row r="2225" s="503" customFormat="1" x14ac:dyDescent="0.25"/>
    <row r="2226" s="503" customFormat="1" x14ac:dyDescent="0.25"/>
    <row r="2227" s="503" customFormat="1" x14ac:dyDescent="0.25"/>
    <row r="2228" s="503" customFormat="1" x14ac:dyDescent="0.25"/>
    <row r="2229" s="503" customFormat="1" x14ac:dyDescent="0.25"/>
    <row r="2230" s="503" customFormat="1" x14ac:dyDescent="0.25"/>
    <row r="2231" s="503" customFormat="1" x14ac:dyDescent="0.25"/>
    <row r="2232" s="503" customFormat="1" x14ac:dyDescent="0.25"/>
    <row r="2233" s="503" customFormat="1" x14ac:dyDescent="0.25"/>
    <row r="2234" s="503" customFormat="1" x14ac:dyDescent="0.25"/>
    <row r="2235" s="503" customFormat="1" x14ac:dyDescent="0.25"/>
    <row r="2236" s="503" customFormat="1" x14ac:dyDescent="0.25"/>
    <row r="2237" s="503" customFormat="1" x14ac:dyDescent="0.25"/>
    <row r="2238" s="503" customFormat="1" x14ac:dyDescent="0.25"/>
    <row r="2239" s="503" customFormat="1" x14ac:dyDescent="0.25"/>
    <row r="2240" s="503" customFormat="1" x14ac:dyDescent="0.25"/>
    <row r="2241" s="503" customFormat="1" x14ac:dyDescent="0.25"/>
    <row r="2242" s="503" customFormat="1" x14ac:dyDescent="0.25"/>
    <row r="2243" s="503" customFormat="1" x14ac:dyDescent="0.25"/>
    <row r="2244" s="503" customFormat="1" x14ac:dyDescent="0.25"/>
    <row r="2245" s="503" customFormat="1" x14ac:dyDescent="0.25"/>
    <row r="2246" s="503" customFormat="1" x14ac:dyDescent="0.25"/>
    <row r="2247" s="503" customFormat="1" x14ac:dyDescent="0.25"/>
    <row r="2248" s="503" customFormat="1" x14ac:dyDescent="0.25"/>
    <row r="2249" s="503" customFormat="1" x14ac:dyDescent="0.25"/>
    <row r="2250" s="503" customFormat="1" x14ac:dyDescent="0.25"/>
    <row r="2251" s="503" customFormat="1" x14ac:dyDescent="0.25"/>
    <row r="2252" s="503" customFormat="1" x14ac:dyDescent="0.25"/>
    <row r="2253" s="503" customFormat="1" x14ac:dyDescent="0.25"/>
    <row r="2254" s="503" customFormat="1" x14ac:dyDescent="0.25"/>
    <row r="2255" s="503" customFormat="1" x14ac:dyDescent="0.25"/>
    <row r="2256" s="503" customFormat="1" x14ac:dyDescent="0.25"/>
    <row r="2257" s="503" customFormat="1" x14ac:dyDescent="0.25"/>
    <row r="2258" s="503" customFormat="1" x14ac:dyDescent="0.25"/>
    <row r="2259" s="503" customFormat="1" x14ac:dyDescent="0.25"/>
    <row r="2260" s="503" customFormat="1" x14ac:dyDescent="0.25"/>
    <row r="2261" s="503" customFormat="1" x14ac:dyDescent="0.25"/>
    <row r="2262" s="503" customFormat="1" x14ac:dyDescent="0.25"/>
    <row r="2263" s="503" customFormat="1" x14ac:dyDescent="0.25"/>
    <row r="2264" s="503" customFormat="1" x14ac:dyDescent="0.25"/>
    <row r="2265" s="503" customFormat="1" x14ac:dyDescent="0.25"/>
    <row r="2266" s="503" customFormat="1" x14ac:dyDescent="0.25"/>
    <row r="2267" s="503" customFormat="1" x14ac:dyDescent="0.25"/>
    <row r="2268" s="503" customFormat="1" x14ac:dyDescent="0.25"/>
    <row r="2269" s="503" customFormat="1" x14ac:dyDescent="0.25"/>
    <row r="2270" s="503" customFormat="1" x14ac:dyDescent="0.25"/>
    <row r="2271" s="503" customFormat="1" x14ac:dyDescent="0.25"/>
    <row r="2272" s="503" customFormat="1" x14ac:dyDescent="0.25"/>
    <row r="2273" s="503" customFormat="1" x14ac:dyDescent="0.25"/>
    <row r="2274" s="503" customFormat="1" x14ac:dyDescent="0.25"/>
    <row r="2275" s="503" customFormat="1" x14ac:dyDescent="0.25"/>
    <row r="2276" s="503" customFormat="1" x14ac:dyDescent="0.25"/>
    <row r="2277" s="503" customFormat="1" x14ac:dyDescent="0.25"/>
    <row r="2278" s="503" customFormat="1" x14ac:dyDescent="0.25"/>
    <row r="2279" s="503" customFormat="1" x14ac:dyDescent="0.25"/>
    <row r="2280" s="503" customFormat="1" x14ac:dyDescent="0.25"/>
    <row r="2281" s="503" customFormat="1" x14ac:dyDescent="0.25"/>
    <row r="2282" s="503" customFormat="1" x14ac:dyDescent="0.25"/>
    <row r="2283" s="503" customFormat="1" x14ac:dyDescent="0.25"/>
    <row r="2284" s="503" customFormat="1" x14ac:dyDescent="0.25"/>
    <row r="2285" s="503" customFormat="1" x14ac:dyDescent="0.25"/>
    <row r="2286" s="503" customFormat="1" x14ac:dyDescent="0.25"/>
    <row r="2287" s="503" customFormat="1" x14ac:dyDescent="0.25"/>
    <row r="2288" s="503" customFormat="1" x14ac:dyDescent="0.25"/>
    <row r="2289" s="503" customFormat="1" x14ac:dyDescent="0.25"/>
    <row r="2290" s="503" customFormat="1" x14ac:dyDescent="0.25"/>
    <row r="2291" s="503" customFormat="1" x14ac:dyDescent="0.25"/>
    <row r="2292" s="503" customFormat="1" x14ac:dyDescent="0.25"/>
    <row r="2293" s="503" customFormat="1" x14ac:dyDescent="0.25"/>
    <row r="2294" s="503" customFormat="1" x14ac:dyDescent="0.25"/>
    <row r="2295" s="503" customFormat="1" x14ac:dyDescent="0.25"/>
    <row r="2296" s="503" customFormat="1" x14ac:dyDescent="0.25"/>
    <row r="2297" s="503" customFormat="1" x14ac:dyDescent="0.25"/>
    <row r="2298" s="503" customFormat="1" x14ac:dyDescent="0.25"/>
    <row r="2299" s="503" customFormat="1" x14ac:dyDescent="0.25"/>
    <row r="2300" s="503" customFormat="1" x14ac:dyDescent="0.25"/>
    <row r="2301" s="503" customFormat="1" x14ac:dyDescent="0.25"/>
    <row r="2302" s="503" customFormat="1" x14ac:dyDescent="0.25"/>
    <row r="2303" s="503" customFormat="1" x14ac:dyDescent="0.25"/>
    <row r="2304" s="503" customFormat="1" x14ac:dyDescent="0.25"/>
    <row r="2305" s="503" customFormat="1" x14ac:dyDescent="0.25"/>
    <row r="2306" s="503" customFormat="1" x14ac:dyDescent="0.25"/>
    <row r="2307" s="503" customFormat="1" x14ac:dyDescent="0.25"/>
    <row r="2308" s="503" customFormat="1" x14ac:dyDescent="0.25"/>
    <row r="2309" s="503" customFormat="1" x14ac:dyDescent="0.25"/>
    <row r="2310" s="503" customFormat="1" x14ac:dyDescent="0.25"/>
    <row r="2311" s="503" customFormat="1" x14ac:dyDescent="0.25"/>
    <row r="2312" s="503" customFormat="1" x14ac:dyDescent="0.25"/>
    <row r="2313" s="503" customFormat="1" x14ac:dyDescent="0.25"/>
    <row r="2314" s="503" customFormat="1" x14ac:dyDescent="0.25"/>
    <row r="2315" s="503" customFormat="1" x14ac:dyDescent="0.25"/>
    <row r="2316" s="503" customFormat="1" x14ac:dyDescent="0.25"/>
    <row r="2317" s="503" customFormat="1" x14ac:dyDescent="0.25"/>
    <row r="2318" s="503" customFormat="1" x14ac:dyDescent="0.25"/>
    <row r="2319" s="503" customFormat="1" x14ac:dyDescent="0.25"/>
    <row r="2320" s="503" customFormat="1" x14ac:dyDescent="0.25"/>
    <row r="2321" s="503" customFormat="1" x14ac:dyDescent="0.25"/>
    <row r="2322" s="503" customFormat="1" x14ac:dyDescent="0.25"/>
    <row r="2323" s="503" customFormat="1" x14ac:dyDescent="0.25"/>
    <row r="2324" s="503" customFormat="1" x14ac:dyDescent="0.25"/>
    <row r="2325" s="503" customFormat="1" x14ac:dyDescent="0.25"/>
    <row r="2326" s="503" customFormat="1" x14ac:dyDescent="0.25"/>
    <row r="2327" s="503" customFormat="1" x14ac:dyDescent="0.25"/>
    <row r="2328" s="503" customFormat="1" x14ac:dyDescent="0.25"/>
    <row r="2329" s="503" customFormat="1" x14ac:dyDescent="0.25"/>
    <row r="2330" s="503" customFormat="1" x14ac:dyDescent="0.25"/>
    <row r="2331" s="503" customFormat="1" x14ac:dyDescent="0.25"/>
    <row r="2332" s="503" customFormat="1" x14ac:dyDescent="0.25"/>
    <row r="2333" s="503" customFormat="1" x14ac:dyDescent="0.25"/>
    <row r="2334" s="503" customFormat="1" x14ac:dyDescent="0.25"/>
    <row r="2335" s="503" customFormat="1" x14ac:dyDescent="0.25"/>
    <row r="2336" s="503" customFormat="1" x14ac:dyDescent="0.25"/>
    <row r="2337" s="503" customFormat="1" x14ac:dyDescent="0.25"/>
    <row r="2338" s="503" customFormat="1" x14ac:dyDescent="0.25"/>
    <row r="2339" s="503" customFormat="1" x14ac:dyDescent="0.25"/>
    <row r="2340" s="503" customFormat="1" x14ac:dyDescent="0.25"/>
    <row r="2341" s="503" customFormat="1" x14ac:dyDescent="0.25"/>
    <row r="2342" s="503" customFormat="1" x14ac:dyDescent="0.25"/>
    <row r="2343" s="503" customFormat="1" x14ac:dyDescent="0.25"/>
    <row r="2344" s="503" customFormat="1" x14ac:dyDescent="0.25"/>
    <row r="2345" s="503" customFormat="1" x14ac:dyDescent="0.25"/>
    <row r="2346" s="503" customFormat="1" x14ac:dyDescent="0.25"/>
    <row r="2347" s="503" customFormat="1" x14ac:dyDescent="0.25"/>
    <row r="2348" s="503" customFormat="1" x14ac:dyDescent="0.25"/>
    <row r="2349" s="503" customFormat="1" x14ac:dyDescent="0.25"/>
    <row r="2350" s="503" customFormat="1" x14ac:dyDescent="0.25"/>
    <row r="2351" s="503" customFormat="1" x14ac:dyDescent="0.25"/>
    <row r="2352" s="503" customFormat="1" x14ac:dyDescent="0.25"/>
    <row r="2353" s="503" customFormat="1" x14ac:dyDescent="0.25"/>
    <row r="2354" s="503" customFormat="1" x14ac:dyDescent="0.25"/>
    <row r="2355" s="503" customFormat="1" x14ac:dyDescent="0.25"/>
    <row r="2356" s="503" customFormat="1" x14ac:dyDescent="0.25"/>
    <row r="2357" s="503" customFormat="1" x14ac:dyDescent="0.25"/>
    <row r="2358" s="503" customFormat="1" x14ac:dyDescent="0.25"/>
    <row r="2359" s="503" customFormat="1" x14ac:dyDescent="0.25"/>
    <row r="2360" s="503" customFormat="1" x14ac:dyDescent="0.25"/>
    <row r="2361" s="503" customFormat="1" x14ac:dyDescent="0.25"/>
    <row r="2362" s="503" customFormat="1" x14ac:dyDescent="0.25"/>
    <row r="2363" s="503" customFormat="1" x14ac:dyDescent="0.25"/>
    <row r="2364" s="503" customFormat="1" x14ac:dyDescent="0.25"/>
    <row r="2365" s="503" customFormat="1" x14ac:dyDescent="0.25"/>
    <row r="2366" s="503" customFormat="1" x14ac:dyDescent="0.25"/>
    <row r="2367" s="503" customFormat="1" x14ac:dyDescent="0.25"/>
    <row r="2368" s="503" customFormat="1" x14ac:dyDescent="0.25"/>
    <row r="2369" s="503" customFormat="1" x14ac:dyDescent="0.25"/>
    <row r="2370" s="503" customFormat="1" x14ac:dyDescent="0.25"/>
    <row r="2371" s="503" customFormat="1" x14ac:dyDescent="0.25"/>
    <row r="2372" s="503" customFormat="1" x14ac:dyDescent="0.25"/>
    <row r="2373" s="503" customFormat="1" x14ac:dyDescent="0.25"/>
    <row r="2374" s="503" customFormat="1" x14ac:dyDescent="0.25"/>
    <row r="2375" s="503" customFormat="1" x14ac:dyDescent="0.25"/>
    <row r="2376" s="503" customFormat="1" x14ac:dyDescent="0.25"/>
    <row r="2377" s="503" customFormat="1" x14ac:dyDescent="0.25"/>
    <row r="2378" s="503" customFormat="1" x14ac:dyDescent="0.25"/>
    <row r="2379" s="503" customFormat="1" x14ac:dyDescent="0.25"/>
    <row r="2380" s="503" customFormat="1" x14ac:dyDescent="0.25"/>
    <row r="2381" s="503" customFormat="1" x14ac:dyDescent="0.25"/>
    <row r="2382" s="503" customFormat="1" x14ac:dyDescent="0.25"/>
    <row r="2383" s="503" customFormat="1" x14ac:dyDescent="0.25"/>
    <row r="2384" s="503" customFormat="1" x14ac:dyDescent="0.25"/>
    <row r="2385" s="503" customFormat="1" x14ac:dyDescent="0.25"/>
    <row r="2386" s="503" customFormat="1" x14ac:dyDescent="0.25"/>
    <row r="2387" s="503" customFormat="1" x14ac:dyDescent="0.25"/>
    <row r="2388" s="503" customFormat="1" x14ac:dyDescent="0.25"/>
    <row r="2389" s="503" customFormat="1" x14ac:dyDescent="0.25"/>
    <row r="2390" s="503" customFormat="1" x14ac:dyDescent="0.25"/>
    <row r="2391" s="503" customFormat="1" x14ac:dyDescent="0.25"/>
    <row r="2392" s="503" customFormat="1" x14ac:dyDescent="0.25"/>
    <row r="2393" s="503" customFormat="1" x14ac:dyDescent="0.25"/>
    <row r="2394" s="503" customFormat="1" x14ac:dyDescent="0.25"/>
    <row r="2395" s="503" customFormat="1" x14ac:dyDescent="0.25"/>
    <row r="2396" s="503" customFormat="1" x14ac:dyDescent="0.25"/>
    <row r="2397" s="503" customFormat="1" x14ac:dyDescent="0.25"/>
    <row r="2398" s="503" customFormat="1" x14ac:dyDescent="0.25"/>
    <row r="2399" s="503" customFormat="1" x14ac:dyDescent="0.25"/>
    <row r="2400" s="503" customFormat="1" x14ac:dyDescent="0.25"/>
    <row r="2401" s="503" customFormat="1" x14ac:dyDescent="0.25"/>
    <row r="2402" s="503" customFormat="1" x14ac:dyDescent="0.25"/>
    <row r="2403" s="503" customFormat="1" x14ac:dyDescent="0.25"/>
    <row r="2404" s="503" customFormat="1" x14ac:dyDescent="0.25"/>
    <row r="2405" s="503" customFormat="1" x14ac:dyDescent="0.25"/>
    <row r="2406" s="503" customFormat="1" x14ac:dyDescent="0.25"/>
    <row r="2407" s="503" customFormat="1" x14ac:dyDescent="0.25"/>
    <row r="2408" s="503" customFormat="1" x14ac:dyDescent="0.25"/>
    <row r="2409" s="503" customFormat="1" x14ac:dyDescent="0.25"/>
    <row r="2410" s="503" customFormat="1" x14ac:dyDescent="0.25"/>
    <row r="2411" s="503" customFormat="1" x14ac:dyDescent="0.25"/>
    <row r="2412" s="503" customFormat="1" x14ac:dyDescent="0.25"/>
    <row r="2413" s="503" customFormat="1" x14ac:dyDescent="0.25"/>
    <row r="2414" s="503" customFormat="1" x14ac:dyDescent="0.25"/>
    <row r="2415" s="503" customFormat="1" x14ac:dyDescent="0.25"/>
    <row r="2416" s="503" customFormat="1" x14ac:dyDescent="0.25"/>
    <row r="2417" s="503" customFormat="1" x14ac:dyDescent="0.25"/>
    <row r="2418" s="503" customFormat="1" x14ac:dyDescent="0.25"/>
    <row r="2419" s="503" customFormat="1" x14ac:dyDescent="0.25"/>
    <row r="2420" s="503" customFormat="1" x14ac:dyDescent="0.25"/>
    <row r="2421" s="503" customFormat="1" x14ac:dyDescent="0.25"/>
    <row r="2422" s="503" customFormat="1" x14ac:dyDescent="0.25"/>
    <row r="2423" s="503" customFormat="1" x14ac:dyDescent="0.25"/>
    <row r="2424" s="503" customFormat="1" x14ac:dyDescent="0.25"/>
    <row r="2425" s="503" customFormat="1" x14ac:dyDescent="0.25"/>
    <row r="2426" s="503" customFormat="1" x14ac:dyDescent="0.25"/>
    <row r="2427" s="503" customFormat="1" x14ac:dyDescent="0.25"/>
    <row r="2428" s="503" customFormat="1" x14ac:dyDescent="0.25"/>
    <row r="2429" s="503" customFormat="1" x14ac:dyDescent="0.25"/>
    <row r="2430" s="503" customFormat="1" x14ac:dyDescent="0.25"/>
    <row r="2431" s="503" customFormat="1" x14ac:dyDescent="0.25"/>
    <row r="2432" s="503" customFormat="1" x14ac:dyDescent="0.25"/>
    <row r="2433" s="503" customFormat="1" x14ac:dyDescent="0.25"/>
    <row r="2434" s="503" customFormat="1" x14ac:dyDescent="0.25"/>
    <row r="2435" s="503" customFormat="1" x14ac:dyDescent="0.25"/>
    <row r="2436" s="503" customFormat="1" x14ac:dyDescent="0.25"/>
    <row r="2437" s="503" customFormat="1" x14ac:dyDescent="0.25"/>
    <row r="2438" s="503" customFormat="1" x14ac:dyDescent="0.25"/>
    <row r="2439" s="503" customFormat="1" x14ac:dyDescent="0.25"/>
    <row r="2440" s="503" customFormat="1" x14ac:dyDescent="0.25"/>
    <row r="2441" s="503" customFormat="1" x14ac:dyDescent="0.25"/>
    <row r="2442" s="503" customFormat="1" x14ac:dyDescent="0.25"/>
    <row r="2443" s="503" customFormat="1" x14ac:dyDescent="0.25"/>
    <row r="2444" s="503" customFormat="1" x14ac:dyDescent="0.25"/>
    <row r="2445" s="503" customFormat="1" x14ac:dyDescent="0.25"/>
    <row r="2446" s="503" customFormat="1" x14ac:dyDescent="0.25"/>
    <row r="2447" s="503" customFormat="1" x14ac:dyDescent="0.25"/>
    <row r="2448" s="503" customFormat="1" x14ac:dyDescent="0.25"/>
    <row r="2449" s="503" customFormat="1" x14ac:dyDescent="0.25"/>
    <row r="2450" s="503" customFormat="1" x14ac:dyDescent="0.25"/>
    <row r="2451" s="503" customFormat="1" x14ac:dyDescent="0.25"/>
    <row r="2452" s="503" customFormat="1" x14ac:dyDescent="0.25"/>
    <row r="2453" s="503" customFormat="1" x14ac:dyDescent="0.25"/>
    <row r="2454" s="503" customFormat="1" x14ac:dyDescent="0.25"/>
    <row r="2455" s="503" customFormat="1" x14ac:dyDescent="0.25"/>
    <row r="2456" s="503" customFormat="1" x14ac:dyDescent="0.25"/>
    <row r="2457" s="503" customFormat="1" x14ac:dyDescent="0.25"/>
    <row r="2458" s="503" customFormat="1" x14ac:dyDescent="0.25"/>
    <row r="2459" s="503" customFormat="1" x14ac:dyDescent="0.25"/>
    <row r="2460" s="503" customFormat="1" x14ac:dyDescent="0.25"/>
    <row r="2461" s="503" customFormat="1" x14ac:dyDescent="0.25"/>
    <row r="2462" s="503" customFormat="1" x14ac:dyDescent="0.25"/>
    <row r="2463" s="503" customFormat="1" x14ac:dyDescent="0.25"/>
    <row r="2464" s="503" customFormat="1" x14ac:dyDescent="0.25"/>
    <row r="2465" s="503" customFormat="1" x14ac:dyDescent="0.25"/>
    <row r="2466" s="503" customFormat="1" x14ac:dyDescent="0.25"/>
    <row r="2467" s="503" customFormat="1" x14ac:dyDescent="0.25"/>
    <row r="2468" s="503" customFormat="1" x14ac:dyDescent="0.25"/>
    <row r="2469" s="503" customFormat="1" x14ac:dyDescent="0.25"/>
    <row r="2470" s="503" customFormat="1" x14ac:dyDescent="0.25"/>
    <row r="2471" s="503" customFormat="1" x14ac:dyDescent="0.25"/>
    <row r="2472" s="503" customFormat="1" x14ac:dyDescent="0.25"/>
    <row r="2473" s="503" customFormat="1" x14ac:dyDescent="0.25"/>
    <row r="2474" s="503" customFormat="1" x14ac:dyDescent="0.25"/>
    <row r="2475" s="503" customFormat="1" x14ac:dyDescent="0.25"/>
    <row r="2476" s="503" customFormat="1" x14ac:dyDescent="0.25"/>
    <row r="2477" s="503" customFormat="1" x14ac:dyDescent="0.25"/>
    <row r="2478" s="503" customFormat="1" x14ac:dyDescent="0.25"/>
    <row r="2479" s="503" customFormat="1" x14ac:dyDescent="0.25"/>
    <row r="2480" s="503" customFormat="1" x14ac:dyDescent="0.25"/>
    <row r="2481" s="503" customFormat="1" x14ac:dyDescent="0.25"/>
    <row r="2482" s="503" customFormat="1" x14ac:dyDescent="0.25"/>
    <row r="2483" s="503" customFormat="1" x14ac:dyDescent="0.25"/>
    <row r="2484" s="503" customFormat="1" x14ac:dyDescent="0.25"/>
    <row r="2485" s="503" customFormat="1" x14ac:dyDescent="0.25"/>
    <row r="2486" s="503" customFormat="1" x14ac:dyDescent="0.25"/>
    <row r="2487" s="503" customFormat="1" x14ac:dyDescent="0.25"/>
    <row r="2488" s="503" customFormat="1" x14ac:dyDescent="0.25"/>
    <row r="2489" s="503" customFormat="1" x14ac:dyDescent="0.25"/>
    <row r="2490" s="503" customFormat="1" x14ac:dyDescent="0.25"/>
    <row r="2491" s="503" customFormat="1" x14ac:dyDescent="0.25"/>
    <row r="2492" s="503" customFormat="1" x14ac:dyDescent="0.25"/>
    <row r="2493" s="503" customFormat="1" x14ac:dyDescent="0.25"/>
    <row r="2494" s="503" customFormat="1" x14ac:dyDescent="0.25"/>
    <row r="2495" s="503" customFormat="1" x14ac:dyDescent="0.25"/>
    <row r="2496" s="503" customFormat="1" x14ac:dyDescent="0.25"/>
    <row r="2497" s="503" customFormat="1" x14ac:dyDescent="0.25"/>
    <row r="2498" s="503" customFormat="1" x14ac:dyDescent="0.25"/>
    <row r="2499" s="503" customFormat="1" x14ac:dyDescent="0.25"/>
    <row r="2500" s="503" customFormat="1" x14ac:dyDescent="0.25"/>
    <row r="2501" s="503" customFormat="1" x14ac:dyDescent="0.25"/>
    <row r="2502" s="503" customFormat="1" x14ac:dyDescent="0.25"/>
    <row r="2503" s="503" customFormat="1" x14ac:dyDescent="0.25"/>
    <row r="2504" s="503" customFormat="1" x14ac:dyDescent="0.25"/>
    <row r="2505" s="503" customFormat="1" x14ac:dyDescent="0.25"/>
    <row r="2506" s="503" customFormat="1" x14ac:dyDescent="0.25"/>
    <row r="2507" s="503" customFormat="1" x14ac:dyDescent="0.25"/>
    <row r="2508" s="503" customFormat="1" x14ac:dyDescent="0.25"/>
    <row r="2509" s="503" customFormat="1" x14ac:dyDescent="0.25"/>
    <row r="2510" s="503" customFormat="1" x14ac:dyDescent="0.25"/>
    <row r="2511" s="503" customFormat="1" x14ac:dyDescent="0.25"/>
    <row r="2512" s="503" customFormat="1" x14ac:dyDescent="0.25"/>
    <row r="2513" s="503" customFormat="1" x14ac:dyDescent="0.25"/>
    <row r="2514" s="503" customFormat="1" x14ac:dyDescent="0.25"/>
    <row r="2515" s="503" customFormat="1" x14ac:dyDescent="0.25"/>
    <row r="2516" s="503" customFormat="1" x14ac:dyDescent="0.25"/>
    <row r="2517" s="503" customFormat="1" x14ac:dyDescent="0.25"/>
    <row r="2518" s="503" customFormat="1" x14ac:dyDescent="0.25"/>
    <row r="2519" s="503" customFormat="1" x14ac:dyDescent="0.25"/>
    <row r="2520" s="503" customFormat="1" x14ac:dyDescent="0.25"/>
    <row r="2521" s="503" customFormat="1" x14ac:dyDescent="0.25"/>
    <row r="2522" s="503" customFormat="1" x14ac:dyDescent="0.25"/>
    <row r="2523" s="503" customFormat="1" x14ac:dyDescent="0.25"/>
    <row r="2524" s="503" customFormat="1" x14ac:dyDescent="0.25"/>
    <row r="2525" s="503" customFormat="1" x14ac:dyDescent="0.25"/>
    <row r="2526" s="503" customFormat="1" x14ac:dyDescent="0.25"/>
    <row r="2527" s="503" customFormat="1" x14ac:dyDescent="0.25"/>
    <row r="2528" s="503" customFormat="1" x14ac:dyDescent="0.25"/>
    <row r="2529" s="503" customFormat="1" x14ac:dyDescent="0.25"/>
    <row r="2530" s="503" customFormat="1" x14ac:dyDescent="0.25"/>
    <row r="2531" s="503" customFormat="1" x14ac:dyDescent="0.25"/>
    <row r="2532" s="503" customFormat="1" x14ac:dyDescent="0.25"/>
    <row r="2533" s="503" customFormat="1" x14ac:dyDescent="0.25"/>
    <row r="2534" s="503" customFormat="1" x14ac:dyDescent="0.25"/>
    <row r="2535" s="503" customFormat="1" x14ac:dyDescent="0.25"/>
    <row r="2536" s="503" customFormat="1" x14ac:dyDescent="0.25"/>
    <row r="2537" s="503" customFormat="1" x14ac:dyDescent="0.25"/>
    <row r="2538" s="503" customFormat="1" x14ac:dyDescent="0.25"/>
    <row r="2539" s="503" customFormat="1" x14ac:dyDescent="0.25"/>
    <row r="2540" s="503" customFormat="1" x14ac:dyDescent="0.25"/>
    <row r="2541" s="503" customFormat="1" x14ac:dyDescent="0.25"/>
    <row r="2542" s="503" customFormat="1" x14ac:dyDescent="0.25"/>
    <row r="2543" s="503" customFormat="1" x14ac:dyDescent="0.25"/>
    <row r="2544" s="503" customFormat="1" x14ac:dyDescent="0.25"/>
    <row r="2545" s="503" customFormat="1" x14ac:dyDescent="0.25"/>
    <row r="2546" s="503" customFormat="1" x14ac:dyDescent="0.25"/>
    <row r="2547" s="503" customFormat="1" x14ac:dyDescent="0.25"/>
    <row r="2548" s="503" customFormat="1" x14ac:dyDescent="0.25"/>
    <row r="2549" s="503" customFormat="1" x14ac:dyDescent="0.25"/>
    <row r="2550" s="503" customFormat="1" x14ac:dyDescent="0.25"/>
    <row r="2551" s="503" customFormat="1" x14ac:dyDescent="0.25"/>
    <row r="2552" s="503" customFormat="1" x14ac:dyDescent="0.25"/>
    <row r="2553" s="503" customFormat="1" x14ac:dyDescent="0.25"/>
    <row r="2554" s="503" customFormat="1" x14ac:dyDescent="0.25"/>
    <row r="2555" s="503" customFormat="1" x14ac:dyDescent="0.25"/>
    <row r="2556" s="503" customFormat="1" x14ac:dyDescent="0.25"/>
    <row r="2557" s="503" customFormat="1" x14ac:dyDescent="0.25"/>
    <row r="2558" s="503" customFormat="1" x14ac:dyDescent="0.25"/>
    <row r="2559" s="503" customFormat="1" x14ac:dyDescent="0.25"/>
    <row r="2560" s="503" customFormat="1" x14ac:dyDescent="0.25"/>
    <row r="2561" s="503" customFormat="1" x14ac:dyDescent="0.25"/>
    <row r="2562" s="503" customFormat="1" x14ac:dyDescent="0.25"/>
    <row r="2563" s="503" customFormat="1" x14ac:dyDescent="0.25"/>
    <row r="2564" s="503" customFormat="1" x14ac:dyDescent="0.25"/>
    <row r="2565" s="503" customFormat="1" x14ac:dyDescent="0.25"/>
    <row r="2566" s="503" customFormat="1" x14ac:dyDescent="0.25"/>
    <row r="2567" s="503" customFormat="1" x14ac:dyDescent="0.25"/>
    <row r="2568" s="503" customFormat="1" x14ac:dyDescent="0.25"/>
    <row r="2569" s="503" customFormat="1" x14ac:dyDescent="0.25"/>
    <row r="2570" s="503" customFormat="1" x14ac:dyDescent="0.25"/>
    <row r="2571" s="503" customFormat="1" x14ac:dyDescent="0.25"/>
    <row r="2572" s="503" customFormat="1" x14ac:dyDescent="0.25"/>
    <row r="2573" s="503" customFormat="1" x14ac:dyDescent="0.25"/>
    <row r="2574" s="503" customFormat="1" x14ac:dyDescent="0.25"/>
    <row r="2575" s="503" customFormat="1" x14ac:dyDescent="0.25"/>
    <row r="2576" s="503" customFormat="1" x14ac:dyDescent="0.25"/>
    <row r="2577" s="503" customFormat="1" x14ac:dyDescent="0.25"/>
    <row r="2578" s="503" customFormat="1" x14ac:dyDescent="0.25"/>
    <row r="2579" s="503" customFormat="1" x14ac:dyDescent="0.25"/>
    <row r="2580" s="503" customFormat="1" x14ac:dyDescent="0.25"/>
    <row r="2581" s="503" customFormat="1" x14ac:dyDescent="0.25"/>
    <row r="2582" s="503" customFormat="1" x14ac:dyDescent="0.25"/>
    <row r="2583" s="503" customFormat="1" x14ac:dyDescent="0.25"/>
    <row r="2584" s="503" customFormat="1" x14ac:dyDescent="0.25"/>
    <row r="2585" s="503" customFormat="1" x14ac:dyDescent="0.25"/>
    <row r="2586" s="503" customFormat="1" x14ac:dyDescent="0.25"/>
    <row r="2587" s="503" customFormat="1" x14ac:dyDescent="0.25"/>
    <row r="2588" s="503" customFormat="1" x14ac:dyDescent="0.25"/>
    <row r="2589" s="503" customFormat="1" x14ac:dyDescent="0.25"/>
    <row r="2590" s="503" customFormat="1" x14ac:dyDescent="0.25"/>
    <row r="2591" s="503" customFormat="1" x14ac:dyDescent="0.25"/>
    <row r="2592" s="503" customFormat="1" x14ac:dyDescent="0.25"/>
    <row r="2593" s="503" customFormat="1" x14ac:dyDescent="0.25"/>
    <row r="2594" s="503" customFormat="1" x14ac:dyDescent="0.25"/>
    <row r="2595" s="503" customFormat="1" x14ac:dyDescent="0.25"/>
    <row r="2596" s="503" customFormat="1" x14ac:dyDescent="0.25"/>
    <row r="2597" s="503" customFormat="1" x14ac:dyDescent="0.25"/>
    <row r="2598" s="503" customFormat="1" x14ac:dyDescent="0.25"/>
    <row r="2599" s="503" customFormat="1" x14ac:dyDescent="0.25"/>
    <row r="2600" s="503" customFormat="1" x14ac:dyDescent="0.25"/>
    <row r="2601" s="503" customFormat="1" x14ac:dyDescent="0.25"/>
    <row r="2602" s="503" customFormat="1" x14ac:dyDescent="0.25"/>
    <row r="2603" s="503" customFormat="1" x14ac:dyDescent="0.25"/>
    <row r="2604" s="503" customFormat="1" x14ac:dyDescent="0.25"/>
    <row r="2605" s="503" customFormat="1" x14ac:dyDescent="0.25"/>
    <row r="2606" s="503" customFormat="1" x14ac:dyDescent="0.25"/>
    <row r="2607" s="503" customFormat="1" x14ac:dyDescent="0.25"/>
    <row r="2608" s="503" customFormat="1" x14ac:dyDescent="0.25"/>
    <row r="2609" s="503" customFormat="1" x14ac:dyDescent="0.25"/>
    <row r="2610" s="503" customFormat="1" x14ac:dyDescent="0.25"/>
    <row r="2611" s="503" customFormat="1" x14ac:dyDescent="0.25"/>
    <row r="2612" s="503" customFormat="1" x14ac:dyDescent="0.25"/>
    <row r="2613" s="503" customFormat="1" x14ac:dyDescent="0.25"/>
    <row r="2614" s="503" customFormat="1" x14ac:dyDescent="0.25"/>
    <row r="2615" s="503" customFormat="1" x14ac:dyDescent="0.25"/>
    <row r="2616" s="503" customFormat="1" x14ac:dyDescent="0.25"/>
    <row r="2617" s="503" customFormat="1" x14ac:dyDescent="0.25"/>
    <row r="2618" s="503" customFormat="1" x14ac:dyDescent="0.25"/>
    <row r="2619" s="503" customFormat="1" x14ac:dyDescent="0.25"/>
    <row r="2620" s="503" customFormat="1" x14ac:dyDescent="0.25"/>
    <row r="2621" s="503" customFormat="1" x14ac:dyDescent="0.25"/>
    <row r="2622" s="503" customFormat="1" x14ac:dyDescent="0.25"/>
    <row r="2623" s="503" customFormat="1" x14ac:dyDescent="0.25"/>
    <row r="2624" s="503" customFormat="1" x14ac:dyDescent="0.25"/>
    <row r="2625" s="503" customFormat="1" x14ac:dyDescent="0.25"/>
    <row r="2626" s="503" customFormat="1" x14ac:dyDescent="0.25"/>
    <row r="2627" s="503" customFormat="1" x14ac:dyDescent="0.25"/>
    <row r="2628" s="503" customFormat="1" x14ac:dyDescent="0.25"/>
    <row r="2629" s="503" customFormat="1" x14ac:dyDescent="0.25"/>
    <row r="2630" s="503" customFormat="1" x14ac:dyDescent="0.25"/>
    <row r="2631" s="503" customFormat="1" x14ac:dyDescent="0.25"/>
    <row r="2632" s="503" customFormat="1" x14ac:dyDescent="0.25"/>
    <row r="2633" s="503" customFormat="1" x14ac:dyDescent="0.25"/>
    <row r="2634" s="503" customFormat="1" x14ac:dyDescent="0.25"/>
    <row r="2635" s="503" customFormat="1" x14ac:dyDescent="0.25"/>
    <row r="2636" s="503" customFormat="1" x14ac:dyDescent="0.25"/>
    <row r="2637" s="503" customFormat="1" x14ac:dyDescent="0.25"/>
    <row r="2638" s="503" customFormat="1" x14ac:dyDescent="0.25"/>
    <row r="2639" s="503" customFormat="1" x14ac:dyDescent="0.25"/>
    <row r="2640" s="503" customFormat="1" x14ac:dyDescent="0.25"/>
    <row r="2641" s="503" customFormat="1" x14ac:dyDescent="0.25"/>
    <row r="2642" s="503" customFormat="1" x14ac:dyDescent="0.25"/>
    <row r="2643" s="503" customFormat="1" x14ac:dyDescent="0.25"/>
    <row r="2644" s="503" customFormat="1" x14ac:dyDescent="0.25"/>
    <row r="2645" s="503" customFormat="1" x14ac:dyDescent="0.25"/>
    <row r="2646" s="503" customFormat="1" x14ac:dyDescent="0.25"/>
    <row r="2647" s="503" customFormat="1" x14ac:dyDescent="0.25"/>
    <row r="2648" s="503" customFormat="1" x14ac:dyDescent="0.25"/>
    <row r="2649" s="503" customFormat="1" x14ac:dyDescent="0.25"/>
    <row r="2650" s="503" customFormat="1" x14ac:dyDescent="0.25"/>
    <row r="2651" s="503" customFormat="1" x14ac:dyDescent="0.25"/>
    <row r="2652" s="503" customFormat="1" x14ac:dyDescent="0.25"/>
    <row r="2653" s="503" customFormat="1" x14ac:dyDescent="0.25"/>
    <row r="2654" s="503" customFormat="1" x14ac:dyDescent="0.25"/>
    <row r="2655" s="503" customFormat="1" x14ac:dyDescent="0.25"/>
    <row r="2656" s="503" customFormat="1" x14ac:dyDescent="0.25"/>
    <row r="2657" s="503" customFormat="1" x14ac:dyDescent="0.25"/>
    <row r="2658" s="503" customFormat="1" x14ac:dyDescent="0.25"/>
    <row r="2659" s="503" customFormat="1" x14ac:dyDescent="0.25"/>
    <row r="2660" s="503" customFormat="1" x14ac:dyDescent="0.25"/>
    <row r="2661" s="503" customFormat="1" x14ac:dyDescent="0.25"/>
    <row r="2662" s="503" customFormat="1" x14ac:dyDescent="0.25"/>
    <row r="2663" s="503" customFormat="1" x14ac:dyDescent="0.25"/>
    <row r="2664" s="503" customFormat="1" x14ac:dyDescent="0.25"/>
    <row r="2665" s="503" customFormat="1" x14ac:dyDescent="0.25"/>
    <row r="2666" s="503" customFormat="1" x14ac:dyDescent="0.25"/>
    <row r="2667" s="503" customFormat="1" x14ac:dyDescent="0.25"/>
    <row r="2668" s="503" customFormat="1" x14ac:dyDescent="0.25"/>
    <row r="2669" s="503" customFormat="1" x14ac:dyDescent="0.25"/>
    <row r="2670" s="503" customFormat="1" x14ac:dyDescent="0.25"/>
    <row r="2671" s="503" customFormat="1" x14ac:dyDescent="0.25"/>
    <row r="2672" s="503" customFormat="1" x14ac:dyDescent="0.25"/>
    <row r="2673" s="503" customFormat="1" x14ac:dyDescent="0.25"/>
    <row r="2674" s="503" customFormat="1" x14ac:dyDescent="0.25"/>
    <row r="2675" s="503" customFormat="1" x14ac:dyDescent="0.25"/>
    <row r="2676" s="503" customFormat="1" x14ac:dyDescent="0.25"/>
    <row r="2677" s="503" customFormat="1" x14ac:dyDescent="0.25"/>
    <row r="2678" s="503" customFormat="1" x14ac:dyDescent="0.25"/>
    <row r="2679" s="503" customFormat="1" x14ac:dyDescent="0.25"/>
    <row r="2680" s="503" customFormat="1" x14ac:dyDescent="0.25"/>
    <row r="2681" s="503" customFormat="1" x14ac:dyDescent="0.25"/>
    <row r="2682" s="503" customFormat="1" x14ac:dyDescent="0.25"/>
    <row r="2683" s="503" customFormat="1" x14ac:dyDescent="0.25"/>
    <row r="2684" s="503" customFormat="1" x14ac:dyDescent="0.25"/>
    <row r="2685" s="503" customFormat="1" x14ac:dyDescent="0.25"/>
    <row r="2686" s="503" customFormat="1" x14ac:dyDescent="0.25"/>
    <row r="2687" s="503" customFormat="1" x14ac:dyDescent="0.25"/>
    <row r="2688" s="503" customFormat="1" x14ac:dyDescent="0.25"/>
    <row r="2689" s="503" customFormat="1" x14ac:dyDescent="0.25"/>
    <row r="2690" s="503" customFormat="1" x14ac:dyDescent="0.25"/>
    <row r="2691" s="503" customFormat="1" x14ac:dyDescent="0.25"/>
    <row r="2692" s="503" customFormat="1" x14ac:dyDescent="0.25"/>
    <row r="2693" s="503" customFormat="1" x14ac:dyDescent="0.25"/>
    <row r="2694" s="503" customFormat="1" x14ac:dyDescent="0.25"/>
    <row r="2695" s="503" customFormat="1" x14ac:dyDescent="0.25"/>
    <row r="2696" s="503" customFormat="1" x14ac:dyDescent="0.25"/>
    <row r="2697" s="503" customFormat="1" x14ac:dyDescent="0.25"/>
    <row r="2698" s="503" customFormat="1" x14ac:dyDescent="0.25"/>
    <row r="2699" s="503" customFormat="1" x14ac:dyDescent="0.25"/>
    <row r="2700" s="503" customFormat="1" x14ac:dyDescent="0.25"/>
    <row r="2701" s="503" customFormat="1" x14ac:dyDescent="0.25"/>
    <row r="2702" s="503" customFormat="1" x14ac:dyDescent="0.25"/>
    <row r="2703" s="503" customFormat="1" x14ac:dyDescent="0.25"/>
    <row r="2704" s="503" customFormat="1" x14ac:dyDescent="0.25"/>
    <row r="2705" s="503" customFormat="1" x14ac:dyDescent="0.25"/>
    <row r="2706" s="503" customFormat="1" x14ac:dyDescent="0.25"/>
    <row r="2707" s="503" customFormat="1" x14ac:dyDescent="0.25"/>
    <row r="2708" s="503" customFormat="1" x14ac:dyDescent="0.25"/>
    <row r="2709" s="503" customFormat="1" x14ac:dyDescent="0.25"/>
    <row r="2710" s="503" customFormat="1" x14ac:dyDescent="0.25"/>
    <row r="2711" s="503" customFormat="1" x14ac:dyDescent="0.25"/>
    <row r="2712" s="503" customFormat="1" x14ac:dyDescent="0.25"/>
    <row r="2713" s="503" customFormat="1" x14ac:dyDescent="0.25"/>
    <row r="2714" s="503" customFormat="1" x14ac:dyDescent="0.25"/>
    <row r="2715" s="503" customFormat="1" x14ac:dyDescent="0.25"/>
    <row r="2716" s="503" customFormat="1" x14ac:dyDescent="0.25"/>
    <row r="2717" s="503" customFormat="1" x14ac:dyDescent="0.25"/>
    <row r="2718" s="503" customFormat="1" x14ac:dyDescent="0.25"/>
    <row r="2719" s="503" customFormat="1" x14ac:dyDescent="0.25"/>
    <row r="2720" s="503" customFormat="1" x14ac:dyDescent="0.25"/>
    <row r="2721" s="503" customFormat="1" x14ac:dyDescent="0.25"/>
    <row r="2722" s="503" customFormat="1" x14ac:dyDescent="0.25"/>
    <row r="2723" s="503" customFormat="1" x14ac:dyDescent="0.25"/>
    <row r="2724" s="503" customFormat="1" x14ac:dyDescent="0.25"/>
    <row r="2725" s="503" customFormat="1" x14ac:dyDescent="0.25"/>
    <row r="2726" s="503" customFormat="1" x14ac:dyDescent="0.25"/>
    <row r="2727" s="503" customFormat="1" x14ac:dyDescent="0.25"/>
    <row r="2728" s="503" customFormat="1" x14ac:dyDescent="0.25"/>
    <row r="2729" s="503" customFormat="1" x14ac:dyDescent="0.25"/>
    <row r="2730" s="503" customFormat="1" x14ac:dyDescent="0.25"/>
    <row r="2731" s="503" customFormat="1" x14ac:dyDescent="0.25"/>
    <row r="2732" s="503" customFormat="1" x14ac:dyDescent="0.25"/>
    <row r="2733" s="503" customFormat="1" x14ac:dyDescent="0.25"/>
    <row r="2734" s="503" customFormat="1" x14ac:dyDescent="0.25"/>
    <row r="2735" s="503" customFormat="1" x14ac:dyDescent="0.25"/>
    <row r="2736" s="503" customFormat="1" x14ac:dyDescent="0.25"/>
    <row r="2737" s="503" customFormat="1" x14ac:dyDescent="0.25"/>
    <row r="2738" s="503" customFormat="1" x14ac:dyDescent="0.25"/>
    <row r="2739" s="503" customFormat="1" x14ac:dyDescent="0.25"/>
    <row r="2740" s="503" customFormat="1" x14ac:dyDescent="0.25"/>
    <row r="2741" s="503" customFormat="1" x14ac:dyDescent="0.25"/>
    <row r="2742" s="503" customFormat="1" x14ac:dyDescent="0.25"/>
    <row r="2743" s="503" customFormat="1" x14ac:dyDescent="0.25"/>
    <row r="2744" s="503" customFormat="1" x14ac:dyDescent="0.25"/>
    <row r="2745" s="503" customFormat="1" x14ac:dyDescent="0.25"/>
    <row r="2746" s="503" customFormat="1" x14ac:dyDescent="0.25"/>
    <row r="2747" s="503" customFormat="1" x14ac:dyDescent="0.25"/>
    <row r="2748" s="503" customFormat="1" x14ac:dyDescent="0.25"/>
    <row r="2749" s="503" customFormat="1" x14ac:dyDescent="0.25"/>
    <row r="2750" s="503" customFormat="1" x14ac:dyDescent="0.25"/>
    <row r="2751" s="503" customFormat="1" x14ac:dyDescent="0.25"/>
    <row r="2752" s="503" customFormat="1" x14ac:dyDescent="0.25"/>
    <row r="2753" s="503" customFormat="1" x14ac:dyDescent="0.25"/>
    <row r="2754" s="503" customFormat="1" x14ac:dyDescent="0.25"/>
    <row r="2755" s="503" customFormat="1" x14ac:dyDescent="0.25"/>
    <row r="2756" s="503" customFormat="1" x14ac:dyDescent="0.25"/>
    <row r="2757" s="503" customFormat="1" x14ac:dyDescent="0.25"/>
    <row r="2758" s="503" customFormat="1" x14ac:dyDescent="0.25"/>
    <row r="2759" s="503" customFormat="1" x14ac:dyDescent="0.25"/>
    <row r="2760" s="503" customFormat="1" x14ac:dyDescent="0.25"/>
    <row r="2761" s="503" customFormat="1" x14ac:dyDescent="0.25"/>
    <row r="2762" s="503" customFormat="1" x14ac:dyDescent="0.25"/>
    <row r="2763" s="503" customFormat="1" x14ac:dyDescent="0.25"/>
    <row r="2764" s="503" customFormat="1" x14ac:dyDescent="0.25"/>
    <row r="2765" s="503" customFormat="1" x14ac:dyDescent="0.25"/>
    <row r="2766" s="503" customFormat="1" x14ac:dyDescent="0.25"/>
    <row r="2767" s="503" customFormat="1" x14ac:dyDescent="0.25"/>
    <row r="2768" s="503" customFormat="1" x14ac:dyDescent="0.25"/>
    <row r="2769" s="503" customFormat="1" x14ac:dyDescent="0.25"/>
    <row r="2770" s="503" customFormat="1" x14ac:dyDescent="0.25"/>
    <row r="2771" s="503" customFormat="1" x14ac:dyDescent="0.25"/>
    <row r="2772" s="503" customFormat="1" x14ac:dyDescent="0.25"/>
    <row r="2773" s="503" customFormat="1" x14ac:dyDescent="0.25"/>
    <row r="2774" s="503" customFormat="1" x14ac:dyDescent="0.25"/>
    <row r="2775" s="503" customFormat="1" x14ac:dyDescent="0.25"/>
    <row r="2776" s="503" customFormat="1" x14ac:dyDescent="0.25"/>
    <row r="2777" s="503" customFormat="1" x14ac:dyDescent="0.25"/>
    <row r="2778" s="503" customFormat="1" x14ac:dyDescent="0.25"/>
    <row r="2779" s="503" customFormat="1" x14ac:dyDescent="0.25"/>
    <row r="2780" s="503" customFormat="1" x14ac:dyDescent="0.25"/>
    <row r="2781" s="503" customFormat="1" x14ac:dyDescent="0.25"/>
    <row r="2782" s="503" customFormat="1" x14ac:dyDescent="0.25"/>
    <row r="2783" s="503" customFormat="1" x14ac:dyDescent="0.25"/>
    <row r="2784" s="503" customFormat="1" x14ac:dyDescent="0.25"/>
    <row r="2785" s="503" customFormat="1" x14ac:dyDescent="0.25"/>
    <row r="2786" s="503" customFormat="1" x14ac:dyDescent="0.25"/>
    <row r="2787" s="503" customFormat="1" x14ac:dyDescent="0.25"/>
    <row r="2788" s="503" customFormat="1" x14ac:dyDescent="0.25"/>
    <row r="2789" s="503" customFormat="1" x14ac:dyDescent="0.25"/>
    <row r="2790" s="503" customFormat="1" x14ac:dyDescent="0.25"/>
    <row r="2791" s="503" customFormat="1" x14ac:dyDescent="0.25"/>
    <row r="2792" s="503" customFormat="1" x14ac:dyDescent="0.25"/>
    <row r="2793" s="503" customFormat="1" x14ac:dyDescent="0.25"/>
    <row r="2794" s="503" customFormat="1" x14ac:dyDescent="0.25"/>
    <row r="2795" s="503" customFormat="1" x14ac:dyDescent="0.25"/>
    <row r="2796" s="503" customFormat="1" x14ac:dyDescent="0.25"/>
    <row r="2797" s="503" customFormat="1" x14ac:dyDescent="0.25"/>
    <row r="2798" s="503" customFormat="1" x14ac:dyDescent="0.25"/>
    <row r="2799" s="503" customFormat="1" x14ac:dyDescent="0.25"/>
    <row r="2800" s="503" customFormat="1" x14ac:dyDescent="0.25"/>
    <row r="2801" s="503" customFormat="1" x14ac:dyDescent="0.25"/>
    <row r="2802" s="503" customFormat="1" x14ac:dyDescent="0.25"/>
    <row r="2803" s="503" customFormat="1" x14ac:dyDescent="0.25"/>
    <row r="2804" s="503" customFormat="1" x14ac:dyDescent="0.25"/>
    <row r="2805" s="503" customFormat="1" x14ac:dyDescent="0.25"/>
    <row r="2806" s="503" customFormat="1" x14ac:dyDescent="0.25"/>
    <row r="2807" s="503" customFormat="1" x14ac:dyDescent="0.25"/>
    <row r="2808" s="503" customFormat="1" x14ac:dyDescent="0.25"/>
    <row r="2809" s="503" customFormat="1" x14ac:dyDescent="0.25"/>
    <row r="2810" s="503" customFormat="1" x14ac:dyDescent="0.25"/>
    <row r="2811" s="503" customFormat="1" x14ac:dyDescent="0.25"/>
    <row r="2812" s="503" customFormat="1" x14ac:dyDescent="0.25"/>
    <row r="2813" s="503" customFormat="1" x14ac:dyDescent="0.25"/>
    <row r="2814" s="503" customFormat="1" x14ac:dyDescent="0.25"/>
    <row r="2815" s="503" customFormat="1" x14ac:dyDescent="0.25"/>
    <row r="2816" s="503" customFormat="1" x14ac:dyDescent="0.25"/>
    <row r="2817" s="503" customFormat="1" x14ac:dyDescent="0.25"/>
    <row r="2818" s="503" customFormat="1" x14ac:dyDescent="0.25"/>
    <row r="2819" s="503" customFormat="1" x14ac:dyDescent="0.25"/>
    <row r="2820" s="503" customFormat="1" x14ac:dyDescent="0.25"/>
    <row r="2821" s="503" customFormat="1" x14ac:dyDescent="0.25"/>
    <row r="2822" s="503" customFormat="1" x14ac:dyDescent="0.25"/>
    <row r="2823" s="503" customFormat="1" x14ac:dyDescent="0.25"/>
    <row r="2824" s="503" customFormat="1" x14ac:dyDescent="0.25"/>
    <row r="2825" s="503" customFormat="1" x14ac:dyDescent="0.25"/>
    <row r="2826" s="503" customFormat="1" x14ac:dyDescent="0.25"/>
    <row r="2827" s="503" customFormat="1" x14ac:dyDescent="0.25"/>
    <row r="2828" s="503" customFormat="1" x14ac:dyDescent="0.25"/>
    <row r="2829" s="503" customFormat="1" x14ac:dyDescent="0.25"/>
    <row r="2830" s="503" customFormat="1" x14ac:dyDescent="0.25"/>
    <row r="2831" s="503" customFormat="1" x14ac:dyDescent="0.25"/>
    <row r="2832" s="503" customFormat="1" x14ac:dyDescent="0.25"/>
    <row r="2833" s="503" customFormat="1" x14ac:dyDescent="0.25"/>
    <row r="2834" s="503" customFormat="1" x14ac:dyDescent="0.25"/>
    <row r="2835" s="503" customFormat="1" x14ac:dyDescent="0.25"/>
    <row r="2836" s="503" customFormat="1" x14ac:dyDescent="0.25"/>
    <row r="2837" s="503" customFormat="1" x14ac:dyDescent="0.25"/>
    <row r="2838" s="503" customFormat="1" x14ac:dyDescent="0.25"/>
    <row r="2839" s="503" customFormat="1" x14ac:dyDescent="0.25"/>
    <row r="2840" s="503" customFormat="1" x14ac:dyDescent="0.25"/>
    <row r="2841" s="503" customFormat="1" x14ac:dyDescent="0.25"/>
    <row r="2842" s="503" customFormat="1" x14ac:dyDescent="0.25"/>
    <row r="2843" s="503" customFormat="1" x14ac:dyDescent="0.25"/>
    <row r="2844" s="503" customFormat="1" x14ac:dyDescent="0.25"/>
    <row r="2845" s="503" customFormat="1" x14ac:dyDescent="0.25"/>
    <row r="2846" s="503" customFormat="1" x14ac:dyDescent="0.25"/>
    <row r="2847" s="503" customFormat="1" x14ac:dyDescent="0.25"/>
    <row r="2848" s="503" customFormat="1" x14ac:dyDescent="0.25"/>
    <row r="2849" s="503" customFormat="1" x14ac:dyDescent="0.25"/>
    <row r="2850" s="503" customFormat="1" x14ac:dyDescent="0.25"/>
    <row r="2851" s="503" customFormat="1" x14ac:dyDescent="0.25"/>
    <row r="2852" s="503" customFormat="1" x14ac:dyDescent="0.25"/>
    <row r="2853" s="503" customFormat="1" x14ac:dyDescent="0.25"/>
    <row r="2854" s="503" customFormat="1" x14ac:dyDescent="0.25"/>
    <row r="2855" s="503" customFormat="1" x14ac:dyDescent="0.25"/>
    <row r="2856" s="503" customFormat="1" x14ac:dyDescent="0.25"/>
    <row r="2857" s="503" customFormat="1" x14ac:dyDescent="0.25"/>
    <row r="2858" s="503" customFormat="1" x14ac:dyDescent="0.25"/>
    <row r="2859" s="503" customFormat="1" x14ac:dyDescent="0.25"/>
    <row r="2860" s="503" customFormat="1" x14ac:dyDescent="0.25"/>
    <row r="2861" s="503" customFormat="1" x14ac:dyDescent="0.25"/>
    <row r="2862" s="503" customFormat="1" x14ac:dyDescent="0.25"/>
    <row r="2863" s="503" customFormat="1" x14ac:dyDescent="0.25"/>
    <row r="2864" s="503" customFormat="1" x14ac:dyDescent="0.25"/>
    <row r="2865" s="503" customFormat="1" x14ac:dyDescent="0.25"/>
    <row r="2866" s="503" customFormat="1" x14ac:dyDescent="0.25"/>
    <row r="2867" s="503" customFormat="1" x14ac:dyDescent="0.25"/>
    <row r="2868" s="503" customFormat="1" x14ac:dyDescent="0.25"/>
    <row r="2869" s="503" customFormat="1" x14ac:dyDescent="0.25"/>
    <row r="2870" s="503" customFormat="1" x14ac:dyDescent="0.25"/>
    <row r="2871" s="503" customFormat="1" x14ac:dyDescent="0.25"/>
    <row r="2872" s="503" customFormat="1" x14ac:dyDescent="0.25"/>
    <row r="2873" s="503" customFormat="1" x14ac:dyDescent="0.25"/>
    <row r="2874" s="503" customFormat="1" x14ac:dyDescent="0.25"/>
    <row r="2875" s="503" customFormat="1" x14ac:dyDescent="0.25"/>
    <row r="2876" s="503" customFormat="1" x14ac:dyDescent="0.25"/>
    <row r="2877" s="503" customFormat="1" x14ac:dyDescent="0.25"/>
    <row r="2878" s="503" customFormat="1" x14ac:dyDescent="0.25"/>
    <row r="2879" s="503" customFormat="1" x14ac:dyDescent="0.25"/>
    <row r="2880" s="503" customFormat="1" x14ac:dyDescent="0.25"/>
    <row r="2881" s="503" customFormat="1" x14ac:dyDescent="0.25"/>
    <row r="2882" s="503" customFormat="1" x14ac:dyDescent="0.25"/>
    <row r="2883" s="503" customFormat="1" x14ac:dyDescent="0.25"/>
    <row r="2884" s="503" customFormat="1" x14ac:dyDescent="0.25"/>
    <row r="2885" s="503" customFormat="1" x14ac:dyDescent="0.25"/>
    <row r="2886" s="503" customFormat="1" x14ac:dyDescent="0.25"/>
    <row r="2887" s="503" customFormat="1" x14ac:dyDescent="0.25"/>
    <row r="2888" s="503" customFormat="1" x14ac:dyDescent="0.25"/>
    <row r="2889" s="503" customFormat="1" x14ac:dyDescent="0.25"/>
    <row r="2890" s="503" customFormat="1" x14ac:dyDescent="0.25"/>
    <row r="2891" s="503" customFormat="1" x14ac:dyDescent="0.25"/>
    <row r="2892" s="503" customFormat="1" x14ac:dyDescent="0.25"/>
    <row r="2893" s="503" customFormat="1" x14ac:dyDescent="0.25"/>
    <row r="2894" s="503" customFormat="1" x14ac:dyDescent="0.25"/>
    <row r="2895" s="503" customFormat="1" x14ac:dyDescent="0.25"/>
    <row r="2896" s="503" customFormat="1" x14ac:dyDescent="0.25"/>
    <row r="2897" s="503" customFormat="1" x14ac:dyDescent="0.25"/>
    <row r="2898" s="503" customFormat="1" x14ac:dyDescent="0.25"/>
    <row r="2899" s="503" customFormat="1" x14ac:dyDescent="0.25"/>
    <row r="2900" s="503" customFormat="1" x14ac:dyDescent="0.25"/>
    <row r="2901" s="503" customFormat="1" x14ac:dyDescent="0.25"/>
    <row r="2902" s="503" customFormat="1" x14ac:dyDescent="0.25"/>
    <row r="2903" s="503" customFormat="1" x14ac:dyDescent="0.25"/>
    <row r="2904" s="503" customFormat="1" x14ac:dyDescent="0.25"/>
    <row r="2905" s="503" customFormat="1" x14ac:dyDescent="0.25"/>
    <row r="2906" s="503" customFormat="1" x14ac:dyDescent="0.25"/>
    <row r="2907" s="503" customFormat="1" x14ac:dyDescent="0.25"/>
    <row r="2908" s="503" customFormat="1" x14ac:dyDescent="0.25"/>
    <row r="2909" s="503" customFormat="1" x14ac:dyDescent="0.25"/>
    <row r="2910" s="503" customFormat="1" x14ac:dyDescent="0.25"/>
    <row r="2911" s="503" customFormat="1" x14ac:dyDescent="0.25"/>
    <row r="2912" s="503" customFormat="1" x14ac:dyDescent="0.25"/>
    <row r="2913" s="503" customFormat="1" x14ac:dyDescent="0.25"/>
    <row r="2914" s="503" customFormat="1" x14ac:dyDescent="0.25"/>
    <row r="2915" s="503" customFormat="1" x14ac:dyDescent="0.25"/>
    <row r="2916" s="503" customFormat="1" x14ac:dyDescent="0.25"/>
    <row r="2917" s="503" customFormat="1" x14ac:dyDescent="0.25"/>
    <row r="2918" s="503" customFormat="1" x14ac:dyDescent="0.25"/>
    <row r="2919" s="503" customFormat="1" x14ac:dyDescent="0.25"/>
    <row r="2920" s="503" customFormat="1" x14ac:dyDescent="0.25"/>
    <row r="2921" s="503" customFormat="1" x14ac:dyDescent="0.25"/>
    <row r="2922" s="503" customFormat="1" x14ac:dyDescent="0.25"/>
    <row r="2923" s="503" customFormat="1" x14ac:dyDescent="0.25"/>
    <row r="2924" s="503" customFormat="1" x14ac:dyDescent="0.25"/>
    <row r="2925" s="503" customFormat="1" x14ac:dyDescent="0.25"/>
    <row r="2926" s="503" customFormat="1" x14ac:dyDescent="0.25"/>
    <row r="2927" s="503" customFormat="1" x14ac:dyDescent="0.25"/>
    <row r="2928" s="503" customFormat="1" x14ac:dyDescent="0.25"/>
    <row r="2929" s="503" customFormat="1" x14ac:dyDescent="0.25"/>
    <row r="2930" s="503" customFormat="1" x14ac:dyDescent="0.25"/>
    <row r="2931" s="503" customFormat="1" x14ac:dyDescent="0.25"/>
    <row r="2932" s="503" customFormat="1" x14ac:dyDescent="0.25"/>
    <row r="2933" s="503" customFormat="1" x14ac:dyDescent="0.25"/>
    <row r="2934" s="503" customFormat="1" x14ac:dyDescent="0.25"/>
    <row r="2935" s="503" customFormat="1" x14ac:dyDescent="0.25"/>
    <row r="2936" s="503" customFormat="1" x14ac:dyDescent="0.25"/>
    <row r="2937" s="503" customFormat="1" x14ac:dyDescent="0.25"/>
    <row r="2938" s="503" customFormat="1" x14ac:dyDescent="0.25"/>
    <row r="2939" s="503" customFormat="1" x14ac:dyDescent="0.25"/>
    <row r="2940" s="503" customFormat="1" x14ac:dyDescent="0.25"/>
    <row r="2941" s="503" customFormat="1" x14ac:dyDescent="0.25"/>
    <row r="2942" s="503" customFormat="1" x14ac:dyDescent="0.25"/>
    <row r="2943" s="503" customFormat="1" x14ac:dyDescent="0.25"/>
    <row r="2944" s="503" customFormat="1" x14ac:dyDescent="0.25"/>
    <row r="2945" s="503" customFormat="1" x14ac:dyDescent="0.25"/>
    <row r="2946" s="503" customFormat="1" x14ac:dyDescent="0.25"/>
    <row r="2947" s="503" customFormat="1" x14ac:dyDescent="0.25"/>
    <row r="2948" s="503" customFormat="1" x14ac:dyDescent="0.25"/>
    <row r="2949" s="503" customFormat="1" x14ac:dyDescent="0.25"/>
    <row r="2950" s="503" customFormat="1" x14ac:dyDescent="0.25"/>
    <row r="2951" s="503" customFormat="1" x14ac:dyDescent="0.25"/>
    <row r="2952" s="503" customFormat="1" x14ac:dyDescent="0.25"/>
    <row r="2953" s="503" customFormat="1" x14ac:dyDescent="0.25"/>
    <row r="2954" s="503" customFormat="1" x14ac:dyDescent="0.25"/>
    <row r="2955" s="503" customFormat="1" x14ac:dyDescent="0.25"/>
    <row r="2956" s="503" customFormat="1" x14ac:dyDescent="0.25"/>
    <row r="2957" s="503" customFormat="1" x14ac:dyDescent="0.25"/>
    <row r="2958" s="503" customFormat="1" x14ac:dyDescent="0.25"/>
    <row r="2959" s="503" customFormat="1" x14ac:dyDescent="0.25"/>
    <row r="2960" s="503" customFormat="1" x14ac:dyDescent="0.25"/>
    <row r="2961" s="503" customFormat="1" x14ac:dyDescent="0.25"/>
    <row r="2962" s="503" customFormat="1" x14ac:dyDescent="0.25"/>
    <row r="2963" s="503" customFormat="1" x14ac:dyDescent="0.25"/>
    <row r="2964" s="503" customFormat="1" x14ac:dyDescent="0.25"/>
    <row r="2965" s="503" customFormat="1" x14ac:dyDescent="0.25"/>
    <row r="2966" s="503" customFormat="1" x14ac:dyDescent="0.25"/>
    <row r="2967" s="503" customFormat="1" x14ac:dyDescent="0.25"/>
    <row r="2968" s="503" customFormat="1" x14ac:dyDescent="0.25"/>
    <row r="2969" s="503" customFormat="1" x14ac:dyDescent="0.25"/>
    <row r="2970" s="503" customFormat="1" x14ac:dyDescent="0.25"/>
    <row r="2971" s="503" customFormat="1" x14ac:dyDescent="0.25"/>
    <row r="2972" s="503" customFormat="1" x14ac:dyDescent="0.25"/>
    <row r="2973" s="503" customFormat="1" x14ac:dyDescent="0.25"/>
    <row r="2974" s="503" customFormat="1" x14ac:dyDescent="0.25"/>
    <row r="2975" s="503" customFormat="1" x14ac:dyDescent="0.25"/>
    <row r="2976" s="503" customFormat="1" x14ac:dyDescent="0.25"/>
    <row r="2977" s="503" customFormat="1" x14ac:dyDescent="0.25"/>
    <row r="2978" s="503" customFormat="1" x14ac:dyDescent="0.25"/>
    <row r="2979" s="503" customFormat="1" x14ac:dyDescent="0.25"/>
    <row r="2980" s="503" customFormat="1" x14ac:dyDescent="0.25"/>
    <row r="2981" s="503" customFormat="1" x14ac:dyDescent="0.25"/>
    <row r="2982" s="503" customFormat="1" x14ac:dyDescent="0.25"/>
    <row r="2983" s="503" customFormat="1" x14ac:dyDescent="0.25"/>
    <row r="2984" s="503" customFormat="1" x14ac:dyDescent="0.25"/>
    <row r="2985" s="503" customFormat="1" x14ac:dyDescent="0.25"/>
    <row r="2986" s="503" customFormat="1" x14ac:dyDescent="0.25"/>
    <row r="2987" s="503" customFormat="1" x14ac:dyDescent="0.25"/>
    <row r="2988" s="503" customFormat="1" x14ac:dyDescent="0.25"/>
    <row r="2989" s="503" customFormat="1" x14ac:dyDescent="0.25"/>
    <row r="2990" s="503" customFormat="1" x14ac:dyDescent="0.25"/>
    <row r="2991" s="503" customFormat="1" x14ac:dyDescent="0.25"/>
    <row r="2992" s="503" customFormat="1" x14ac:dyDescent="0.25"/>
    <row r="2993" s="503" customFormat="1" x14ac:dyDescent="0.25"/>
    <row r="2994" s="503" customFormat="1" x14ac:dyDescent="0.25"/>
    <row r="2995" s="503" customFormat="1" x14ac:dyDescent="0.25"/>
    <row r="2996" s="503" customFormat="1" x14ac:dyDescent="0.25"/>
    <row r="2997" s="503" customFormat="1" x14ac:dyDescent="0.25"/>
    <row r="2998" s="503" customFormat="1" x14ac:dyDescent="0.25"/>
    <row r="2999" s="503" customFormat="1" x14ac:dyDescent="0.25"/>
    <row r="3000" s="503" customFormat="1" x14ac:dyDescent="0.25"/>
    <row r="3001" s="503" customFormat="1" x14ac:dyDescent="0.25"/>
    <row r="3002" s="503" customFormat="1" x14ac:dyDescent="0.25"/>
    <row r="3003" s="503" customFormat="1" x14ac:dyDescent="0.25"/>
    <row r="3004" s="503" customFormat="1" x14ac:dyDescent="0.25"/>
    <row r="3005" s="503" customFormat="1" x14ac:dyDescent="0.25"/>
    <row r="3006" s="503" customFormat="1" x14ac:dyDescent="0.25"/>
    <row r="3007" s="503" customFormat="1" x14ac:dyDescent="0.25"/>
    <row r="3008" s="503" customFormat="1" x14ac:dyDescent="0.25"/>
    <row r="3009" s="503" customFormat="1" x14ac:dyDescent="0.25"/>
    <row r="3010" s="503" customFormat="1" x14ac:dyDescent="0.25"/>
    <row r="3011" s="503" customFormat="1" x14ac:dyDescent="0.25"/>
    <row r="3012" s="503" customFormat="1" x14ac:dyDescent="0.25"/>
    <row r="3013" s="503" customFormat="1" x14ac:dyDescent="0.25"/>
    <row r="3014" s="503" customFormat="1" x14ac:dyDescent="0.25"/>
    <row r="3015" s="503" customFormat="1" x14ac:dyDescent="0.25"/>
    <row r="3016" s="503" customFormat="1" x14ac:dyDescent="0.25"/>
    <row r="3017" s="503" customFormat="1" x14ac:dyDescent="0.25"/>
    <row r="3018" s="503" customFormat="1" x14ac:dyDescent="0.25"/>
    <row r="3019" s="503" customFormat="1" x14ac:dyDescent="0.25"/>
    <row r="3020" s="503" customFormat="1" x14ac:dyDescent="0.25"/>
    <row r="3021" s="503" customFormat="1" x14ac:dyDescent="0.25"/>
    <row r="3022" s="503" customFormat="1" x14ac:dyDescent="0.25"/>
    <row r="3023" s="503" customFormat="1" x14ac:dyDescent="0.25"/>
    <row r="3024" s="503" customFormat="1" x14ac:dyDescent="0.25"/>
    <row r="3025" s="503" customFormat="1" x14ac:dyDescent="0.25"/>
    <row r="3026" s="503" customFormat="1" x14ac:dyDescent="0.25"/>
    <row r="3027" s="503" customFormat="1" x14ac:dyDescent="0.25"/>
    <row r="3028" s="503" customFormat="1" x14ac:dyDescent="0.25"/>
    <row r="3029" s="503" customFormat="1" x14ac:dyDescent="0.25"/>
    <row r="3030" s="503" customFormat="1" x14ac:dyDescent="0.25"/>
    <row r="3031" s="503" customFormat="1" x14ac:dyDescent="0.25"/>
    <row r="3032" s="503" customFormat="1" x14ac:dyDescent="0.25"/>
    <row r="3033" s="503" customFormat="1" x14ac:dyDescent="0.25"/>
    <row r="3034" s="503" customFormat="1" x14ac:dyDescent="0.25"/>
    <row r="3035" s="503" customFormat="1" x14ac:dyDescent="0.25"/>
    <row r="3036" s="503" customFormat="1" x14ac:dyDescent="0.25"/>
    <row r="3037" s="503" customFormat="1" x14ac:dyDescent="0.25"/>
    <row r="3038" s="503" customFormat="1" x14ac:dyDescent="0.25"/>
    <row r="3039" s="503" customFormat="1" x14ac:dyDescent="0.25"/>
    <row r="3040" s="503" customFormat="1" x14ac:dyDescent="0.25"/>
    <row r="3041" s="503" customFormat="1" x14ac:dyDescent="0.25"/>
    <row r="3042" s="503" customFormat="1" x14ac:dyDescent="0.25"/>
    <row r="3043" s="503" customFormat="1" x14ac:dyDescent="0.25"/>
    <row r="3044" s="503" customFormat="1" x14ac:dyDescent="0.25"/>
    <row r="3045" s="503" customFormat="1" x14ac:dyDescent="0.25"/>
    <row r="3046" s="503" customFormat="1" x14ac:dyDescent="0.25"/>
    <row r="3047" s="503" customFormat="1" x14ac:dyDescent="0.25"/>
    <row r="3048" s="503" customFormat="1" x14ac:dyDescent="0.25"/>
    <row r="3049" s="503" customFormat="1" x14ac:dyDescent="0.25"/>
    <row r="3050" s="503" customFormat="1" x14ac:dyDescent="0.25"/>
    <row r="3051" s="503" customFormat="1" x14ac:dyDescent="0.25"/>
    <row r="3052" s="503" customFormat="1" x14ac:dyDescent="0.25"/>
    <row r="3053" s="503" customFormat="1" x14ac:dyDescent="0.25"/>
    <row r="3054" s="503" customFormat="1" x14ac:dyDescent="0.25"/>
    <row r="3055" s="503" customFormat="1" x14ac:dyDescent="0.25"/>
    <row r="3056" s="503" customFormat="1" x14ac:dyDescent="0.25"/>
    <row r="3057" s="503" customFormat="1" x14ac:dyDescent="0.25"/>
    <row r="3058" s="503" customFormat="1" x14ac:dyDescent="0.25"/>
    <row r="3059" s="503" customFormat="1" x14ac:dyDescent="0.25"/>
    <row r="3060" s="503" customFormat="1" x14ac:dyDescent="0.25"/>
    <row r="3061" s="503" customFormat="1" x14ac:dyDescent="0.25"/>
    <row r="3062" s="503" customFormat="1" x14ac:dyDescent="0.25"/>
    <row r="3063" s="503" customFormat="1" x14ac:dyDescent="0.25"/>
    <row r="3064" s="503" customFormat="1" x14ac:dyDescent="0.25"/>
    <row r="3065" s="503" customFormat="1" x14ac:dyDescent="0.25"/>
    <row r="3066" s="503" customFormat="1" x14ac:dyDescent="0.25"/>
    <row r="3067" s="503" customFormat="1" x14ac:dyDescent="0.25"/>
    <row r="3068" s="503" customFormat="1" x14ac:dyDescent="0.25"/>
    <row r="3069" s="503" customFormat="1" x14ac:dyDescent="0.25"/>
    <row r="3070" s="503" customFormat="1" x14ac:dyDescent="0.25"/>
    <row r="3071" s="503" customFormat="1" x14ac:dyDescent="0.25"/>
    <row r="3072" s="503" customFormat="1" x14ac:dyDescent="0.25"/>
    <row r="3073" s="503" customFormat="1" x14ac:dyDescent="0.25"/>
    <row r="3074" s="503" customFormat="1" x14ac:dyDescent="0.25"/>
    <row r="3075" s="503" customFormat="1" x14ac:dyDescent="0.25"/>
    <row r="3076" s="503" customFormat="1" x14ac:dyDescent="0.25"/>
    <row r="3077" s="503" customFormat="1" x14ac:dyDescent="0.25"/>
    <row r="3078" s="503" customFormat="1" x14ac:dyDescent="0.25"/>
    <row r="3079" s="503" customFormat="1" x14ac:dyDescent="0.25"/>
    <row r="3080" s="503" customFormat="1" x14ac:dyDescent="0.25"/>
    <row r="3081" s="503" customFormat="1" x14ac:dyDescent="0.25"/>
    <row r="3082" s="503" customFormat="1" x14ac:dyDescent="0.25"/>
    <row r="3083" s="503" customFormat="1" x14ac:dyDescent="0.25"/>
    <row r="3084" s="503" customFormat="1" x14ac:dyDescent="0.25"/>
    <row r="3085" s="503" customFormat="1" x14ac:dyDescent="0.25"/>
    <row r="3086" s="503" customFormat="1" x14ac:dyDescent="0.25"/>
    <row r="3087" s="503" customFormat="1" x14ac:dyDescent="0.25"/>
    <row r="3088" s="503" customFormat="1" x14ac:dyDescent="0.25"/>
    <row r="3089" s="503" customFormat="1" x14ac:dyDescent="0.25"/>
    <row r="3090" s="503" customFormat="1" x14ac:dyDescent="0.25"/>
    <row r="3091" s="503" customFormat="1" x14ac:dyDescent="0.25"/>
    <row r="3092" s="503" customFormat="1" x14ac:dyDescent="0.25"/>
    <row r="3093" s="503" customFormat="1" x14ac:dyDescent="0.25"/>
    <row r="3094" s="503" customFormat="1" x14ac:dyDescent="0.25"/>
    <row r="3095" s="503" customFormat="1" x14ac:dyDescent="0.25"/>
    <row r="3096" s="503" customFormat="1" x14ac:dyDescent="0.25"/>
    <row r="3097" s="503" customFormat="1" x14ac:dyDescent="0.25"/>
    <row r="3098" s="503" customFormat="1" x14ac:dyDescent="0.25"/>
    <row r="3099" s="503" customFormat="1" x14ac:dyDescent="0.25"/>
    <row r="3100" s="503" customFormat="1" x14ac:dyDescent="0.25"/>
    <row r="3101" s="503" customFormat="1" x14ac:dyDescent="0.25"/>
    <row r="3102" s="503" customFormat="1" x14ac:dyDescent="0.25"/>
    <row r="3103" s="503" customFormat="1" x14ac:dyDescent="0.25"/>
    <row r="3104" s="503" customFormat="1" x14ac:dyDescent="0.25"/>
    <row r="3105" s="503" customFormat="1" x14ac:dyDescent="0.25"/>
    <row r="3106" s="503" customFormat="1" x14ac:dyDescent="0.25"/>
    <row r="3107" s="503" customFormat="1" x14ac:dyDescent="0.25"/>
    <row r="3108" s="503" customFormat="1" x14ac:dyDescent="0.25"/>
    <row r="3109" s="503" customFormat="1" x14ac:dyDescent="0.25"/>
    <row r="3110" s="503" customFormat="1" x14ac:dyDescent="0.25"/>
    <row r="3111" s="503" customFormat="1" x14ac:dyDescent="0.25"/>
    <row r="3112" s="503" customFormat="1" x14ac:dyDescent="0.25"/>
    <row r="3113" s="503" customFormat="1" x14ac:dyDescent="0.25"/>
    <row r="3114" s="503" customFormat="1" x14ac:dyDescent="0.25"/>
    <row r="3115" s="503" customFormat="1" x14ac:dyDescent="0.25"/>
    <row r="3116" s="503" customFormat="1" x14ac:dyDescent="0.25"/>
    <row r="3117" s="503" customFormat="1" x14ac:dyDescent="0.25"/>
    <row r="3118" s="503" customFormat="1" x14ac:dyDescent="0.25"/>
    <row r="3119" s="503" customFormat="1" x14ac:dyDescent="0.25"/>
    <row r="3120" s="503" customFormat="1" x14ac:dyDescent="0.25"/>
    <row r="3121" s="503" customFormat="1" x14ac:dyDescent="0.25"/>
    <row r="3122" s="503" customFormat="1" x14ac:dyDescent="0.25"/>
    <row r="3123" s="503" customFormat="1" x14ac:dyDescent="0.25"/>
    <row r="3124" s="503" customFormat="1" x14ac:dyDescent="0.25"/>
    <row r="3125" s="503" customFormat="1" x14ac:dyDescent="0.25"/>
    <row r="3126" s="503" customFormat="1" x14ac:dyDescent="0.25"/>
    <row r="3127" s="503" customFormat="1" x14ac:dyDescent="0.25"/>
    <row r="3128" s="503" customFormat="1" x14ac:dyDescent="0.25"/>
    <row r="3129" s="503" customFormat="1" x14ac:dyDescent="0.25"/>
    <row r="3130" s="503" customFormat="1" x14ac:dyDescent="0.25"/>
    <row r="3131" s="503" customFormat="1" x14ac:dyDescent="0.25"/>
    <row r="3132" s="503" customFormat="1" x14ac:dyDescent="0.25"/>
    <row r="3133" s="503" customFormat="1" x14ac:dyDescent="0.25"/>
    <row r="3134" s="503" customFormat="1" x14ac:dyDescent="0.25"/>
    <row r="3135" s="503" customFormat="1" x14ac:dyDescent="0.25"/>
    <row r="3136" s="503" customFormat="1" x14ac:dyDescent="0.25"/>
    <row r="3137" s="503" customFormat="1" x14ac:dyDescent="0.25"/>
    <row r="3138" s="503" customFormat="1" x14ac:dyDescent="0.25"/>
    <row r="3139" s="503" customFormat="1" x14ac:dyDescent="0.25"/>
    <row r="3140" s="503" customFormat="1" x14ac:dyDescent="0.25"/>
    <row r="3141" s="503" customFormat="1" x14ac:dyDescent="0.25"/>
    <row r="3142" s="503" customFormat="1" x14ac:dyDescent="0.25"/>
    <row r="3143" s="503" customFormat="1" x14ac:dyDescent="0.25"/>
    <row r="3144" s="503" customFormat="1" x14ac:dyDescent="0.25"/>
    <row r="3145" s="503" customFormat="1" x14ac:dyDescent="0.25"/>
    <row r="3146" s="503" customFormat="1" x14ac:dyDescent="0.25"/>
    <row r="3147" s="503" customFormat="1" x14ac:dyDescent="0.25"/>
    <row r="3148" s="503" customFormat="1" x14ac:dyDescent="0.25"/>
    <row r="3149" s="503" customFormat="1" x14ac:dyDescent="0.25"/>
    <row r="3150" s="503" customFormat="1" x14ac:dyDescent="0.25"/>
    <row r="3151" s="503" customFormat="1" x14ac:dyDescent="0.25"/>
    <row r="3152" s="503" customFormat="1" x14ac:dyDescent="0.25"/>
    <row r="3153" s="503" customFormat="1" x14ac:dyDescent="0.25"/>
    <row r="3154" s="503" customFormat="1" x14ac:dyDescent="0.25"/>
    <row r="3155" s="503" customFormat="1" x14ac:dyDescent="0.25"/>
    <row r="3156" s="503" customFormat="1" x14ac:dyDescent="0.25"/>
    <row r="3157" s="503" customFormat="1" x14ac:dyDescent="0.25"/>
    <row r="3158" s="503" customFormat="1" x14ac:dyDescent="0.25"/>
    <row r="3159" s="503" customFormat="1" x14ac:dyDescent="0.25"/>
    <row r="3160" s="503" customFormat="1" x14ac:dyDescent="0.25"/>
    <row r="3161" s="503" customFormat="1" x14ac:dyDescent="0.25"/>
    <row r="3162" s="503" customFormat="1" x14ac:dyDescent="0.25"/>
    <row r="3163" s="503" customFormat="1" x14ac:dyDescent="0.25"/>
    <row r="3164" s="503" customFormat="1" x14ac:dyDescent="0.25"/>
    <row r="3165" s="503" customFormat="1" x14ac:dyDescent="0.25"/>
    <row r="3166" s="503" customFormat="1" x14ac:dyDescent="0.25"/>
    <row r="3167" s="503" customFormat="1" x14ac:dyDescent="0.25"/>
    <row r="3168" s="503" customFormat="1" x14ac:dyDescent="0.25"/>
    <row r="3169" s="503" customFormat="1" x14ac:dyDescent="0.25"/>
    <row r="3170" s="503" customFormat="1" x14ac:dyDescent="0.25"/>
    <row r="3171" s="503" customFormat="1" x14ac:dyDescent="0.25"/>
    <row r="3172" s="503" customFormat="1" x14ac:dyDescent="0.25"/>
    <row r="3173" s="503" customFormat="1" x14ac:dyDescent="0.25"/>
    <row r="3174" s="503" customFormat="1" x14ac:dyDescent="0.25"/>
    <row r="3175" s="503" customFormat="1" x14ac:dyDescent="0.25"/>
    <row r="3176" s="503" customFormat="1" x14ac:dyDescent="0.25"/>
    <row r="3177" s="503" customFormat="1" x14ac:dyDescent="0.25"/>
    <row r="3178" s="503" customFormat="1" x14ac:dyDescent="0.25"/>
    <row r="3179" s="503" customFormat="1" x14ac:dyDescent="0.25"/>
    <row r="3180" s="503" customFormat="1" x14ac:dyDescent="0.25"/>
    <row r="3181" s="503" customFormat="1" x14ac:dyDescent="0.25"/>
    <row r="3182" s="503" customFormat="1" x14ac:dyDescent="0.25"/>
    <row r="3183" s="503" customFormat="1" x14ac:dyDescent="0.25"/>
    <row r="3184" s="503" customFormat="1" x14ac:dyDescent="0.25"/>
    <row r="3185" s="503" customFormat="1" x14ac:dyDescent="0.25"/>
    <row r="3186" s="503" customFormat="1" x14ac:dyDescent="0.25"/>
    <row r="3187" s="503" customFormat="1" x14ac:dyDescent="0.25"/>
    <row r="3188" s="503" customFormat="1" x14ac:dyDescent="0.25"/>
    <row r="3189" s="503" customFormat="1" x14ac:dyDescent="0.25"/>
    <row r="3190" s="503" customFormat="1" x14ac:dyDescent="0.25"/>
    <row r="3191" s="503" customFormat="1" x14ac:dyDescent="0.25"/>
    <row r="3192" s="503" customFormat="1" x14ac:dyDescent="0.25"/>
    <row r="3193" s="503" customFormat="1" x14ac:dyDescent="0.25"/>
    <row r="3194" s="503" customFormat="1" x14ac:dyDescent="0.25"/>
    <row r="3195" s="503" customFormat="1" x14ac:dyDescent="0.25"/>
    <row r="3196" s="503" customFormat="1" x14ac:dyDescent="0.25"/>
    <row r="3197" s="503" customFormat="1" x14ac:dyDescent="0.25"/>
    <row r="3198" s="503" customFormat="1" x14ac:dyDescent="0.25"/>
    <row r="3199" s="503" customFormat="1" x14ac:dyDescent="0.25"/>
    <row r="3200" s="503" customFormat="1" x14ac:dyDescent="0.25"/>
    <row r="3201" s="503" customFormat="1" x14ac:dyDescent="0.25"/>
    <row r="3202" s="503" customFormat="1" x14ac:dyDescent="0.25"/>
    <row r="3203" s="503" customFormat="1" x14ac:dyDescent="0.25"/>
    <row r="3204" s="503" customFormat="1" x14ac:dyDescent="0.25"/>
    <row r="3205" s="503" customFormat="1" x14ac:dyDescent="0.25"/>
    <row r="3206" s="503" customFormat="1" x14ac:dyDescent="0.25"/>
    <row r="3207" s="503" customFormat="1" x14ac:dyDescent="0.25"/>
    <row r="3208" s="503" customFormat="1" x14ac:dyDescent="0.25"/>
    <row r="3209" s="503" customFormat="1" x14ac:dyDescent="0.25"/>
    <row r="3210" s="503" customFormat="1" x14ac:dyDescent="0.25"/>
    <row r="3211" s="503" customFormat="1" x14ac:dyDescent="0.25"/>
    <row r="3212" s="503" customFormat="1" x14ac:dyDescent="0.25"/>
    <row r="3213" s="503" customFormat="1" x14ac:dyDescent="0.25"/>
    <row r="3214" s="503" customFormat="1" x14ac:dyDescent="0.25"/>
    <row r="3215" s="503" customFormat="1" x14ac:dyDescent="0.25"/>
    <row r="3216" s="503" customFormat="1" x14ac:dyDescent="0.25"/>
    <row r="3217" s="503" customFormat="1" x14ac:dyDescent="0.25"/>
    <row r="3218" s="503" customFormat="1" x14ac:dyDescent="0.25"/>
    <row r="3219" s="503" customFormat="1" x14ac:dyDescent="0.25"/>
    <row r="3220" s="503" customFormat="1" x14ac:dyDescent="0.25"/>
    <row r="3221" s="503" customFormat="1" x14ac:dyDescent="0.25"/>
    <row r="3222" s="503" customFormat="1" x14ac:dyDescent="0.25"/>
    <row r="3223" s="503" customFormat="1" x14ac:dyDescent="0.25"/>
    <row r="3224" s="503" customFormat="1" x14ac:dyDescent="0.25"/>
    <row r="3225" s="503" customFormat="1" x14ac:dyDescent="0.25"/>
    <row r="3226" s="503" customFormat="1" x14ac:dyDescent="0.25"/>
    <row r="3227" s="503" customFormat="1" x14ac:dyDescent="0.25"/>
    <row r="3228" s="503" customFormat="1" x14ac:dyDescent="0.25"/>
    <row r="3229" s="503" customFormat="1" x14ac:dyDescent="0.25"/>
    <row r="3230" s="503" customFormat="1" x14ac:dyDescent="0.25"/>
    <row r="3231" s="503" customFormat="1" x14ac:dyDescent="0.25"/>
    <row r="3232" s="503" customFormat="1" x14ac:dyDescent="0.25"/>
    <row r="3233" s="503" customFormat="1" x14ac:dyDescent="0.25"/>
    <row r="3234" s="503" customFormat="1" x14ac:dyDescent="0.25"/>
    <row r="3235" s="503" customFormat="1" x14ac:dyDescent="0.25"/>
    <row r="3236" s="503" customFormat="1" x14ac:dyDescent="0.25"/>
    <row r="3237" s="503" customFormat="1" x14ac:dyDescent="0.25"/>
    <row r="3238" s="503" customFormat="1" x14ac:dyDescent="0.25"/>
    <row r="3239" s="503" customFormat="1" x14ac:dyDescent="0.25"/>
    <row r="3240" s="503" customFormat="1" x14ac:dyDescent="0.25"/>
    <row r="3241" s="503" customFormat="1" x14ac:dyDescent="0.25"/>
    <row r="3242" s="503" customFormat="1" x14ac:dyDescent="0.25"/>
    <row r="3243" s="503" customFormat="1" x14ac:dyDescent="0.25"/>
    <row r="3244" s="503" customFormat="1" x14ac:dyDescent="0.25"/>
    <row r="3245" s="503" customFormat="1" x14ac:dyDescent="0.25"/>
    <row r="3246" s="503" customFormat="1" x14ac:dyDescent="0.25"/>
    <row r="3247" s="503" customFormat="1" x14ac:dyDescent="0.25"/>
    <row r="3248" s="503" customFormat="1" x14ac:dyDescent="0.25"/>
    <row r="3249" s="503" customFormat="1" x14ac:dyDescent="0.25"/>
    <row r="3250" s="503" customFormat="1" x14ac:dyDescent="0.25"/>
    <row r="3251" s="503" customFormat="1" x14ac:dyDescent="0.25"/>
    <row r="3252" s="503" customFormat="1" x14ac:dyDescent="0.25"/>
    <row r="3253" s="503" customFormat="1" x14ac:dyDescent="0.25"/>
    <row r="3254" s="503" customFormat="1" x14ac:dyDescent="0.25"/>
    <row r="3255" s="503" customFormat="1" x14ac:dyDescent="0.25"/>
    <row r="3256" s="503" customFormat="1" x14ac:dyDescent="0.25"/>
    <row r="3257" s="503" customFormat="1" x14ac:dyDescent="0.25"/>
    <row r="3258" s="503" customFormat="1" x14ac:dyDescent="0.25"/>
    <row r="3259" s="503" customFormat="1" x14ac:dyDescent="0.25"/>
    <row r="3260" s="503" customFormat="1" x14ac:dyDescent="0.25"/>
    <row r="3261" s="503" customFormat="1" x14ac:dyDescent="0.25"/>
    <row r="3262" s="503" customFormat="1" x14ac:dyDescent="0.25"/>
    <row r="3263" s="503" customFormat="1" x14ac:dyDescent="0.25"/>
    <row r="3264" s="503" customFormat="1" x14ac:dyDescent="0.25"/>
    <row r="3265" s="503" customFormat="1" x14ac:dyDescent="0.25"/>
    <row r="3266" s="503" customFormat="1" x14ac:dyDescent="0.25"/>
    <row r="3267" s="503" customFormat="1" x14ac:dyDescent="0.25"/>
    <row r="3268" s="503" customFormat="1" x14ac:dyDescent="0.25"/>
    <row r="3269" s="503" customFormat="1" x14ac:dyDescent="0.25"/>
    <row r="3270" s="503" customFormat="1" x14ac:dyDescent="0.25"/>
    <row r="3271" s="503" customFormat="1" x14ac:dyDescent="0.25"/>
    <row r="3272" s="503" customFormat="1" x14ac:dyDescent="0.25"/>
    <row r="3273" s="503" customFormat="1" x14ac:dyDescent="0.25"/>
    <row r="3274" s="503" customFormat="1" x14ac:dyDescent="0.25"/>
    <row r="3275" s="503" customFormat="1" x14ac:dyDescent="0.25"/>
    <row r="3276" s="503" customFormat="1" x14ac:dyDescent="0.25"/>
    <row r="3277" s="503" customFormat="1" x14ac:dyDescent="0.25"/>
    <row r="3278" s="503" customFormat="1" x14ac:dyDescent="0.25"/>
    <row r="3279" s="503" customFormat="1" x14ac:dyDescent="0.25"/>
    <row r="3280" s="503" customFormat="1" x14ac:dyDescent="0.25"/>
    <row r="3281" s="503" customFormat="1" x14ac:dyDescent="0.25"/>
    <row r="3282" s="503" customFormat="1" x14ac:dyDescent="0.25"/>
    <row r="3283" s="503" customFormat="1" x14ac:dyDescent="0.25"/>
    <row r="3284" s="503" customFormat="1" x14ac:dyDescent="0.25"/>
    <row r="3285" s="503" customFormat="1" x14ac:dyDescent="0.25"/>
    <row r="3286" s="503" customFormat="1" x14ac:dyDescent="0.25"/>
    <row r="3287" s="503" customFormat="1" x14ac:dyDescent="0.25"/>
    <row r="3288" s="503" customFormat="1" x14ac:dyDescent="0.25"/>
    <row r="3289" s="503" customFormat="1" x14ac:dyDescent="0.25"/>
    <row r="3290" s="503" customFormat="1" x14ac:dyDescent="0.25"/>
    <row r="3291" s="503" customFormat="1" x14ac:dyDescent="0.25"/>
    <row r="3292" s="503" customFormat="1" x14ac:dyDescent="0.25"/>
    <row r="3293" s="503" customFormat="1" x14ac:dyDescent="0.25"/>
    <row r="3294" s="503" customFormat="1" x14ac:dyDescent="0.25"/>
    <row r="3295" s="503" customFormat="1" x14ac:dyDescent="0.25"/>
    <row r="3296" s="503" customFormat="1" x14ac:dyDescent="0.25"/>
    <row r="3297" s="503" customFormat="1" x14ac:dyDescent="0.25"/>
    <row r="3298" s="503" customFormat="1" x14ac:dyDescent="0.25"/>
    <row r="3299" s="503" customFormat="1" x14ac:dyDescent="0.25"/>
    <row r="3300" s="503" customFormat="1" x14ac:dyDescent="0.25"/>
    <row r="3301" s="503" customFormat="1" x14ac:dyDescent="0.25"/>
    <row r="3302" s="503" customFormat="1" x14ac:dyDescent="0.25"/>
    <row r="3303" s="503" customFormat="1" x14ac:dyDescent="0.25"/>
    <row r="3304" s="503" customFormat="1" x14ac:dyDescent="0.25"/>
    <row r="3305" s="503" customFormat="1" x14ac:dyDescent="0.25"/>
    <row r="3306" s="503" customFormat="1" x14ac:dyDescent="0.25"/>
    <row r="3307" s="503" customFormat="1" x14ac:dyDescent="0.25"/>
    <row r="3308" s="503" customFormat="1" x14ac:dyDescent="0.25"/>
    <row r="3309" s="503" customFormat="1" x14ac:dyDescent="0.25"/>
    <row r="3310" s="503" customFormat="1" x14ac:dyDescent="0.25"/>
    <row r="3311" s="503" customFormat="1" x14ac:dyDescent="0.25"/>
    <row r="3312" s="503" customFormat="1" x14ac:dyDescent="0.25"/>
    <row r="3313" s="503" customFormat="1" x14ac:dyDescent="0.25"/>
    <row r="3314" s="503" customFormat="1" x14ac:dyDescent="0.25"/>
    <row r="3315" s="503" customFormat="1" x14ac:dyDescent="0.25"/>
    <row r="3316" s="503" customFormat="1" x14ac:dyDescent="0.25"/>
    <row r="3317" s="503" customFormat="1" x14ac:dyDescent="0.25"/>
    <row r="3318" s="503" customFormat="1" x14ac:dyDescent="0.25"/>
    <row r="3319" s="503" customFormat="1" x14ac:dyDescent="0.25"/>
    <row r="3320" s="503" customFormat="1" x14ac:dyDescent="0.25"/>
    <row r="3321" s="503" customFormat="1" x14ac:dyDescent="0.25"/>
    <row r="3322" s="503" customFormat="1" x14ac:dyDescent="0.25"/>
    <row r="3323" s="503" customFormat="1" x14ac:dyDescent="0.25"/>
    <row r="3324" s="503" customFormat="1" x14ac:dyDescent="0.25"/>
    <row r="3325" s="503" customFormat="1" x14ac:dyDescent="0.25"/>
    <row r="3326" s="503" customFormat="1" x14ac:dyDescent="0.25"/>
    <row r="3327" s="503" customFormat="1" x14ac:dyDescent="0.25"/>
    <row r="3328" s="503" customFormat="1" x14ac:dyDescent="0.25"/>
    <row r="3329" s="503" customFormat="1" x14ac:dyDescent="0.25"/>
    <row r="3330" s="503" customFormat="1" x14ac:dyDescent="0.25"/>
    <row r="3331" s="503" customFormat="1" x14ac:dyDescent="0.25"/>
    <row r="3332" s="503" customFormat="1" x14ac:dyDescent="0.25"/>
    <row r="3333" s="503" customFormat="1" x14ac:dyDescent="0.25"/>
    <row r="3334" s="503" customFormat="1" x14ac:dyDescent="0.25"/>
    <row r="3335" s="503" customFormat="1" x14ac:dyDescent="0.25"/>
    <row r="3336" s="503" customFormat="1" x14ac:dyDescent="0.25"/>
    <row r="3337" s="503" customFormat="1" x14ac:dyDescent="0.25"/>
    <row r="3338" s="503" customFormat="1" x14ac:dyDescent="0.25"/>
    <row r="3339" s="503" customFormat="1" x14ac:dyDescent="0.25"/>
    <row r="3340" s="503" customFormat="1" x14ac:dyDescent="0.25"/>
    <row r="3341" s="503" customFormat="1" x14ac:dyDescent="0.25"/>
    <row r="3342" s="503" customFormat="1" x14ac:dyDescent="0.25"/>
    <row r="3343" s="503" customFormat="1" x14ac:dyDescent="0.25"/>
    <row r="3344" s="503" customFormat="1" x14ac:dyDescent="0.25"/>
    <row r="3345" s="503" customFormat="1" x14ac:dyDescent="0.25"/>
    <row r="3346" s="503" customFormat="1" x14ac:dyDescent="0.25"/>
    <row r="3347" s="503" customFormat="1" x14ac:dyDescent="0.25"/>
    <row r="3348" s="503" customFormat="1" x14ac:dyDescent="0.25"/>
    <row r="3349" s="503" customFormat="1" x14ac:dyDescent="0.25"/>
    <row r="3350" s="503" customFormat="1" x14ac:dyDescent="0.25"/>
    <row r="3351" s="503" customFormat="1" x14ac:dyDescent="0.25"/>
    <row r="3352" s="503" customFormat="1" x14ac:dyDescent="0.25"/>
    <row r="3353" s="503" customFormat="1" x14ac:dyDescent="0.25"/>
    <row r="3354" s="503" customFormat="1" x14ac:dyDescent="0.25"/>
    <row r="3355" s="503" customFormat="1" x14ac:dyDescent="0.25"/>
    <row r="3356" s="503" customFormat="1" x14ac:dyDescent="0.25"/>
    <row r="3357" s="503" customFormat="1" x14ac:dyDescent="0.25"/>
    <row r="3358" s="503" customFormat="1" x14ac:dyDescent="0.25"/>
    <row r="3359" s="503" customFormat="1" x14ac:dyDescent="0.25"/>
    <row r="3360" s="503" customFormat="1" x14ac:dyDescent="0.25"/>
    <row r="3361" s="503" customFormat="1" x14ac:dyDescent="0.25"/>
    <row r="3362" s="503" customFormat="1" x14ac:dyDescent="0.25"/>
    <row r="3363" s="503" customFormat="1" x14ac:dyDescent="0.25"/>
    <row r="3364" s="503" customFormat="1" x14ac:dyDescent="0.25"/>
    <row r="3365" s="503" customFormat="1" x14ac:dyDescent="0.25"/>
    <row r="3366" s="503" customFormat="1" x14ac:dyDescent="0.25"/>
    <row r="3367" s="503" customFormat="1" x14ac:dyDescent="0.25"/>
    <row r="3368" s="503" customFormat="1" x14ac:dyDescent="0.25"/>
    <row r="3369" s="503" customFormat="1" x14ac:dyDescent="0.25"/>
    <row r="3370" s="503" customFormat="1" x14ac:dyDescent="0.25"/>
    <row r="3371" s="503" customFormat="1" x14ac:dyDescent="0.25"/>
    <row r="3372" s="503" customFormat="1" x14ac:dyDescent="0.25"/>
    <row r="3373" s="503" customFormat="1" x14ac:dyDescent="0.25"/>
    <row r="3374" s="503" customFormat="1" x14ac:dyDescent="0.25"/>
    <row r="3375" s="503" customFormat="1" x14ac:dyDescent="0.25"/>
    <row r="3376" s="503" customFormat="1" x14ac:dyDescent="0.25"/>
    <row r="3377" s="503" customFormat="1" x14ac:dyDescent="0.25"/>
    <row r="3378" s="503" customFormat="1" x14ac:dyDescent="0.25"/>
    <row r="3379" s="503" customFormat="1" x14ac:dyDescent="0.25"/>
    <row r="3380" s="503" customFormat="1" x14ac:dyDescent="0.25"/>
    <row r="3381" s="503" customFormat="1" x14ac:dyDescent="0.25"/>
    <row r="3382" s="503" customFormat="1" x14ac:dyDescent="0.25"/>
    <row r="3383" s="503" customFormat="1" x14ac:dyDescent="0.25"/>
    <row r="3384" s="503" customFormat="1" x14ac:dyDescent="0.25"/>
    <row r="3385" s="503" customFormat="1" x14ac:dyDescent="0.25"/>
    <row r="3386" s="503" customFormat="1" x14ac:dyDescent="0.25"/>
    <row r="3387" s="503" customFormat="1" x14ac:dyDescent="0.25"/>
    <row r="3388" s="503" customFormat="1" x14ac:dyDescent="0.25"/>
    <row r="3389" s="503" customFormat="1" x14ac:dyDescent="0.25"/>
    <row r="3390" s="503" customFormat="1" x14ac:dyDescent="0.25"/>
    <row r="3391" s="503" customFormat="1" x14ac:dyDescent="0.25"/>
    <row r="3392" s="503" customFormat="1" x14ac:dyDescent="0.25"/>
    <row r="3393" s="503" customFormat="1" x14ac:dyDescent="0.25"/>
    <row r="3394" s="503" customFormat="1" x14ac:dyDescent="0.25"/>
    <row r="3395" s="503" customFormat="1" x14ac:dyDescent="0.25"/>
    <row r="3396" s="503" customFormat="1" x14ac:dyDescent="0.25"/>
    <row r="3397" s="503" customFormat="1" x14ac:dyDescent="0.25"/>
    <row r="3398" s="503" customFormat="1" x14ac:dyDescent="0.25"/>
    <row r="3399" s="503" customFormat="1" x14ac:dyDescent="0.25"/>
    <row r="3400" s="503" customFormat="1" x14ac:dyDescent="0.25"/>
    <row r="3401" s="503" customFormat="1" x14ac:dyDescent="0.25"/>
    <row r="3402" s="503" customFormat="1" x14ac:dyDescent="0.25"/>
    <row r="3403" s="503" customFormat="1" x14ac:dyDescent="0.25"/>
    <row r="3404" s="503" customFormat="1" x14ac:dyDescent="0.25"/>
    <row r="3405" s="503" customFormat="1" x14ac:dyDescent="0.25"/>
    <row r="3406" s="503" customFormat="1" x14ac:dyDescent="0.25"/>
    <row r="3407" s="503" customFormat="1" x14ac:dyDescent="0.25"/>
    <row r="3408" s="503" customFormat="1" x14ac:dyDescent="0.25"/>
    <row r="3409" s="503" customFormat="1" x14ac:dyDescent="0.25"/>
    <row r="3410" s="503" customFormat="1" x14ac:dyDescent="0.25"/>
    <row r="3411" s="503" customFormat="1" x14ac:dyDescent="0.25"/>
    <row r="3412" s="503" customFormat="1" x14ac:dyDescent="0.25"/>
    <row r="3413" s="503" customFormat="1" x14ac:dyDescent="0.25"/>
    <row r="3414" s="503" customFormat="1" x14ac:dyDescent="0.25"/>
    <row r="3415" s="503" customFormat="1" x14ac:dyDescent="0.25"/>
    <row r="3416" s="503" customFormat="1" x14ac:dyDescent="0.25"/>
    <row r="3417" s="503" customFormat="1" x14ac:dyDescent="0.25"/>
    <row r="3418" s="503" customFormat="1" x14ac:dyDescent="0.25"/>
    <row r="3419" s="503" customFormat="1" x14ac:dyDescent="0.25"/>
    <row r="3420" s="503" customFormat="1" x14ac:dyDescent="0.25"/>
    <row r="3421" s="503" customFormat="1" x14ac:dyDescent="0.25"/>
    <row r="3422" s="503" customFormat="1" x14ac:dyDescent="0.25"/>
    <row r="3423" s="503" customFormat="1" x14ac:dyDescent="0.25"/>
    <row r="3424" s="503" customFormat="1" x14ac:dyDescent="0.25"/>
    <row r="3425" s="503" customFormat="1" x14ac:dyDescent="0.25"/>
    <row r="3426" s="503" customFormat="1" x14ac:dyDescent="0.25"/>
    <row r="3427" s="503" customFormat="1" x14ac:dyDescent="0.25"/>
    <row r="3428" s="503" customFormat="1" x14ac:dyDescent="0.25"/>
    <row r="3429" s="503" customFormat="1" x14ac:dyDescent="0.25"/>
    <row r="3430" s="503" customFormat="1" x14ac:dyDescent="0.25"/>
    <row r="3431" s="503" customFormat="1" x14ac:dyDescent="0.25"/>
    <row r="3432" s="503" customFormat="1" x14ac:dyDescent="0.25"/>
    <row r="3433" s="503" customFormat="1" x14ac:dyDescent="0.25"/>
    <row r="3434" s="503" customFormat="1" x14ac:dyDescent="0.25"/>
    <row r="3435" s="503" customFormat="1" x14ac:dyDescent="0.25"/>
    <row r="3436" s="503" customFormat="1" x14ac:dyDescent="0.25"/>
    <row r="3437" s="503" customFormat="1" x14ac:dyDescent="0.25"/>
    <row r="3438" s="503" customFormat="1" x14ac:dyDescent="0.25"/>
    <row r="3439" s="503" customFormat="1" x14ac:dyDescent="0.25"/>
    <row r="3440" s="503" customFormat="1" x14ac:dyDescent="0.25"/>
    <row r="3441" s="503" customFormat="1" x14ac:dyDescent="0.25"/>
    <row r="3442" s="503" customFormat="1" x14ac:dyDescent="0.25"/>
    <row r="3443" s="503" customFormat="1" x14ac:dyDescent="0.25"/>
    <row r="3444" s="503" customFormat="1" x14ac:dyDescent="0.25"/>
    <row r="3445" s="503" customFormat="1" x14ac:dyDescent="0.25"/>
    <row r="3446" s="503" customFormat="1" x14ac:dyDescent="0.25"/>
    <row r="3447" s="503" customFormat="1" x14ac:dyDescent="0.25"/>
    <row r="3448" s="503" customFormat="1" x14ac:dyDescent="0.25"/>
    <row r="3449" s="503" customFormat="1" x14ac:dyDescent="0.25"/>
    <row r="3450" s="503" customFormat="1" x14ac:dyDescent="0.25"/>
    <row r="3451" s="503" customFormat="1" x14ac:dyDescent="0.25"/>
    <row r="3452" s="503" customFormat="1" x14ac:dyDescent="0.25"/>
    <row r="3453" s="503" customFormat="1" x14ac:dyDescent="0.25"/>
    <row r="3454" s="503" customFormat="1" x14ac:dyDescent="0.25"/>
    <row r="3455" s="503" customFormat="1" x14ac:dyDescent="0.25"/>
    <row r="3456" s="503" customFormat="1" x14ac:dyDescent="0.25"/>
    <row r="3457" s="503" customFormat="1" x14ac:dyDescent="0.25"/>
    <row r="3458" s="503" customFormat="1" x14ac:dyDescent="0.25"/>
    <row r="3459" s="503" customFormat="1" x14ac:dyDescent="0.25"/>
    <row r="3460" s="503" customFormat="1" x14ac:dyDescent="0.25"/>
    <row r="3461" s="503" customFormat="1" x14ac:dyDescent="0.25"/>
    <row r="3462" s="503" customFormat="1" x14ac:dyDescent="0.25"/>
    <row r="3463" s="503" customFormat="1" x14ac:dyDescent="0.25"/>
    <row r="3464" s="503" customFormat="1" x14ac:dyDescent="0.25"/>
    <row r="3465" s="503" customFormat="1" x14ac:dyDescent="0.25"/>
    <row r="3466" s="503" customFormat="1" x14ac:dyDescent="0.25"/>
    <row r="3467" s="503" customFormat="1" x14ac:dyDescent="0.25"/>
    <row r="3468" s="503" customFormat="1" x14ac:dyDescent="0.25"/>
    <row r="3469" s="503" customFormat="1" x14ac:dyDescent="0.25"/>
    <row r="3470" s="503" customFormat="1" x14ac:dyDescent="0.25"/>
    <row r="3471" s="503" customFormat="1" x14ac:dyDescent="0.25"/>
    <row r="3472" s="503" customFormat="1" x14ac:dyDescent="0.25"/>
    <row r="3473" s="503" customFormat="1" x14ac:dyDescent="0.25"/>
    <row r="3474" s="503" customFormat="1" x14ac:dyDescent="0.25"/>
    <row r="3475" s="503" customFormat="1" x14ac:dyDescent="0.25"/>
    <row r="3476" s="503" customFormat="1" x14ac:dyDescent="0.25"/>
    <row r="3477" s="503" customFormat="1" x14ac:dyDescent="0.25"/>
    <row r="3478" s="503" customFormat="1" x14ac:dyDescent="0.25"/>
    <row r="3479" s="503" customFormat="1" x14ac:dyDescent="0.25"/>
    <row r="3480" s="503" customFormat="1" x14ac:dyDescent="0.25"/>
    <row r="3481" s="503" customFormat="1" x14ac:dyDescent="0.25"/>
    <row r="3482" s="503" customFormat="1" x14ac:dyDescent="0.25"/>
    <row r="3483" s="503" customFormat="1" x14ac:dyDescent="0.25"/>
    <row r="3484" s="503" customFormat="1" x14ac:dyDescent="0.25"/>
    <row r="3485" s="503" customFormat="1" x14ac:dyDescent="0.25"/>
    <row r="3486" s="503" customFormat="1" x14ac:dyDescent="0.25"/>
    <row r="3487" s="503" customFormat="1" x14ac:dyDescent="0.25"/>
    <row r="3488" s="503" customFormat="1" x14ac:dyDescent="0.25"/>
    <row r="3489" s="503" customFormat="1" x14ac:dyDescent="0.25"/>
    <row r="3490" s="503" customFormat="1" x14ac:dyDescent="0.25"/>
    <row r="3491" s="503" customFormat="1" x14ac:dyDescent="0.25"/>
    <row r="3492" s="503" customFormat="1" x14ac:dyDescent="0.25"/>
    <row r="3493" s="503" customFormat="1" x14ac:dyDescent="0.25"/>
    <row r="3494" s="503" customFormat="1" x14ac:dyDescent="0.25"/>
    <row r="3495" s="503" customFormat="1" x14ac:dyDescent="0.25"/>
    <row r="3496" s="503" customFormat="1" x14ac:dyDescent="0.25"/>
    <row r="3497" s="503" customFormat="1" x14ac:dyDescent="0.25"/>
    <row r="3498" s="503" customFormat="1" x14ac:dyDescent="0.25"/>
    <row r="3499" s="503" customFormat="1" x14ac:dyDescent="0.25"/>
    <row r="3500" s="503" customFormat="1" x14ac:dyDescent="0.25"/>
    <row r="3501" s="503" customFormat="1" x14ac:dyDescent="0.25"/>
    <row r="3502" s="503" customFormat="1" x14ac:dyDescent="0.25"/>
    <row r="3503" s="503" customFormat="1" x14ac:dyDescent="0.25"/>
    <row r="3504" s="503" customFormat="1" x14ac:dyDescent="0.25"/>
    <row r="3505" s="503" customFormat="1" x14ac:dyDescent="0.25"/>
    <row r="3506" s="503" customFormat="1" x14ac:dyDescent="0.25"/>
    <row r="3507" s="503" customFormat="1" x14ac:dyDescent="0.25"/>
    <row r="3508" s="503" customFormat="1" x14ac:dyDescent="0.25"/>
    <row r="3509" s="503" customFormat="1" x14ac:dyDescent="0.25"/>
    <row r="3510" s="503" customFormat="1" x14ac:dyDescent="0.25"/>
    <row r="3511" s="503" customFormat="1" x14ac:dyDescent="0.25"/>
    <row r="3512" s="503" customFormat="1" x14ac:dyDescent="0.25"/>
    <row r="3513" s="503" customFormat="1" x14ac:dyDescent="0.25"/>
    <row r="3514" s="503" customFormat="1" x14ac:dyDescent="0.25"/>
    <row r="3515" s="503" customFormat="1" x14ac:dyDescent="0.25"/>
    <row r="3516" s="503" customFormat="1" x14ac:dyDescent="0.25"/>
    <row r="3517" s="503" customFormat="1" x14ac:dyDescent="0.25"/>
    <row r="3518" s="503" customFormat="1" x14ac:dyDescent="0.25"/>
    <row r="3519" s="503" customFormat="1" x14ac:dyDescent="0.25"/>
    <row r="3520" s="503" customFormat="1" x14ac:dyDescent="0.25"/>
    <row r="3521" s="503" customFormat="1" x14ac:dyDescent="0.25"/>
    <row r="3522" s="503" customFormat="1" x14ac:dyDescent="0.25"/>
    <row r="3523" s="503" customFormat="1" x14ac:dyDescent="0.25"/>
    <row r="3524" s="503" customFormat="1" x14ac:dyDescent="0.25"/>
    <row r="3525" s="503" customFormat="1" x14ac:dyDescent="0.25"/>
    <row r="3526" s="503" customFormat="1" x14ac:dyDescent="0.25"/>
    <row r="3527" s="503" customFormat="1" x14ac:dyDescent="0.25"/>
    <row r="3528" s="503" customFormat="1" x14ac:dyDescent="0.25"/>
    <row r="3529" s="503" customFormat="1" x14ac:dyDescent="0.25"/>
    <row r="3530" s="503" customFormat="1" x14ac:dyDescent="0.25"/>
    <row r="3531" s="503" customFormat="1" x14ac:dyDescent="0.25"/>
    <row r="3532" s="503" customFormat="1" x14ac:dyDescent="0.25"/>
    <row r="3533" s="503" customFormat="1" x14ac:dyDescent="0.25"/>
    <row r="3534" s="503" customFormat="1" x14ac:dyDescent="0.25"/>
    <row r="3535" s="503" customFormat="1" x14ac:dyDescent="0.25"/>
    <row r="3536" s="503" customFormat="1" x14ac:dyDescent="0.25"/>
    <row r="3537" s="503" customFormat="1" x14ac:dyDescent="0.25"/>
    <row r="3538" s="503" customFormat="1" x14ac:dyDescent="0.25"/>
    <row r="3539" s="503" customFormat="1" x14ac:dyDescent="0.25"/>
    <row r="3540" s="503" customFormat="1" x14ac:dyDescent="0.25"/>
    <row r="3541" s="503" customFormat="1" x14ac:dyDescent="0.25"/>
    <row r="3542" s="503" customFormat="1" x14ac:dyDescent="0.25"/>
    <row r="3543" s="503" customFormat="1" x14ac:dyDescent="0.25"/>
    <row r="3544" s="503" customFormat="1" x14ac:dyDescent="0.25"/>
    <row r="3545" s="503" customFormat="1" x14ac:dyDescent="0.25"/>
    <row r="3546" s="503" customFormat="1" x14ac:dyDescent="0.25"/>
    <row r="3547" s="503" customFormat="1" x14ac:dyDescent="0.25"/>
    <row r="3548" s="503" customFormat="1" x14ac:dyDescent="0.25"/>
    <row r="3549" s="503" customFormat="1" x14ac:dyDescent="0.25"/>
    <row r="3550" s="503" customFormat="1" x14ac:dyDescent="0.25"/>
    <row r="3551" s="503" customFormat="1" x14ac:dyDescent="0.25"/>
    <row r="3552" s="503" customFormat="1" x14ac:dyDescent="0.25"/>
    <row r="3553" s="503" customFormat="1" x14ac:dyDescent="0.25"/>
    <row r="3554" s="503" customFormat="1" x14ac:dyDescent="0.25"/>
    <row r="3555" s="503" customFormat="1" x14ac:dyDescent="0.25"/>
    <row r="3556" s="503" customFormat="1" x14ac:dyDescent="0.25"/>
    <row r="3557" s="503" customFormat="1" x14ac:dyDescent="0.25"/>
    <row r="3558" s="503" customFormat="1" x14ac:dyDescent="0.25"/>
    <row r="3559" s="503" customFormat="1" x14ac:dyDescent="0.25"/>
    <row r="3560" s="503" customFormat="1" x14ac:dyDescent="0.25"/>
    <row r="3561" s="503" customFormat="1" x14ac:dyDescent="0.25"/>
    <row r="3562" s="503" customFormat="1" x14ac:dyDescent="0.25"/>
    <row r="3563" s="503" customFormat="1" x14ac:dyDescent="0.25"/>
    <row r="3564" s="503" customFormat="1" x14ac:dyDescent="0.25"/>
    <row r="3565" s="503" customFormat="1" x14ac:dyDescent="0.25"/>
    <row r="3566" s="503" customFormat="1" x14ac:dyDescent="0.25"/>
    <row r="3567" s="503" customFormat="1" x14ac:dyDescent="0.25"/>
    <row r="3568" s="503" customFormat="1" x14ac:dyDescent="0.25"/>
    <row r="3569" s="503" customFormat="1" x14ac:dyDescent="0.25"/>
    <row r="3570" s="503" customFormat="1" x14ac:dyDescent="0.25"/>
    <row r="3571" s="503" customFormat="1" x14ac:dyDescent="0.25"/>
    <row r="3572" s="503" customFormat="1" x14ac:dyDescent="0.25"/>
    <row r="3573" s="503" customFormat="1" x14ac:dyDescent="0.25"/>
    <row r="3574" s="503" customFormat="1" x14ac:dyDescent="0.25"/>
    <row r="3575" s="503" customFormat="1" x14ac:dyDescent="0.25"/>
    <row r="3576" s="503" customFormat="1" x14ac:dyDescent="0.25"/>
    <row r="3577" s="503" customFormat="1" x14ac:dyDescent="0.25"/>
    <row r="3578" s="503" customFormat="1" x14ac:dyDescent="0.25"/>
    <row r="3579" s="503" customFormat="1" x14ac:dyDescent="0.25"/>
    <row r="3580" s="503" customFormat="1" x14ac:dyDescent="0.25"/>
    <row r="3581" s="503" customFormat="1" x14ac:dyDescent="0.25"/>
    <row r="3582" s="503" customFormat="1" x14ac:dyDescent="0.25"/>
    <row r="3583" s="503" customFormat="1" x14ac:dyDescent="0.25"/>
    <row r="3584" s="503" customFormat="1" x14ac:dyDescent="0.25"/>
    <row r="3585" s="503" customFormat="1" x14ac:dyDescent="0.25"/>
    <row r="3586" s="503" customFormat="1" x14ac:dyDescent="0.25"/>
    <row r="3587" s="503" customFormat="1" x14ac:dyDescent="0.25"/>
    <row r="3588" s="503" customFormat="1" x14ac:dyDescent="0.25"/>
    <row r="3589" s="503" customFormat="1" x14ac:dyDescent="0.25"/>
    <row r="3590" s="503" customFormat="1" x14ac:dyDescent="0.25"/>
    <row r="3591" s="503" customFormat="1" x14ac:dyDescent="0.25"/>
    <row r="3592" s="503" customFormat="1" x14ac:dyDescent="0.25"/>
    <row r="3593" s="503" customFormat="1" x14ac:dyDescent="0.25"/>
    <row r="3594" s="503" customFormat="1" x14ac:dyDescent="0.25"/>
    <row r="3595" s="503" customFormat="1" x14ac:dyDescent="0.25"/>
    <row r="3596" s="503" customFormat="1" x14ac:dyDescent="0.25"/>
    <row r="3597" s="503" customFormat="1" x14ac:dyDescent="0.25"/>
    <row r="3598" s="503" customFormat="1" x14ac:dyDescent="0.25"/>
    <row r="3599" s="503" customFormat="1" x14ac:dyDescent="0.25"/>
    <row r="3600" s="503" customFormat="1" x14ac:dyDescent="0.25"/>
    <row r="3601" s="503" customFormat="1" x14ac:dyDescent="0.25"/>
    <row r="3602" s="503" customFormat="1" x14ac:dyDescent="0.25"/>
    <row r="3603" s="503" customFormat="1" x14ac:dyDescent="0.25"/>
    <row r="3604" s="503" customFormat="1" x14ac:dyDescent="0.25"/>
    <row r="3605" s="503" customFormat="1" x14ac:dyDescent="0.25"/>
    <row r="3606" s="503" customFormat="1" x14ac:dyDescent="0.25"/>
    <row r="3607" s="503" customFormat="1" x14ac:dyDescent="0.25"/>
    <row r="3608" s="503" customFormat="1" x14ac:dyDescent="0.25"/>
    <row r="3609" s="503" customFormat="1" x14ac:dyDescent="0.25"/>
    <row r="3610" s="503" customFormat="1" x14ac:dyDescent="0.25"/>
    <row r="3611" s="503" customFormat="1" x14ac:dyDescent="0.25"/>
    <row r="3612" s="503" customFormat="1" x14ac:dyDescent="0.25"/>
    <row r="3613" s="503" customFormat="1" x14ac:dyDescent="0.25"/>
    <row r="3614" s="503" customFormat="1" x14ac:dyDescent="0.25"/>
    <row r="3615" s="503" customFormat="1" x14ac:dyDescent="0.25"/>
    <row r="3616" s="503" customFormat="1" x14ac:dyDescent="0.25"/>
    <row r="3617" s="503" customFormat="1" x14ac:dyDescent="0.25"/>
    <row r="3618" s="503" customFormat="1" x14ac:dyDescent="0.25"/>
    <row r="3619" s="503" customFormat="1" x14ac:dyDescent="0.25"/>
    <row r="3620" s="503" customFormat="1" x14ac:dyDescent="0.25"/>
    <row r="3621" s="503" customFormat="1" x14ac:dyDescent="0.25"/>
    <row r="3622" s="503" customFormat="1" x14ac:dyDescent="0.25"/>
    <row r="3623" s="503" customFormat="1" x14ac:dyDescent="0.25"/>
    <row r="3624" s="503" customFormat="1" x14ac:dyDescent="0.25"/>
    <row r="3625" s="503" customFormat="1" x14ac:dyDescent="0.25"/>
    <row r="3626" s="503" customFormat="1" x14ac:dyDescent="0.25"/>
    <row r="3627" s="503" customFormat="1" x14ac:dyDescent="0.25"/>
    <row r="3628" s="503" customFormat="1" x14ac:dyDescent="0.25"/>
    <row r="3629" s="503" customFormat="1" x14ac:dyDescent="0.25"/>
    <row r="3630" s="503" customFormat="1" x14ac:dyDescent="0.25"/>
    <row r="3631" s="503" customFormat="1" x14ac:dyDescent="0.25"/>
    <row r="3632" s="503" customFormat="1" x14ac:dyDescent="0.25"/>
    <row r="3633" s="503" customFormat="1" x14ac:dyDescent="0.25"/>
    <row r="3634" s="503" customFormat="1" x14ac:dyDescent="0.25"/>
    <row r="3635" s="503" customFormat="1" x14ac:dyDescent="0.25"/>
    <row r="3636" s="503" customFormat="1" x14ac:dyDescent="0.25"/>
    <row r="3637" s="503" customFormat="1" x14ac:dyDescent="0.25"/>
    <row r="3638" s="503" customFormat="1" x14ac:dyDescent="0.25"/>
    <row r="3639" s="503" customFormat="1" x14ac:dyDescent="0.25"/>
    <row r="3640" s="503" customFormat="1" x14ac:dyDescent="0.25"/>
    <row r="3641" s="503" customFormat="1" x14ac:dyDescent="0.25"/>
    <row r="3642" s="503" customFormat="1" x14ac:dyDescent="0.25"/>
    <row r="3643" s="503" customFormat="1" x14ac:dyDescent="0.25"/>
    <row r="3644" s="503" customFormat="1" x14ac:dyDescent="0.25"/>
    <row r="3645" s="503" customFormat="1" x14ac:dyDescent="0.25"/>
    <row r="3646" s="503" customFormat="1" x14ac:dyDescent="0.25"/>
    <row r="3647" s="503" customFormat="1" x14ac:dyDescent="0.25"/>
    <row r="3648" s="503" customFormat="1" x14ac:dyDescent="0.25"/>
    <row r="3649" s="503" customFormat="1" x14ac:dyDescent="0.25"/>
    <row r="3650" s="503" customFormat="1" x14ac:dyDescent="0.25"/>
    <row r="3651" s="503" customFormat="1" x14ac:dyDescent="0.25"/>
    <row r="3652" s="503" customFormat="1" x14ac:dyDescent="0.25"/>
    <row r="3653" s="503" customFormat="1" x14ac:dyDescent="0.25"/>
    <row r="3654" s="503" customFormat="1" x14ac:dyDescent="0.25"/>
    <row r="3655" s="503" customFormat="1" x14ac:dyDescent="0.25"/>
    <row r="3656" s="503" customFormat="1" x14ac:dyDescent="0.25"/>
    <row r="3657" s="503" customFormat="1" x14ac:dyDescent="0.25"/>
    <row r="3658" s="503" customFormat="1" x14ac:dyDescent="0.25"/>
    <row r="3659" s="503" customFormat="1" x14ac:dyDescent="0.25"/>
    <row r="3660" s="503" customFormat="1" x14ac:dyDescent="0.25"/>
    <row r="3661" s="503" customFormat="1" x14ac:dyDescent="0.25"/>
    <row r="3662" s="503" customFormat="1" x14ac:dyDescent="0.25"/>
    <row r="3663" s="503" customFormat="1" x14ac:dyDescent="0.25"/>
    <row r="3664" s="503" customFormat="1" x14ac:dyDescent="0.25"/>
    <row r="3665" s="503" customFormat="1" x14ac:dyDescent="0.25"/>
    <row r="3666" s="503" customFormat="1" x14ac:dyDescent="0.25"/>
    <row r="3667" s="503" customFormat="1" x14ac:dyDescent="0.25"/>
    <row r="3668" s="503" customFormat="1" x14ac:dyDescent="0.25"/>
    <row r="3669" s="503" customFormat="1" x14ac:dyDescent="0.25"/>
    <row r="3670" s="503" customFormat="1" x14ac:dyDescent="0.25"/>
    <row r="3671" s="503" customFormat="1" x14ac:dyDescent="0.25"/>
    <row r="3672" s="503" customFormat="1" x14ac:dyDescent="0.25"/>
    <row r="3673" s="503" customFormat="1" x14ac:dyDescent="0.25"/>
    <row r="3674" s="503" customFormat="1" x14ac:dyDescent="0.25"/>
    <row r="3675" s="503" customFormat="1" x14ac:dyDescent="0.25"/>
    <row r="3676" s="503" customFormat="1" x14ac:dyDescent="0.25"/>
    <row r="3677" s="503" customFormat="1" x14ac:dyDescent="0.25"/>
    <row r="3678" s="503" customFormat="1" x14ac:dyDescent="0.25"/>
    <row r="3679" s="503" customFormat="1" x14ac:dyDescent="0.25"/>
    <row r="3680" s="503" customFormat="1" x14ac:dyDescent="0.25"/>
    <row r="3681" s="503" customFormat="1" x14ac:dyDescent="0.25"/>
    <row r="3682" s="503" customFormat="1" x14ac:dyDescent="0.25"/>
    <row r="3683" s="503" customFormat="1" x14ac:dyDescent="0.25"/>
    <row r="3684" s="503" customFormat="1" x14ac:dyDescent="0.25"/>
    <row r="3685" s="503" customFormat="1" x14ac:dyDescent="0.25"/>
    <row r="3686" s="503" customFormat="1" x14ac:dyDescent="0.25"/>
    <row r="3687" s="503" customFormat="1" x14ac:dyDescent="0.25"/>
    <row r="3688" s="503" customFormat="1" x14ac:dyDescent="0.25"/>
    <row r="3689" s="503" customFormat="1" x14ac:dyDescent="0.25"/>
    <row r="3690" s="503" customFormat="1" x14ac:dyDescent="0.25"/>
    <row r="3691" s="503" customFormat="1" x14ac:dyDescent="0.25"/>
    <row r="3692" s="503" customFormat="1" x14ac:dyDescent="0.25"/>
    <row r="3693" s="503" customFormat="1" x14ac:dyDescent="0.25"/>
    <row r="3694" s="503" customFormat="1" x14ac:dyDescent="0.25"/>
    <row r="3695" s="503" customFormat="1" x14ac:dyDescent="0.25"/>
    <row r="3696" s="503" customFormat="1" x14ac:dyDescent="0.25"/>
    <row r="3697" s="503" customFormat="1" x14ac:dyDescent="0.25"/>
    <row r="3698" s="503" customFormat="1" x14ac:dyDescent="0.25"/>
    <row r="3699" s="503" customFormat="1" x14ac:dyDescent="0.25"/>
    <row r="3700" s="503" customFormat="1" x14ac:dyDescent="0.25"/>
    <row r="3701" s="503" customFormat="1" x14ac:dyDescent="0.25"/>
    <row r="3702" s="503" customFormat="1" x14ac:dyDescent="0.25"/>
    <row r="3703" s="503" customFormat="1" x14ac:dyDescent="0.25"/>
    <row r="3704" s="503" customFormat="1" x14ac:dyDescent="0.25"/>
    <row r="3705" s="503" customFormat="1" x14ac:dyDescent="0.25"/>
    <row r="3706" s="503" customFormat="1" x14ac:dyDescent="0.25"/>
    <row r="3707" s="503" customFormat="1" x14ac:dyDescent="0.25"/>
    <row r="3708" s="503" customFormat="1" x14ac:dyDescent="0.25"/>
    <row r="3709" s="503" customFormat="1" x14ac:dyDescent="0.25"/>
    <row r="3710" s="503" customFormat="1" x14ac:dyDescent="0.25"/>
    <row r="3711" s="503" customFormat="1" x14ac:dyDescent="0.25"/>
    <row r="3712" s="503" customFormat="1" x14ac:dyDescent="0.25"/>
    <row r="3713" s="503" customFormat="1" x14ac:dyDescent="0.25"/>
    <row r="3714" s="503" customFormat="1" x14ac:dyDescent="0.25"/>
    <row r="3715" s="503" customFormat="1" x14ac:dyDescent="0.25"/>
    <row r="3716" s="503" customFormat="1" x14ac:dyDescent="0.25"/>
    <row r="3717" s="503" customFormat="1" x14ac:dyDescent="0.25"/>
    <row r="3718" s="503" customFormat="1" x14ac:dyDescent="0.25"/>
    <row r="3719" s="503" customFormat="1" x14ac:dyDescent="0.25"/>
    <row r="3720" s="503" customFormat="1" x14ac:dyDescent="0.25"/>
    <row r="3721" s="503" customFormat="1" x14ac:dyDescent="0.25"/>
    <row r="3722" s="503" customFormat="1" x14ac:dyDescent="0.25"/>
    <row r="3723" s="503" customFormat="1" x14ac:dyDescent="0.25"/>
    <row r="3724" s="503" customFormat="1" x14ac:dyDescent="0.25"/>
    <row r="3725" s="503" customFormat="1" x14ac:dyDescent="0.25"/>
    <row r="3726" s="503" customFormat="1" x14ac:dyDescent="0.25"/>
    <row r="3727" s="503" customFormat="1" x14ac:dyDescent="0.25"/>
    <row r="3728" s="503" customFormat="1" x14ac:dyDescent="0.25"/>
    <row r="3729" s="503" customFormat="1" x14ac:dyDescent="0.25"/>
    <row r="3730" s="503" customFormat="1" x14ac:dyDescent="0.25"/>
    <row r="3731" s="503" customFormat="1" x14ac:dyDescent="0.25"/>
    <row r="3732" s="503" customFormat="1" x14ac:dyDescent="0.25"/>
    <row r="3733" s="503" customFormat="1" x14ac:dyDescent="0.25"/>
    <row r="3734" s="503" customFormat="1" x14ac:dyDescent="0.25"/>
    <row r="3735" s="503" customFormat="1" x14ac:dyDescent="0.25"/>
    <row r="3736" s="503" customFormat="1" x14ac:dyDescent="0.25"/>
    <row r="3737" s="503" customFormat="1" x14ac:dyDescent="0.25"/>
    <row r="3738" s="503" customFormat="1" x14ac:dyDescent="0.25"/>
    <row r="3739" s="503" customFormat="1" x14ac:dyDescent="0.25"/>
    <row r="3740" s="503" customFormat="1" x14ac:dyDescent="0.25"/>
    <row r="3741" s="503" customFormat="1" x14ac:dyDescent="0.25"/>
    <row r="3742" s="503" customFormat="1" x14ac:dyDescent="0.25"/>
    <row r="3743" s="503" customFormat="1" x14ac:dyDescent="0.25"/>
    <row r="3744" s="503" customFormat="1" x14ac:dyDescent="0.25"/>
    <row r="3745" s="503" customFormat="1" x14ac:dyDescent="0.25"/>
    <row r="3746" s="503" customFormat="1" x14ac:dyDescent="0.25"/>
    <row r="3747" s="503" customFormat="1" x14ac:dyDescent="0.25"/>
    <row r="3748" s="503" customFormat="1" x14ac:dyDescent="0.25"/>
    <row r="3749" s="503" customFormat="1" x14ac:dyDescent="0.25"/>
    <row r="3750" s="503" customFormat="1" x14ac:dyDescent="0.25"/>
    <row r="3751" s="503" customFormat="1" x14ac:dyDescent="0.25"/>
    <row r="3752" s="503" customFormat="1" x14ac:dyDescent="0.25"/>
    <row r="3753" s="503" customFormat="1" x14ac:dyDescent="0.25"/>
    <row r="3754" s="503" customFormat="1" x14ac:dyDescent="0.25"/>
    <row r="3755" s="503" customFormat="1" x14ac:dyDescent="0.25"/>
    <row r="3756" s="503" customFormat="1" x14ac:dyDescent="0.25"/>
    <row r="3757" s="503" customFormat="1" x14ac:dyDescent="0.25"/>
    <row r="3758" s="503" customFormat="1" x14ac:dyDescent="0.25"/>
    <row r="3759" s="503" customFormat="1" x14ac:dyDescent="0.25"/>
    <row r="3760" s="503" customFormat="1" x14ac:dyDescent="0.25"/>
    <row r="3761" s="503" customFormat="1" x14ac:dyDescent="0.25"/>
    <row r="3762" s="503" customFormat="1" x14ac:dyDescent="0.25"/>
    <row r="3763" s="503" customFormat="1" x14ac:dyDescent="0.25"/>
    <row r="3764" s="503" customFormat="1" x14ac:dyDescent="0.25"/>
    <row r="3765" s="503" customFormat="1" x14ac:dyDescent="0.25"/>
    <row r="3766" s="503" customFormat="1" x14ac:dyDescent="0.25"/>
    <row r="3767" s="503" customFormat="1" x14ac:dyDescent="0.25"/>
    <row r="3768" s="503" customFormat="1" x14ac:dyDescent="0.25"/>
    <row r="3769" s="503" customFormat="1" x14ac:dyDescent="0.25"/>
    <row r="3770" s="503" customFormat="1" x14ac:dyDescent="0.25"/>
    <row r="3771" s="503" customFormat="1" x14ac:dyDescent="0.25"/>
    <row r="3772" s="503" customFormat="1" x14ac:dyDescent="0.25"/>
    <row r="3773" s="503" customFormat="1" x14ac:dyDescent="0.25"/>
    <row r="3774" s="503" customFormat="1" x14ac:dyDescent="0.25"/>
    <row r="3775" s="503" customFormat="1" x14ac:dyDescent="0.25"/>
    <row r="3776" s="503" customFormat="1" x14ac:dyDescent="0.25"/>
    <row r="3777" s="503" customFormat="1" x14ac:dyDescent="0.25"/>
    <row r="3778" s="503" customFormat="1" x14ac:dyDescent="0.25"/>
    <row r="3779" s="503" customFormat="1" x14ac:dyDescent="0.25"/>
    <row r="3780" s="503" customFormat="1" x14ac:dyDescent="0.25"/>
    <row r="3781" s="503" customFormat="1" x14ac:dyDescent="0.25"/>
    <row r="3782" s="503" customFormat="1" x14ac:dyDescent="0.25"/>
    <row r="3783" s="503" customFormat="1" x14ac:dyDescent="0.25"/>
    <row r="3784" s="503" customFormat="1" x14ac:dyDescent="0.25"/>
    <row r="3785" s="503" customFormat="1" x14ac:dyDescent="0.25"/>
    <row r="3786" s="503" customFormat="1" x14ac:dyDescent="0.25"/>
    <row r="3787" s="503" customFormat="1" x14ac:dyDescent="0.25"/>
    <row r="3788" s="503" customFormat="1" x14ac:dyDescent="0.25"/>
    <row r="3789" s="503" customFormat="1" x14ac:dyDescent="0.25"/>
    <row r="3790" s="503" customFormat="1" x14ac:dyDescent="0.25"/>
    <row r="3791" s="503" customFormat="1" x14ac:dyDescent="0.25"/>
    <row r="3792" s="503" customFormat="1" x14ac:dyDescent="0.25"/>
    <row r="3793" s="503" customFormat="1" x14ac:dyDescent="0.25"/>
    <row r="3794" s="503" customFormat="1" x14ac:dyDescent="0.25"/>
    <row r="3795" s="503" customFormat="1" x14ac:dyDescent="0.25"/>
    <row r="3796" s="503" customFormat="1" x14ac:dyDescent="0.25"/>
    <row r="3797" s="503" customFormat="1" x14ac:dyDescent="0.25"/>
    <row r="3798" s="503" customFormat="1" x14ac:dyDescent="0.25"/>
    <row r="3799" s="503" customFormat="1" x14ac:dyDescent="0.25"/>
    <row r="3800" s="503" customFormat="1" x14ac:dyDescent="0.25"/>
    <row r="3801" s="503" customFormat="1" x14ac:dyDescent="0.25"/>
    <row r="3802" s="503" customFormat="1" x14ac:dyDescent="0.25"/>
    <row r="3803" s="503" customFormat="1" x14ac:dyDescent="0.25"/>
    <row r="3804" s="503" customFormat="1" x14ac:dyDescent="0.25"/>
    <row r="3805" s="503" customFormat="1" x14ac:dyDescent="0.25"/>
    <row r="3806" s="503" customFormat="1" x14ac:dyDescent="0.25"/>
    <row r="3807" s="503" customFormat="1" x14ac:dyDescent="0.25"/>
    <row r="3808" s="503" customFormat="1" x14ac:dyDescent="0.25"/>
    <row r="3809" s="503" customFormat="1" x14ac:dyDescent="0.25"/>
    <row r="3810" s="503" customFormat="1" x14ac:dyDescent="0.25"/>
    <row r="3811" s="503" customFormat="1" x14ac:dyDescent="0.25"/>
    <row r="3812" s="503" customFormat="1" x14ac:dyDescent="0.25"/>
    <row r="3813" s="503" customFormat="1" x14ac:dyDescent="0.25"/>
    <row r="3814" s="503" customFormat="1" x14ac:dyDescent="0.25"/>
    <row r="3815" s="503" customFormat="1" x14ac:dyDescent="0.25"/>
    <row r="3816" s="503" customFormat="1" x14ac:dyDescent="0.25"/>
    <row r="3817" s="503" customFormat="1" x14ac:dyDescent="0.25"/>
    <row r="3818" s="503" customFormat="1" x14ac:dyDescent="0.25"/>
    <row r="3819" s="503" customFormat="1" x14ac:dyDescent="0.25"/>
    <row r="3820" s="503" customFormat="1" x14ac:dyDescent="0.25"/>
    <row r="3821" s="503" customFormat="1" x14ac:dyDescent="0.25"/>
    <row r="3822" s="503" customFormat="1" x14ac:dyDescent="0.25"/>
    <row r="3823" s="503" customFormat="1" x14ac:dyDescent="0.25"/>
    <row r="3824" s="503" customFormat="1" x14ac:dyDescent="0.25"/>
    <row r="3825" s="503" customFormat="1" x14ac:dyDescent="0.25"/>
    <row r="3826" s="503" customFormat="1" x14ac:dyDescent="0.25"/>
    <row r="3827" s="503" customFormat="1" x14ac:dyDescent="0.25"/>
    <row r="3828" s="503" customFormat="1" x14ac:dyDescent="0.25"/>
    <row r="3829" s="503" customFormat="1" x14ac:dyDescent="0.25"/>
    <row r="3830" s="503" customFormat="1" x14ac:dyDescent="0.25"/>
    <row r="3831" s="503" customFormat="1" x14ac:dyDescent="0.25"/>
    <row r="3832" s="503" customFormat="1" x14ac:dyDescent="0.25"/>
    <row r="3833" s="503" customFormat="1" x14ac:dyDescent="0.25"/>
    <row r="3834" s="503" customFormat="1" x14ac:dyDescent="0.25"/>
    <row r="3835" s="503" customFormat="1" x14ac:dyDescent="0.25"/>
    <row r="3836" s="503" customFormat="1" x14ac:dyDescent="0.25"/>
    <row r="3837" s="503" customFormat="1" x14ac:dyDescent="0.25"/>
    <row r="3838" s="503" customFormat="1" x14ac:dyDescent="0.25"/>
    <row r="3839" s="503" customFormat="1" x14ac:dyDescent="0.25"/>
    <row r="3840" s="503" customFormat="1" x14ac:dyDescent="0.25"/>
    <row r="3841" s="503" customFormat="1" x14ac:dyDescent="0.25"/>
    <row r="3842" s="503" customFormat="1" x14ac:dyDescent="0.25"/>
    <row r="3843" s="503" customFormat="1" x14ac:dyDescent="0.25"/>
    <row r="3844" s="503" customFormat="1" x14ac:dyDescent="0.25"/>
    <row r="3845" s="503" customFormat="1" x14ac:dyDescent="0.25"/>
    <row r="3846" s="503" customFormat="1" x14ac:dyDescent="0.25"/>
    <row r="3847" s="503" customFormat="1" x14ac:dyDescent="0.25"/>
    <row r="3848" s="503" customFormat="1" x14ac:dyDescent="0.25"/>
    <row r="3849" s="503" customFormat="1" x14ac:dyDescent="0.25"/>
    <row r="3850" s="503" customFormat="1" x14ac:dyDescent="0.25"/>
    <row r="3851" s="503" customFormat="1" x14ac:dyDescent="0.25"/>
    <row r="3852" s="503" customFormat="1" x14ac:dyDescent="0.25"/>
    <row r="3853" s="503" customFormat="1" x14ac:dyDescent="0.25"/>
    <row r="3854" s="503" customFormat="1" x14ac:dyDescent="0.25"/>
    <row r="3855" s="503" customFormat="1" x14ac:dyDescent="0.25"/>
    <row r="3856" s="503" customFormat="1" x14ac:dyDescent="0.25"/>
    <row r="3857" s="503" customFormat="1" x14ac:dyDescent="0.25"/>
    <row r="3858" s="503" customFormat="1" x14ac:dyDescent="0.25"/>
    <row r="3859" s="503" customFormat="1" x14ac:dyDescent="0.25"/>
    <row r="3860" s="503" customFormat="1" x14ac:dyDescent="0.25"/>
    <row r="3861" s="503" customFormat="1" x14ac:dyDescent="0.25"/>
    <row r="3862" s="503" customFormat="1" x14ac:dyDescent="0.25"/>
    <row r="3863" s="503" customFormat="1" x14ac:dyDescent="0.25"/>
    <row r="3864" s="503" customFormat="1" x14ac:dyDescent="0.25"/>
    <row r="3865" s="503" customFormat="1" x14ac:dyDescent="0.25"/>
    <row r="3866" s="503" customFormat="1" x14ac:dyDescent="0.25"/>
    <row r="3867" s="503" customFormat="1" x14ac:dyDescent="0.25"/>
    <row r="3868" s="503" customFormat="1" x14ac:dyDescent="0.25"/>
    <row r="3869" s="503" customFormat="1" x14ac:dyDescent="0.25"/>
    <row r="3870" s="503" customFormat="1" x14ac:dyDescent="0.25"/>
    <row r="3871" s="503" customFormat="1" x14ac:dyDescent="0.25"/>
    <row r="3872" s="503" customFormat="1" x14ac:dyDescent="0.25"/>
    <row r="3873" s="503" customFormat="1" x14ac:dyDescent="0.25"/>
    <row r="3874" s="503" customFormat="1" x14ac:dyDescent="0.25"/>
    <row r="3875" s="503" customFormat="1" x14ac:dyDescent="0.25"/>
    <row r="3876" s="503" customFormat="1" x14ac:dyDescent="0.25"/>
    <row r="3877" s="503" customFormat="1" x14ac:dyDescent="0.25"/>
    <row r="3878" s="503" customFormat="1" x14ac:dyDescent="0.25"/>
    <row r="3879" s="503" customFormat="1" x14ac:dyDescent="0.25"/>
    <row r="3880" s="503" customFormat="1" x14ac:dyDescent="0.25"/>
    <row r="3881" s="503" customFormat="1" x14ac:dyDescent="0.25"/>
    <row r="3882" s="503" customFormat="1" x14ac:dyDescent="0.25"/>
    <row r="3883" s="503" customFormat="1" x14ac:dyDescent="0.25"/>
    <row r="3884" s="503" customFormat="1" x14ac:dyDescent="0.25"/>
    <row r="3885" s="503" customFormat="1" x14ac:dyDescent="0.25"/>
    <row r="3886" s="503" customFormat="1" x14ac:dyDescent="0.25"/>
    <row r="3887" s="503" customFormat="1" x14ac:dyDescent="0.25"/>
    <row r="3888" s="503" customFormat="1" x14ac:dyDescent="0.25"/>
    <row r="3889" s="503" customFormat="1" x14ac:dyDescent="0.25"/>
    <row r="3890" s="503" customFormat="1" x14ac:dyDescent="0.25"/>
    <row r="3891" s="503" customFormat="1" x14ac:dyDescent="0.25"/>
    <row r="3892" s="503" customFormat="1" x14ac:dyDescent="0.25"/>
    <row r="3893" s="503" customFormat="1" x14ac:dyDescent="0.25"/>
    <row r="3894" s="503" customFormat="1" x14ac:dyDescent="0.25"/>
    <row r="3895" s="503" customFormat="1" x14ac:dyDescent="0.25"/>
    <row r="3896" s="503" customFormat="1" x14ac:dyDescent="0.25"/>
    <row r="3897" s="503" customFormat="1" x14ac:dyDescent="0.25"/>
    <row r="3898" s="503" customFormat="1" x14ac:dyDescent="0.25"/>
    <row r="3899" s="503" customFormat="1" x14ac:dyDescent="0.25"/>
    <row r="3900" s="503" customFormat="1" x14ac:dyDescent="0.25"/>
    <row r="3901" s="503" customFormat="1" x14ac:dyDescent="0.25"/>
    <row r="3902" s="503" customFormat="1" x14ac:dyDescent="0.25"/>
    <row r="3903" s="503" customFormat="1" x14ac:dyDescent="0.25"/>
    <row r="3904" s="503" customFormat="1" x14ac:dyDescent="0.25"/>
    <row r="3905" s="503" customFormat="1" x14ac:dyDescent="0.25"/>
    <row r="3906" s="503" customFormat="1" x14ac:dyDescent="0.25"/>
    <row r="3907" s="503" customFormat="1" x14ac:dyDescent="0.25"/>
    <row r="3908" s="503" customFormat="1" x14ac:dyDescent="0.25"/>
    <row r="3909" s="503" customFormat="1" x14ac:dyDescent="0.25"/>
    <row r="3910" s="503" customFormat="1" x14ac:dyDescent="0.25"/>
    <row r="3911" s="503" customFormat="1" x14ac:dyDescent="0.25"/>
    <row r="3912" s="503" customFormat="1" x14ac:dyDescent="0.25"/>
    <row r="3913" s="503" customFormat="1" x14ac:dyDescent="0.25"/>
    <row r="3914" s="503" customFormat="1" x14ac:dyDescent="0.25"/>
    <row r="3915" s="503" customFormat="1" x14ac:dyDescent="0.25"/>
    <row r="3916" s="503" customFormat="1" x14ac:dyDescent="0.25"/>
    <row r="3917" s="503" customFormat="1" x14ac:dyDescent="0.25"/>
    <row r="3918" s="503" customFormat="1" x14ac:dyDescent="0.25"/>
    <row r="3919" s="503" customFormat="1" x14ac:dyDescent="0.25"/>
    <row r="3920" s="503" customFormat="1" x14ac:dyDescent="0.25"/>
    <row r="3921" s="503" customFormat="1" x14ac:dyDescent="0.25"/>
    <row r="3922" s="503" customFormat="1" x14ac:dyDescent="0.25"/>
    <row r="3923" s="503" customFormat="1" x14ac:dyDescent="0.25"/>
    <row r="3924" s="503" customFormat="1" x14ac:dyDescent="0.25"/>
    <row r="3925" s="503" customFormat="1" x14ac:dyDescent="0.25"/>
    <row r="3926" s="503" customFormat="1" x14ac:dyDescent="0.25"/>
    <row r="3927" s="503" customFormat="1" x14ac:dyDescent="0.25"/>
    <row r="3928" s="503" customFormat="1" x14ac:dyDescent="0.25"/>
    <row r="3929" s="503" customFormat="1" x14ac:dyDescent="0.25"/>
    <row r="3930" s="503" customFormat="1" x14ac:dyDescent="0.25"/>
    <row r="3931" s="503" customFormat="1" x14ac:dyDescent="0.25"/>
    <row r="3932" s="503" customFormat="1" x14ac:dyDescent="0.25"/>
    <row r="3933" s="503" customFormat="1" x14ac:dyDescent="0.25"/>
    <row r="3934" s="503" customFormat="1" x14ac:dyDescent="0.25"/>
    <row r="3935" s="503" customFormat="1" x14ac:dyDescent="0.25"/>
    <row r="3936" s="503" customFormat="1" x14ac:dyDescent="0.25"/>
    <row r="3937" s="503" customFormat="1" x14ac:dyDescent="0.25"/>
    <row r="3938" s="503" customFormat="1" x14ac:dyDescent="0.25"/>
    <row r="3939" s="503" customFormat="1" x14ac:dyDescent="0.25"/>
    <row r="3940" s="503" customFormat="1" x14ac:dyDescent="0.25"/>
    <row r="3941" s="503" customFormat="1" x14ac:dyDescent="0.25"/>
    <row r="3942" s="503" customFormat="1" x14ac:dyDescent="0.25"/>
    <row r="3943" s="503" customFormat="1" x14ac:dyDescent="0.25"/>
    <row r="3944" s="503" customFormat="1" x14ac:dyDescent="0.25"/>
    <row r="3945" s="503" customFormat="1" x14ac:dyDescent="0.25"/>
    <row r="3946" s="503" customFormat="1" x14ac:dyDescent="0.25"/>
    <row r="3947" s="503" customFormat="1" x14ac:dyDescent="0.25"/>
    <row r="3948" s="503" customFormat="1" x14ac:dyDescent="0.25"/>
    <row r="3949" s="503" customFormat="1" x14ac:dyDescent="0.25"/>
    <row r="3950" s="503" customFormat="1" x14ac:dyDescent="0.25"/>
    <row r="3951" s="503" customFormat="1" x14ac:dyDescent="0.25"/>
    <row r="3952" s="503" customFormat="1" x14ac:dyDescent="0.25"/>
    <row r="3953" s="503" customFormat="1" x14ac:dyDescent="0.25"/>
    <row r="3954" s="503" customFormat="1" x14ac:dyDescent="0.25"/>
    <row r="3955" s="503" customFormat="1" x14ac:dyDescent="0.25"/>
    <row r="3956" s="503" customFormat="1" x14ac:dyDescent="0.25"/>
    <row r="3957" s="503" customFormat="1" x14ac:dyDescent="0.25"/>
    <row r="3958" s="503" customFormat="1" x14ac:dyDescent="0.25"/>
    <row r="3959" s="503" customFormat="1" x14ac:dyDescent="0.25"/>
    <row r="3960" s="503" customFormat="1" x14ac:dyDescent="0.25"/>
    <row r="3961" s="503" customFormat="1" x14ac:dyDescent="0.25"/>
    <row r="3962" s="503" customFormat="1" x14ac:dyDescent="0.25"/>
    <row r="3963" s="503" customFormat="1" x14ac:dyDescent="0.25"/>
    <row r="3964" s="503" customFormat="1" x14ac:dyDescent="0.25"/>
    <row r="3965" s="503" customFormat="1" x14ac:dyDescent="0.25"/>
    <row r="3966" s="503" customFormat="1" x14ac:dyDescent="0.25"/>
    <row r="3967" s="503" customFormat="1" x14ac:dyDescent="0.25"/>
    <row r="3968" s="503" customFormat="1" x14ac:dyDescent="0.25"/>
    <row r="3969" s="503" customFormat="1" x14ac:dyDescent="0.25"/>
    <row r="3970" s="503" customFormat="1" x14ac:dyDescent="0.25"/>
    <row r="3971" s="503" customFormat="1" x14ac:dyDescent="0.25"/>
    <row r="3972" s="503" customFormat="1" x14ac:dyDescent="0.25"/>
    <row r="3973" s="503" customFormat="1" x14ac:dyDescent="0.25"/>
    <row r="3974" s="503" customFormat="1" x14ac:dyDescent="0.25"/>
    <row r="3975" s="503" customFormat="1" x14ac:dyDescent="0.25"/>
    <row r="3976" s="503" customFormat="1" x14ac:dyDescent="0.25"/>
    <row r="3977" s="503" customFormat="1" x14ac:dyDescent="0.25"/>
    <row r="3978" s="503" customFormat="1" x14ac:dyDescent="0.25"/>
    <row r="3979" s="503" customFormat="1" x14ac:dyDescent="0.25"/>
    <row r="3980" s="503" customFormat="1" x14ac:dyDescent="0.25"/>
    <row r="3981" s="503" customFormat="1" x14ac:dyDescent="0.25"/>
    <row r="3982" s="503" customFormat="1" x14ac:dyDescent="0.25"/>
    <row r="3983" s="503" customFormat="1" x14ac:dyDescent="0.25"/>
    <row r="3984" s="503" customFormat="1" x14ac:dyDescent="0.25"/>
    <row r="3985" s="503" customFormat="1" x14ac:dyDescent="0.25"/>
    <row r="3986" s="503" customFormat="1" x14ac:dyDescent="0.25"/>
    <row r="3987" s="503" customFormat="1" x14ac:dyDescent="0.25"/>
    <row r="3988" s="503" customFormat="1" x14ac:dyDescent="0.25"/>
    <row r="3989" s="503" customFormat="1" x14ac:dyDescent="0.25"/>
    <row r="3990" s="503" customFormat="1" x14ac:dyDescent="0.25"/>
    <row r="3991" s="503" customFormat="1" x14ac:dyDescent="0.25"/>
    <row r="3992" s="503" customFormat="1" x14ac:dyDescent="0.25"/>
    <row r="3993" s="503" customFormat="1" x14ac:dyDescent="0.25"/>
    <row r="3994" s="503" customFormat="1" x14ac:dyDescent="0.25"/>
    <row r="3995" s="503" customFormat="1" x14ac:dyDescent="0.25"/>
    <row r="3996" s="503" customFormat="1" x14ac:dyDescent="0.25"/>
    <row r="3997" s="503" customFormat="1" x14ac:dyDescent="0.25"/>
    <row r="3998" s="503" customFormat="1" x14ac:dyDescent="0.25"/>
    <row r="3999" s="503" customFormat="1" x14ac:dyDescent="0.25"/>
    <row r="4000" s="503" customFormat="1" x14ac:dyDescent="0.25"/>
    <row r="4001" s="503" customFormat="1" x14ac:dyDescent="0.25"/>
    <row r="4002" s="503" customFormat="1" x14ac:dyDescent="0.25"/>
    <row r="4003" s="503" customFormat="1" x14ac:dyDescent="0.25"/>
    <row r="4004" s="503" customFormat="1" x14ac:dyDescent="0.25"/>
    <row r="4005" s="503" customFormat="1" x14ac:dyDescent="0.25"/>
    <row r="4006" s="503" customFormat="1" x14ac:dyDescent="0.25"/>
    <row r="4007" s="503" customFormat="1" x14ac:dyDescent="0.25"/>
    <row r="4008" s="503" customFormat="1" x14ac:dyDescent="0.25"/>
    <row r="4009" s="503" customFormat="1" x14ac:dyDescent="0.25"/>
    <row r="4010" s="503" customFormat="1" x14ac:dyDescent="0.25"/>
    <row r="4011" s="503" customFormat="1" x14ac:dyDescent="0.25"/>
    <row r="4012" s="503" customFormat="1" x14ac:dyDescent="0.25"/>
    <row r="4013" s="503" customFormat="1" x14ac:dyDescent="0.25"/>
    <row r="4014" s="503" customFormat="1" x14ac:dyDescent="0.25"/>
    <row r="4015" s="503" customFormat="1" x14ac:dyDescent="0.25"/>
    <row r="4016" s="503" customFormat="1" x14ac:dyDescent="0.25"/>
    <row r="4017" s="503" customFormat="1" x14ac:dyDescent="0.25"/>
    <row r="4018" s="503" customFormat="1" x14ac:dyDescent="0.25"/>
    <row r="4019" s="503" customFormat="1" x14ac:dyDescent="0.25"/>
    <row r="4020" s="503" customFormat="1" x14ac:dyDescent="0.25"/>
    <row r="4021" s="503" customFormat="1" x14ac:dyDescent="0.25"/>
    <row r="4022" s="503" customFormat="1" x14ac:dyDescent="0.25"/>
    <row r="4023" s="503" customFormat="1" x14ac:dyDescent="0.25"/>
    <row r="4024" s="503" customFormat="1" x14ac:dyDescent="0.25"/>
    <row r="4025" s="503" customFormat="1" x14ac:dyDescent="0.25"/>
    <row r="4026" s="503" customFormat="1" x14ac:dyDescent="0.25"/>
    <row r="4027" s="503" customFormat="1" x14ac:dyDescent="0.25"/>
    <row r="4028" s="503" customFormat="1" x14ac:dyDescent="0.25"/>
    <row r="4029" s="503" customFormat="1" x14ac:dyDescent="0.25"/>
    <row r="4030" s="503" customFormat="1" x14ac:dyDescent="0.25"/>
    <row r="4031" s="503" customFormat="1" x14ac:dyDescent="0.25"/>
    <row r="4032" s="503" customFormat="1" x14ac:dyDescent="0.25"/>
    <row r="4033" s="503" customFormat="1" x14ac:dyDescent="0.25"/>
    <row r="4034" s="503" customFormat="1" x14ac:dyDescent="0.25"/>
    <row r="4035" s="503" customFormat="1" x14ac:dyDescent="0.25"/>
    <row r="4036" s="503" customFormat="1" x14ac:dyDescent="0.25"/>
    <row r="4037" s="503" customFormat="1" x14ac:dyDescent="0.25"/>
    <row r="4038" s="503" customFormat="1" x14ac:dyDescent="0.25"/>
    <row r="4039" s="503" customFormat="1" x14ac:dyDescent="0.25"/>
    <row r="4040" s="503" customFormat="1" x14ac:dyDescent="0.25"/>
    <row r="4041" s="503" customFormat="1" x14ac:dyDescent="0.25"/>
    <row r="4042" s="503" customFormat="1" x14ac:dyDescent="0.25"/>
    <row r="4043" s="503" customFormat="1" x14ac:dyDescent="0.25"/>
    <row r="4044" s="503" customFormat="1" x14ac:dyDescent="0.25"/>
    <row r="4045" s="503" customFormat="1" x14ac:dyDescent="0.25"/>
    <row r="4046" s="503" customFormat="1" x14ac:dyDescent="0.25"/>
    <row r="4047" s="503" customFormat="1" x14ac:dyDescent="0.25"/>
    <row r="4048" s="503" customFormat="1" x14ac:dyDescent="0.25"/>
    <row r="4049" s="503" customFormat="1" x14ac:dyDescent="0.25"/>
    <row r="4050" s="503" customFormat="1" x14ac:dyDescent="0.25"/>
    <row r="4051" s="503" customFormat="1" x14ac:dyDescent="0.25"/>
    <row r="4052" s="503" customFormat="1" x14ac:dyDescent="0.25"/>
    <row r="4053" s="503" customFormat="1" x14ac:dyDescent="0.25"/>
    <row r="4054" s="503" customFormat="1" x14ac:dyDescent="0.25"/>
    <row r="4055" s="503" customFormat="1" x14ac:dyDescent="0.25"/>
    <row r="4056" s="503" customFormat="1" x14ac:dyDescent="0.25"/>
    <row r="4057" s="503" customFormat="1" x14ac:dyDescent="0.25"/>
    <row r="4058" s="503" customFormat="1" x14ac:dyDescent="0.25"/>
    <row r="4059" s="503" customFormat="1" x14ac:dyDescent="0.25"/>
    <row r="4060" s="503" customFormat="1" x14ac:dyDescent="0.25"/>
    <row r="4061" s="503" customFormat="1" x14ac:dyDescent="0.25"/>
    <row r="4062" s="503" customFormat="1" x14ac:dyDescent="0.25"/>
    <row r="4063" s="503" customFormat="1" x14ac:dyDescent="0.25"/>
    <row r="4064" s="503" customFormat="1" x14ac:dyDescent="0.25"/>
    <row r="4065" s="503" customFormat="1" x14ac:dyDescent="0.25"/>
    <row r="4066" s="503" customFormat="1" x14ac:dyDescent="0.25"/>
    <row r="4067" s="503" customFormat="1" x14ac:dyDescent="0.25"/>
    <row r="4068" s="503" customFormat="1" x14ac:dyDescent="0.25"/>
    <row r="4069" s="503" customFormat="1" x14ac:dyDescent="0.25"/>
    <row r="4070" s="503" customFormat="1" x14ac:dyDescent="0.25"/>
    <row r="4071" s="503" customFormat="1" x14ac:dyDescent="0.25"/>
    <row r="4072" s="503" customFormat="1" x14ac:dyDescent="0.25"/>
    <row r="4073" s="503" customFormat="1" x14ac:dyDescent="0.25"/>
    <row r="4074" s="503" customFormat="1" x14ac:dyDescent="0.25"/>
    <row r="4075" s="503" customFormat="1" x14ac:dyDescent="0.25"/>
    <row r="4076" s="503" customFormat="1" x14ac:dyDescent="0.25"/>
    <row r="4077" s="503" customFormat="1" x14ac:dyDescent="0.25"/>
    <row r="4078" s="503" customFormat="1" x14ac:dyDescent="0.25"/>
    <row r="4079" s="503" customFormat="1" x14ac:dyDescent="0.25"/>
    <row r="4080" s="503" customFormat="1" x14ac:dyDescent="0.25"/>
    <row r="4081" s="503" customFormat="1" x14ac:dyDescent="0.25"/>
    <row r="4082" s="503" customFormat="1" x14ac:dyDescent="0.25"/>
    <row r="4083" s="503" customFormat="1" x14ac:dyDescent="0.25"/>
    <row r="4084" s="503" customFormat="1" x14ac:dyDescent="0.25"/>
    <row r="4085" s="503" customFormat="1" x14ac:dyDescent="0.25"/>
    <row r="4086" s="503" customFormat="1" x14ac:dyDescent="0.25"/>
    <row r="4087" s="503" customFormat="1" x14ac:dyDescent="0.25"/>
    <row r="4088" s="503" customFormat="1" x14ac:dyDescent="0.25"/>
    <row r="4089" s="503" customFormat="1" x14ac:dyDescent="0.25"/>
    <row r="4090" s="503" customFormat="1" x14ac:dyDescent="0.25"/>
    <row r="4091" s="503" customFormat="1" x14ac:dyDescent="0.25"/>
    <row r="4092" s="503" customFormat="1" x14ac:dyDescent="0.25"/>
    <row r="4093" s="503" customFormat="1" x14ac:dyDescent="0.25"/>
    <row r="4094" s="503" customFormat="1" x14ac:dyDescent="0.25"/>
    <row r="4095" s="503" customFormat="1" x14ac:dyDescent="0.25"/>
    <row r="4096" s="503" customFormat="1" x14ac:dyDescent="0.25"/>
    <row r="4097" s="503" customFormat="1" x14ac:dyDescent="0.25"/>
    <row r="4098" s="503" customFormat="1" x14ac:dyDescent="0.25"/>
    <row r="4099" s="503" customFormat="1" x14ac:dyDescent="0.25"/>
    <row r="4100" s="503" customFormat="1" x14ac:dyDescent="0.25"/>
    <row r="4101" s="503" customFormat="1" x14ac:dyDescent="0.25"/>
    <row r="4102" s="503" customFormat="1" x14ac:dyDescent="0.25"/>
    <row r="4103" s="503" customFormat="1" x14ac:dyDescent="0.25"/>
    <row r="4104" s="503" customFormat="1" x14ac:dyDescent="0.25"/>
    <row r="4105" s="503" customFormat="1" x14ac:dyDescent="0.25"/>
    <row r="4106" s="503" customFormat="1" x14ac:dyDescent="0.25"/>
    <row r="4107" s="503" customFormat="1" x14ac:dyDescent="0.25"/>
    <row r="4108" s="503" customFormat="1" x14ac:dyDescent="0.25"/>
    <row r="4109" s="503" customFormat="1" x14ac:dyDescent="0.25"/>
    <row r="4110" s="503" customFormat="1" x14ac:dyDescent="0.25"/>
    <row r="4111" s="503" customFormat="1" x14ac:dyDescent="0.25"/>
    <row r="4112" s="503" customFormat="1" x14ac:dyDescent="0.25"/>
    <row r="4113" s="503" customFormat="1" x14ac:dyDescent="0.25"/>
    <row r="4114" s="503" customFormat="1" x14ac:dyDescent="0.25"/>
    <row r="4115" s="503" customFormat="1" x14ac:dyDescent="0.25"/>
    <row r="4116" s="503" customFormat="1" x14ac:dyDescent="0.25"/>
    <row r="4117" s="503" customFormat="1" x14ac:dyDescent="0.25"/>
    <row r="4118" s="503" customFormat="1" x14ac:dyDescent="0.25"/>
    <row r="4119" s="503" customFormat="1" x14ac:dyDescent="0.25"/>
    <row r="4120" s="503" customFormat="1" x14ac:dyDescent="0.25"/>
    <row r="4121" s="503" customFormat="1" x14ac:dyDescent="0.25"/>
    <row r="4122" s="503" customFormat="1" x14ac:dyDescent="0.25"/>
    <row r="4123" s="503" customFormat="1" x14ac:dyDescent="0.25"/>
    <row r="4124" s="503" customFormat="1" x14ac:dyDescent="0.25"/>
    <row r="4125" s="503" customFormat="1" x14ac:dyDescent="0.25"/>
    <row r="4126" s="503" customFormat="1" x14ac:dyDescent="0.25"/>
    <row r="4127" s="503" customFormat="1" x14ac:dyDescent="0.25"/>
    <row r="4128" s="503" customFormat="1" x14ac:dyDescent="0.25"/>
    <row r="4129" s="503" customFormat="1" x14ac:dyDescent="0.25"/>
    <row r="4130" s="503" customFormat="1" x14ac:dyDescent="0.25"/>
    <row r="4131" s="503" customFormat="1" x14ac:dyDescent="0.25"/>
    <row r="4132" s="503" customFormat="1" x14ac:dyDescent="0.25"/>
    <row r="4133" s="503" customFormat="1" x14ac:dyDescent="0.25"/>
    <row r="4134" s="503" customFormat="1" x14ac:dyDescent="0.25"/>
    <row r="4135" s="503" customFormat="1" x14ac:dyDescent="0.25"/>
    <row r="4136" s="503" customFormat="1" x14ac:dyDescent="0.25"/>
    <row r="4137" s="503" customFormat="1" x14ac:dyDescent="0.25"/>
    <row r="4138" s="503" customFormat="1" x14ac:dyDescent="0.25"/>
    <row r="4139" s="503" customFormat="1" x14ac:dyDescent="0.25"/>
    <row r="4140" s="503" customFormat="1" x14ac:dyDescent="0.25"/>
    <row r="4141" s="503" customFormat="1" x14ac:dyDescent="0.25"/>
    <row r="4142" s="503" customFormat="1" x14ac:dyDescent="0.25"/>
    <row r="4143" s="503" customFormat="1" x14ac:dyDescent="0.25"/>
    <row r="4144" s="503" customFormat="1" x14ac:dyDescent="0.25"/>
    <row r="4145" s="503" customFormat="1" x14ac:dyDescent="0.25"/>
    <row r="4146" s="503" customFormat="1" x14ac:dyDescent="0.25"/>
    <row r="4147" s="503" customFormat="1" x14ac:dyDescent="0.25"/>
    <row r="4148" s="503" customFormat="1" x14ac:dyDescent="0.25"/>
    <row r="4149" s="503" customFormat="1" x14ac:dyDescent="0.25"/>
    <row r="4150" s="503" customFormat="1" x14ac:dyDescent="0.25"/>
    <row r="4151" s="503" customFormat="1" x14ac:dyDescent="0.25"/>
    <row r="4152" s="503" customFormat="1" x14ac:dyDescent="0.25"/>
    <row r="4153" s="503" customFormat="1" x14ac:dyDescent="0.25"/>
    <row r="4154" s="503" customFormat="1" x14ac:dyDescent="0.25"/>
    <row r="4155" s="503" customFormat="1" x14ac:dyDescent="0.25"/>
    <row r="4156" s="503" customFormat="1" x14ac:dyDescent="0.25"/>
    <row r="4157" s="503" customFormat="1" x14ac:dyDescent="0.25"/>
    <row r="4158" s="503" customFormat="1" x14ac:dyDescent="0.25"/>
    <row r="4159" s="503" customFormat="1" x14ac:dyDescent="0.25"/>
    <row r="4160" s="503" customFormat="1" x14ac:dyDescent="0.25"/>
    <row r="4161" s="503" customFormat="1" x14ac:dyDescent="0.25"/>
    <row r="4162" s="503" customFormat="1" x14ac:dyDescent="0.25"/>
    <row r="4163" s="503" customFormat="1" x14ac:dyDescent="0.25"/>
    <row r="4164" s="503" customFormat="1" x14ac:dyDescent="0.25"/>
    <row r="4165" s="503" customFormat="1" x14ac:dyDescent="0.25"/>
    <row r="4166" s="503" customFormat="1" x14ac:dyDescent="0.25"/>
    <row r="4167" s="503" customFormat="1" x14ac:dyDescent="0.25"/>
    <row r="4168" s="503" customFormat="1" x14ac:dyDescent="0.25"/>
    <row r="4169" s="503" customFormat="1" x14ac:dyDescent="0.25"/>
    <row r="4170" s="503" customFormat="1" x14ac:dyDescent="0.25"/>
    <row r="4171" s="503" customFormat="1" x14ac:dyDescent="0.25"/>
    <row r="4172" s="503" customFormat="1" x14ac:dyDescent="0.25"/>
    <row r="4173" s="503" customFormat="1" x14ac:dyDescent="0.25"/>
    <row r="4174" s="503" customFormat="1" x14ac:dyDescent="0.25"/>
    <row r="4175" s="503" customFormat="1" x14ac:dyDescent="0.25"/>
    <row r="4176" s="503" customFormat="1" x14ac:dyDescent="0.25"/>
    <row r="4177" s="503" customFormat="1" x14ac:dyDescent="0.25"/>
    <row r="4178" s="503" customFormat="1" x14ac:dyDescent="0.25"/>
    <row r="4179" s="503" customFormat="1" x14ac:dyDescent="0.25"/>
    <row r="4180" s="503" customFormat="1" x14ac:dyDescent="0.25"/>
    <row r="4181" s="503" customFormat="1" x14ac:dyDescent="0.25"/>
    <row r="4182" s="503" customFormat="1" x14ac:dyDescent="0.25"/>
    <row r="4183" s="503" customFormat="1" x14ac:dyDescent="0.25"/>
    <row r="4184" s="503" customFormat="1" x14ac:dyDescent="0.25"/>
    <row r="4185" s="503" customFormat="1" x14ac:dyDescent="0.25"/>
    <row r="4186" s="503" customFormat="1" x14ac:dyDescent="0.25"/>
    <row r="4187" s="503" customFormat="1" x14ac:dyDescent="0.25"/>
    <row r="4188" s="503" customFormat="1" x14ac:dyDescent="0.25"/>
    <row r="4189" s="503" customFormat="1" x14ac:dyDescent="0.25"/>
    <row r="4190" s="503" customFormat="1" x14ac:dyDescent="0.25"/>
    <row r="4191" s="503" customFormat="1" x14ac:dyDescent="0.25"/>
    <row r="4192" s="503" customFormat="1" x14ac:dyDescent="0.25"/>
    <row r="4193" s="503" customFormat="1" x14ac:dyDescent="0.25"/>
    <row r="4194" s="503" customFormat="1" x14ac:dyDescent="0.25"/>
    <row r="4195" s="503" customFormat="1" x14ac:dyDescent="0.25"/>
    <row r="4196" s="503" customFormat="1" x14ac:dyDescent="0.25"/>
    <row r="4197" s="503" customFormat="1" x14ac:dyDescent="0.25"/>
    <row r="4198" s="503" customFormat="1" x14ac:dyDescent="0.25"/>
    <row r="4199" s="503" customFormat="1" x14ac:dyDescent="0.25"/>
    <row r="4200" s="503" customFormat="1" x14ac:dyDescent="0.25"/>
    <row r="4201" s="503" customFormat="1" x14ac:dyDescent="0.25"/>
    <row r="4202" s="503" customFormat="1" x14ac:dyDescent="0.25"/>
    <row r="4203" s="503" customFormat="1" x14ac:dyDescent="0.25"/>
    <row r="4204" s="503" customFormat="1" x14ac:dyDescent="0.25"/>
    <row r="4205" s="503" customFormat="1" x14ac:dyDescent="0.25"/>
    <row r="4206" s="503" customFormat="1" x14ac:dyDescent="0.25"/>
    <row r="4207" s="503" customFormat="1" x14ac:dyDescent="0.25"/>
    <row r="4208" s="503" customFormat="1" x14ac:dyDescent="0.25"/>
    <row r="4209" s="503" customFormat="1" x14ac:dyDescent="0.25"/>
    <row r="4210" s="503" customFormat="1" x14ac:dyDescent="0.25"/>
    <row r="4211" s="503" customFormat="1" x14ac:dyDescent="0.25"/>
    <row r="4212" s="503" customFormat="1" x14ac:dyDescent="0.25"/>
    <row r="4213" s="503" customFormat="1" x14ac:dyDescent="0.25"/>
    <row r="4214" s="503" customFormat="1" x14ac:dyDescent="0.25"/>
    <row r="4215" s="503" customFormat="1" x14ac:dyDescent="0.25"/>
    <row r="4216" s="503" customFormat="1" x14ac:dyDescent="0.25"/>
    <row r="4217" s="503" customFormat="1" x14ac:dyDescent="0.25"/>
    <row r="4218" s="503" customFormat="1" x14ac:dyDescent="0.25"/>
    <row r="4219" s="503" customFormat="1" x14ac:dyDescent="0.25"/>
    <row r="4220" s="503" customFormat="1" x14ac:dyDescent="0.25"/>
    <row r="4221" s="503" customFormat="1" x14ac:dyDescent="0.25"/>
    <row r="4222" s="503" customFormat="1" x14ac:dyDescent="0.25"/>
    <row r="4223" s="503" customFormat="1" x14ac:dyDescent="0.25"/>
    <row r="4224" s="503" customFormat="1" x14ac:dyDescent="0.25"/>
    <row r="4225" s="503" customFormat="1" x14ac:dyDescent="0.25"/>
    <row r="4226" s="503" customFormat="1" x14ac:dyDescent="0.25"/>
    <row r="4227" s="503" customFormat="1" x14ac:dyDescent="0.25"/>
    <row r="4228" s="503" customFormat="1" x14ac:dyDescent="0.25"/>
    <row r="4229" s="503" customFormat="1" x14ac:dyDescent="0.25"/>
    <row r="4230" s="503" customFormat="1" x14ac:dyDescent="0.25"/>
    <row r="4231" s="503" customFormat="1" x14ac:dyDescent="0.25"/>
    <row r="4232" s="503" customFormat="1" x14ac:dyDescent="0.25"/>
    <row r="4233" s="503" customFormat="1" x14ac:dyDescent="0.25"/>
    <row r="4234" s="503" customFormat="1" x14ac:dyDescent="0.25"/>
    <row r="4235" s="503" customFormat="1" x14ac:dyDescent="0.25"/>
    <row r="4236" s="503" customFormat="1" x14ac:dyDescent="0.25"/>
    <row r="4237" s="503" customFormat="1" x14ac:dyDescent="0.25"/>
    <row r="4238" s="503" customFormat="1" x14ac:dyDescent="0.25"/>
    <row r="4239" s="503" customFormat="1" x14ac:dyDescent="0.25"/>
    <row r="4240" s="503" customFormat="1" x14ac:dyDescent="0.25"/>
    <row r="4241" s="503" customFormat="1" x14ac:dyDescent="0.25"/>
    <row r="4242" s="503" customFormat="1" x14ac:dyDescent="0.25"/>
    <row r="4243" s="503" customFormat="1" x14ac:dyDescent="0.25"/>
    <row r="4244" s="503" customFormat="1" x14ac:dyDescent="0.25"/>
    <row r="4245" s="503" customFormat="1" x14ac:dyDescent="0.25"/>
    <row r="4246" s="503" customFormat="1" x14ac:dyDescent="0.25"/>
    <row r="4247" s="503" customFormat="1" x14ac:dyDescent="0.25"/>
    <row r="4248" s="503" customFormat="1" x14ac:dyDescent="0.25"/>
    <row r="4249" s="503" customFormat="1" x14ac:dyDescent="0.25"/>
    <row r="4250" s="503" customFormat="1" x14ac:dyDescent="0.25"/>
    <row r="4251" s="503" customFormat="1" x14ac:dyDescent="0.25"/>
    <row r="4252" s="503" customFormat="1" x14ac:dyDescent="0.25"/>
    <row r="4253" s="503" customFormat="1" x14ac:dyDescent="0.25"/>
    <row r="4254" s="503" customFormat="1" x14ac:dyDescent="0.25"/>
    <row r="4255" s="503" customFormat="1" x14ac:dyDescent="0.25"/>
    <row r="4256" s="503" customFormat="1" x14ac:dyDescent="0.25"/>
    <row r="4257" s="503" customFormat="1" x14ac:dyDescent="0.25"/>
    <row r="4258" s="503" customFormat="1" x14ac:dyDescent="0.25"/>
    <row r="4259" s="503" customFormat="1" x14ac:dyDescent="0.25"/>
    <row r="4260" s="503" customFormat="1" x14ac:dyDescent="0.25"/>
    <row r="4261" s="503" customFormat="1" x14ac:dyDescent="0.25"/>
    <row r="4262" s="503" customFormat="1" x14ac:dyDescent="0.25"/>
    <row r="4263" s="503" customFormat="1" x14ac:dyDescent="0.25"/>
    <row r="4264" s="503" customFormat="1" x14ac:dyDescent="0.25"/>
    <row r="4265" s="503" customFormat="1" x14ac:dyDescent="0.25"/>
    <row r="4266" s="503" customFormat="1" x14ac:dyDescent="0.25"/>
    <row r="4267" s="503" customFormat="1" x14ac:dyDescent="0.25"/>
    <row r="4268" s="503" customFormat="1" x14ac:dyDescent="0.25"/>
    <row r="4269" s="503" customFormat="1" x14ac:dyDescent="0.25"/>
    <row r="4270" s="503" customFormat="1" x14ac:dyDescent="0.25"/>
    <row r="4271" s="503" customFormat="1" x14ac:dyDescent="0.25"/>
    <row r="4272" s="503" customFormat="1" x14ac:dyDescent="0.25"/>
    <row r="4273" s="503" customFormat="1" x14ac:dyDescent="0.25"/>
    <row r="4274" s="503" customFormat="1" x14ac:dyDescent="0.25"/>
    <row r="4275" s="503" customFormat="1" x14ac:dyDescent="0.25"/>
    <row r="4276" s="503" customFormat="1" x14ac:dyDescent="0.25"/>
    <row r="4277" s="503" customFormat="1" x14ac:dyDescent="0.25"/>
    <row r="4278" s="503" customFormat="1" x14ac:dyDescent="0.25"/>
    <row r="4279" s="503" customFormat="1" x14ac:dyDescent="0.25"/>
    <row r="4280" s="503" customFormat="1" x14ac:dyDescent="0.25"/>
    <row r="4281" s="503" customFormat="1" x14ac:dyDescent="0.25"/>
    <row r="4282" s="503" customFormat="1" x14ac:dyDescent="0.25"/>
    <row r="4283" s="503" customFormat="1" x14ac:dyDescent="0.25"/>
    <row r="4284" s="503" customFormat="1" x14ac:dyDescent="0.25"/>
    <row r="4285" s="503" customFormat="1" x14ac:dyDescent="0.25"/>
    <row r="4286" s="503" customFormat="1" x14ac:dyDescent="0.25"/>
    <row r="4287" s="503" customFormat="1" x14ac:dyDescent="0.25"/>
    <row r="4288" s="503" customFormat="1" x14ac:dyDescent="0.25"/>
    <row r="4289" s="503" customFormat="1" x14ac:dyDescent="0.25"/>
    <row r="4290" s="503" customFormat="1" x14ac:dyDescent="0.25"/>
    <row r="4291" s="503" customFormat="1" x14ac:dyDescent="0.25"/>
    <row r="4292" s="503" customFormat="1" x14ac:dyDescent="0.25"/>
    <row r="4293" s="503" customFormat="1" x14ac:dyDescent="0.25"/>
    <row r="4294" s="503" customFormat="1" x14ac:dyDescent="0.25"/>
    <row r="4295" s="503" customFormat="1" x14ac:dyDescent="0.25"/>
    <row r="4296" s="503" customFormat="1" x14ac:dyDescent="0.25"/>
    <row r="4297" s="503" customFormat="1" x14ac:dyDescent="0.25"/>
    <row r="4298" s="503" customFormat="1" x14ac:dyDescent="0.25"/>
    <row r="4299" s="503" customFormat="1" x14ac:dyDescent="0.25"/>
    <row r="4300" s="503" customFormat="1" x14ac:dyDescent="0.25"/>
    <row r="4301" s="503" customFormat="1" x14ac:dyDescent="0.25"/>
    <row r="4302" s="503" customFormat="1" x14ac:dyDescent="0.25"/>
    <row r="4303" s="503" customFormat="1" x14ac:dyDescent="0.25"/>
    <row r="4304" s="503" customFormat="1" x14ac:dyDescent="0.25"/>
    <row r="4305" s="503" customFormat="1" x14ac:dyDescent="0.25"/>
    <row r="4306" s="503" customFormat="1" x14ac:dyDescent="0.25"/>
    <row r="4307" s="503" customFormat="1" x14ac:dyDescent="0.25"/>
    <row r="4308" s="503" customFormat="1" x14ac:dyDescent="0.25"/>
    <row r="4309" s="503" customFormat="1" x14ac:dyDescent="0.25"/>
    <row r="4310" s="503" customFormat="1" x14ac:dyDescent="0.25"/>
    <row r="4311" s="503" customFormat="1" x14ac:dyDescent="0.25"/>
    <row r="4312" s="503" customFormat="1" x14ac:dyDescent="0.25"/>
    <row r="4313" s="503" customFormat="1" x14ac:dyDescent="0.25"/>
    <row r="4314" s="503" customFormat="1" x14ac:dyDescent="0.25"/>
    <row r="4315" s="503" customFormat="1" x14ac:dyDescent="0.25"/>
    <row r="4316" s="503" customFormat="1" x14ac:dyDescent="0.25"/>
    <row r="4317" s="503" customFormat="1" x14ac:dyDescent="0.25"/>
    <row r="4318" s="503" customFormat="1" x14ac:dyDescent="0.25"/>
    <row r="4319" s="503" customFormat="1" x14ac:dyDescent="0.25"/>
    <row r="4320" s="503" customFormat="1" x14ac:dyDescent="0.25"/>
    <row r="4321" s="503" customFormat="1" x14ac:dyDescent="0.25"/>
    <row r="4322" s="503" customFormat="1" x14ac:dyDescent="0.25"/>
    <row r="4323" s="503" customFormat="1" x14ac:dyDescent="0.25"/>
    <row r="4324" s="503" customFormat="1" x14ac:dyDescent="0.25"/>
    <row r="4325" s="503" customFormat="1" x14ac:dyDescent="0.25"/>
    <row r="4326" s="503" customFormat="1" x14ac:dyDescent="0.25"/>
    <row r="4327" s="503" customFormat="1" x14ac:dyDescent="0.25"/>
    <row r="4328" s="503" customFormat="1" x14ac:dyDescent="0.25"/>
    <row r="4329" s="503" customFormat="1" x14ac:dyDescent="0.25"/>
    <row r="4330" s="503" customFormat="1" x14ac:dyDescent="0.25"/>
    <row r="4331" s="503" customFormat="1" x14ac:dyDescent="0.25"/>
    <row r="4332" s="503" customFormat="1" x14ac:dyDescent="0.25"/>
    <row r="4333" s="503" customFormat="1" x14ac:dyDescent="0.25"/>
    <row r="4334" s="503" customFormat="1" x14ac:dyDescent="0.25"/>
    <row r="4335" s="503" customFormat="1" x14ac:dyDescent="0.25"/>
    <row r="4336" s="503" customFormat="1" x14ac:dyDescent="0.25"/>
    <row r="4337" s="503" customFormat="1" x14ac:dyDescent="0.25"/>
    <row r="4338" s="503" customFormat="1" x14ac:dyDescent="0.25"/>
    <row r="4339" s="503" customFormat="1" x14ac:dyDescent="0.25"/>
    <row r="4340" s="503" customFormat="1" x14ac:dyDescent="0.25"/>
    <row r="4341" s="503" customFormat="1" x14ac:dyDescent="0.25"/>
    <row r="4342" s="503" customFormat="1" x14ac:dyDescent="0.25"/>
    <row r="4343" s="503" customFormat="1" x14ac:dyDescent="0.25"/>
    <row r="4344" s="503" customFormat="1" x14ac:dyDescent="0.25"/>
    <row r="4345" s="503" customFormat="1" x14ac:dyDescent="0.25"/>
    <row r="4346" s="503" customFormat="1" x14ac:dyDescent="0.25"/>
    <row r="4347" s="503" customFormat="1" x14ac:dyDescent="0.25"/>
    <row r="4348" s="503" customFormat="1" x14ac:dyDescent="0.25"/>
    <row r="4349" s="503" customFormat="1" x14ac:dyDescent="0.25"/>
    <row r="4350" s="503" customFormat="1" x14ac:dyDescent="0.25"/>
    <row r="4351" s="503" customFormat="1" x14ac:dyDescent="0.25"/>
    <row r="4352" s="503" customFormat="1" x14ac:dyDescent="0.25"/>
    <row r="4353" s="503" customFormat="1" x14ac:dyDescent="0.25"/>
    <row r="4354" s="503" customFormat="1" x14ac:dyDescent="0.25"/>
    <row r="4355" s="503" customFormat="1" x14ac:dyDescent="0.25"/>
    <row r="4356" s="503" customFormat="1" x14ac:dyDescent="0.25"/>
    <row r="4357" s="503" customFormat="1" x14ac:dyDescent="0.25"/>
    <row r="4358" s="503" customFormat="1" x14ac:dyDescent="0.25"/>
    <row r="4359" s="503" customFormat="1" x14ac:dyDescent="0.25"/>
    <row r="4360" s="503" customFormat="1" x14ac:dyDescent="0.25"/>
    <row r="4361" s="503" customFormat="1" x14ac:dyDescent="0.25"/>
    <row r="4362" s="503" customFormat="1" x14ac:dyDescent="0.25"/>
    <row r="4363" s="503" customFormat="1" x14ac:dyDescent="0.25"/>
    <row r="4364" s="503" customFormat="1" x14ac:dyDescent="0.25"/>
    <row r="4365" s="503" customFormat="1" x14ac:dyDescent="0.25"/>
    <row r="4366" s="503" customFormat="1" x14ac:dyDescent="0.25"/>
    <row r="4367" s="503" customFormat="1" x14ac:dyDescent="0.25"/>
    <row r="4368" s="503" customFormat="1" x14ac:dyDescent="0.25"/>
    <row r="4369" s="503" customFormat="1" x14ac:dyDescent="0.25"/>
    <row r="4370" s="503" customFormat="1" x14ac:dyDescent="0.25"/>
    <row r="4371" s="503" customFormat="1" x14ac:dyDescent="0.25"/>
    <row r="4372" s="503" customFormat="1" x14ac:dyDescent="0.25"/>
    <row r="4373" s="503" customFormat="1" x14ac:dyDescent="0.25"/>
    <row r="4374" s="503" customFormat="1" x14ac:dyDescent="0.25"/>
    <row r="4375" s="503" customFormat="1" x14ac:dyDescent="0.25"/>
    <row r="4376" s="503" customFormat="1" x14ac:dyDescent="0.25"/>
    <row r="4377" s="503" customFormat="1" x14ac:dyDescent="0.25"/>
    <row r="4378" s="503" customFormat="1" x14ac:dyDescent="0.25"/>
    <row r="4379" s="503" customFormat="1" x14ac:dyDescent="0.25"/>
    <row r="4380" s="503" customFormat="1" x14ac:dyDescent="0.25"/>
    <row r="4381" s="503" customFormat="1" x14ac:dyDescent="0.25"/>
    <row r="4382" s="503" customFormat="1" x14ac:dyDescent="0.25"/>
    <row r="4383" s="503" customFormat="1" x14ac:dyDescent="0.25"/>
    <row r="4384" s="503" customFormat="1" x14ac:dyDescent="0.25"/>
    <row r="4385" s="503" customFormat="1" x14ac:dyDescent="0.25"/>
    <row r="4386" s="503" customFormat="1" x14ac:dyDescent="0.25"/>
    <row r="4387" s="503" customFormat="1" x14ac:dyDescent="0.25"/>
    <row r="4388" s="503" customFormat="1" x14ac:dyDescent="0.25"/>
    <row r="4389" s="503" customFormat="1" x14ac:dyDescent="0.25"/>
    <row r="4390" s="503" customFormat="1" x14ac:dyDescent="0.25"/>
    <row r="4391" s="503" customFormat="1" x14ac:dyDescent="0.25"/>
    <row r="4392" s="503" customFormat="1" x14ac:dyDescent="0.25"/>
    <row r="4393" s="503" customFormat="1" x14ac:dyDescent="0.25"/>
    <row r="4394" s="503" customFormat="1" x14ac:dyDescent="0.25"/>
    <row r="4395" s="503" customFormat="1" x14ac:dyDescent="0.25"/>
    <row r="4396" s="503" customFormat="1" x14ac:dyDescent="0.25"/>
    <row r="4397" s="503" customFormat="1" x14ac:dyDescent="0.25"/>
    <row r="4398" s="503" customFormat="1" x14ac:dyDescent="0.25"/>
    <row r="4399" s="503" customFormat="1" x14ac:dyDescent="0.25"/>
    <row r="4400" s="503" customFormat="1" x14ac:dyDescent="0.25"/>
    <row r="4401" s="503" customFormat="1" x14ac:dyDescent="0.25"/>
    <row r="4402" s="503" customFormat="1" x14ac:dyDescent="0.25"/>
    <row r="4403" s="503" customFormat="1" x14ac:dyDescent="0.25"/>
    <row r="4404" s="503" customFormat="1" x14ac:dyDescent="0.25"/>
    <row r="4405" s="503" customFormat="1" x14ac:dyDescent="0.25"/>
    <row r="4406" s="503" customFormat="1" x14ac:dyDescent="0.25"/>
    <row r="4407" s="503" customFormat="1" x14ac:dyDescent="0.25"/>
    <row r="4408" s="503" customFormat="1" x14ac:dyDescent="0.25"/>
    <row r="4409" s="503" customFormat="1" x14ac:dyDescent="0.25"/>
    <row r="4410" s="503" customFormat="1" x14ac:dyDescent="0.25"/>
    <row r="4411" s="503" customFormat="1" x14ac:dyDescent="0.25"/>
    <row r="4412" s="503" customFormat="1" x14ac:dyDescent="0.25"/>
    <row r="4413" s="503" customFormat="1" x14ac:dyDescent="0.25"/>
    <row r="4414" s="503" customFormat="1" x14ac:dyDescent="0.25"/>
    <row r="4415" s="503" customFormat="1" x14ac:dyDescent="0.25"/>
    <row r="4416" s="503" customFormat="1" x14ac:dyDescent="0.25"/>
    <row r="4417" s="503" customFormat="1" x14ac:dyDescent="0.25"/>
    <row r="4418" s="503" customFormat="1" x14ac:dyDescent="0.25"/>
    <row r="4419" s="503" customFormat="1" x14ac:dyDescent="0.25"/>
    <row r="4420" s="503" customFormat="1" x14ac:dyDescent="0.25"/>
    <row r="4421" s="503" customFormat="1" x14ac:dyDescent="0.25"/>
    <row r="4422" s="503" customFormat="1" x14ac:dyDescent="0.25"/>
    <row r="4423" s="503" customFormat="1" x14ac:dyDescent="0.25"/>
    <row r="4424" s="503" customFormat="1" x14ac:dyDescent="0.25"/>
    <row r="4425" s="503" customFormat="1" x14ac:dyDescent="0.25"/>
    <row r="4426" s="503" customFormat="1" x14ac:dyDescent="0.25"/>
    <row r="4427" s="503" customFormat="1" x14ac:dyDescent="0.25"/>
    <row r="4428" s="503" customFormat="1" x14ac:dyDescent="0.25"/>
    <row r="4429" s="503" customFormat="1" x14ac:dyDescent="0.25"/>
    <row r="4430" s="503" customFormat="1" x14ac:dyDescent="0.25"/>
    <row r="4431" s="503" customFormat="1" x14ac:dyDescent="0.25"/>
    <row r="4432" s="503" customFormat="1" x14ac:dyDescent="0.25"/>
    <row r="4433" s="503" customFormat="1" x14ac:dyDescent="0.25"/>
    <row r="4434" s="503" customFormat="1" x14ac:dyDescent="0.25"/>
    <row r="4435" s="503" customFormat="1" x14ac:dyDescent="0.25"/>
    <row r="4436" s="503" customFormat="1" x14ac:dyDescent="0.25"/>
    <row r="4437" s="503" customFormat="1" x14ac:dyDescent="0.25"/>
    <row r="4438" s="503" customFormat="1" x14ac:dyDescent="0.25"/>
    <row r="4439" s="503" customFormat="1" x14ac:dyDescent="0.25"/>
    <row r="4440" s="503" customFormat="1" x14ac:dyDescent="0.25"/>
    <row r="4441" s="503" customFormat="1" x14ac:dyDescent="0.25"/>
    <row r="4442" s="503" customFormat="1" x14ac:dyDescent="0.25"/>
    <row r="4443" s="503" customFormat="1" x14ac:dyDescent="0.25"/>
    <row r="4444" s="503" customFormat="1" x14ac:dyDescent="0.25"/>
    <row r="4445" s="503" customFormat="1" x14ac:dyDescent="0.25"/>
    <row r="4446" s="503" customFormat="1" x14ac:dyDescent="0.25"/>
    <row r="4447" s="503" customFormat="1" x14ac:dyDescent="0.25"/>
    <row r="4448" s="503" customFormat="1" x14ac:dyDescent="0.25"/>
    <row r="4449" s="503" customFormat="1" x14ac:dyDescent="0.25"/>
    <row r="4450" s="503" customFormat="1" x14ac:dyDescent="0.25"/>
    <row r="4451" s="503" customFormat="1" x14ac:dyDescent="0.25"/>
    <row r="4452" s="503" customFormat="1" x14ac:dyDescent="0.25"/>
    <row r="4453" s="503" customFormat="1" x14ac:dyDescent="0.25"/>
    <row r="4454" s="503" customFormat="1" x14ac:dyDescent="0.25"/>
    <row r="4455" s="503" customFormat="1" x14ac:dyDescent="0.25"/>
    <row r="4456" s="503" customFormat="1" x14ac:dyDescent="0.25"/>
    <row r="4457" s="503" customFormat="1" x14ac:dyDescent="0.25"/>
    <row r="4458" s="503" customFormat="1" x14ac:dyDescent="0.25"/>
    <row r="4459" s="503" customFormat="1" x14ac:dyDescent="0.25"/>
    <row r="4460" s="503" customFormat="1" x14ac:dyDescent="0.25"/>
    <row r="4461" s="503" customFormat="1" x14ac:dyDescent="0.25"/>
    <row r="4462" s="503" customFormat="1" x14ac:dyDescent="0.25"/>
    <row r="4463" s="503" customFormat="1" x14ac:dyDescent="0.25"/>
    <row r="4464" s="503" customFormat="1" x14ac:dyDescent="0.25"/>
    <row r="4465" s="503" customFormat="1" x14ac:dyDescent="0.25"/>
    <row r="4466" s="503" customFormat="1" x14ac:dyDescent="0.25"/>
    <row r="4467" s="503" customFormat="1" x14ac:dyDescent="0.25"/>
    <row r="4468" s="503" customFormat="1" x14ac:dyDescent="0.25"/>
    <row r="4469" s="503" customFormat="1" x14ac:dyDescent="0.25"/>
    <row r="4470" s="503" customFormat="1" x14ac:dyDescent="0.25"/>
    <row r="4471" s="503" customFormat="1" x14ac:dyDescent="0.25"/>
    <row r="4472" s="503" customFormat="1" x14ac:dyDescent="0.25"/>
    <row r="4473" s="503" customFormat="1" x14ac:dyDescent="0.25"/>
    <row r="4474" s="503" customFormat="1" x14ac:dyDescent="0.25"/>
    <row r="4475" s="503" customFormat="1" x14ac:dyDescent="0.25"/>
    <row r="4476" s="503" customFormat="1" x14ac:dyDescent="0.25"/>
    <row r="4477" s="503" customFormat="1" x14ac:dyDescent="0.25"/>
    <row r="4478" s="503" customFormat="1" x14ac:dyDescent="0.25"/>
    <row r="4479" s="503" customFormat="1" x14ac:dyDescent="0.25"/>
    <row r="4480" s="503" customFormat="1" x14ac:dyDescent="0.25"/>
    <row r="4481" s="503" customFormat="1" x14ac:dyDescent="0.25"/>
    <row r="4482" s="503" customFormat="1" x14ac:dyDescent="0.25"/>
    <row r="4483" s="503" customFormat="1" x14ac:dyDescent="0.25"/>
    <row r="4484" s="503" customFormat="1" x14ac:dyDescent="0.25"/>
    <row r="4485" s="503" customFormat="1" x14ac:dyDescent="0.25"/>
    <row r="4486" s="503" customFormat="1" x14ac:dyDescent="0.25"/>
    <row r="4487" s="503" customFormat="1" x14ac:dyDescent="0.25"/>
    <row r="4488" s="503" customFormat="1" x14ac:dyDescent="0.25"/>
    <row r="4489" s="503" customFormat="1" x14ac:dyDescent="0.25"/>
    <row r="4490" s="503" customFormat="1" x14ac:dyDescent="0.25"/>
    <row r="4491" s="503" customFormat="1" x14ac:dyDescent="0.25"/>
    <row r="4492" s="503" customFormat="1" x14ac:dyDescent="0.25"/>
    <row r="4493" s="503" customFormat="1" x14ac:dyDescent="0.25"/>
    <row r="4494" s="503" customFormat="1" x14ac:dyDescent="0.25"/>
    <row r="4495" s="503" customFormat="1" x14ac:dyDescent="0.25"/>
    <row r="4496" s="503" customFormat="1" x14ac:dyDescent="0.25"/>
    <row r="4497" s="503" customFormat="1" x14ac:dyDescent="0.25"/>
    <row r="4498" s="503" customFormat="1" x14ac:dyDescent="0.25"/>
    <row r="4499" s="503" customFormat="1" x14ac:dyDescent="0.25"/>
    <row r="4500" s="503" customFormat="1" x14ac:dyDescent="0.25"/>
    <row r="4501" s="503" customFormat="1" x14ac:dyDescent="0.25"/>
    <row r="4502" s="503" customFormat="1" x14ac:dyDescent="0.25"/>
    <row r="4503" s="503" customFormat="1" x14ac:dyDescent="0.25"/>
    <row r="4504" s="503" customFormat="1" x14ac:dyDescent="0.25"/>
    <row r="4505" s="503" customFormat="1" x14ac:dyDescent="0.25"/>
    <row r="4506" s="503" customFormat="1" x14ac:dyDescent="0.25"/>
    <row r="4507" s="503" customFormat="1" x14ac:dyDescent="0.25"/>
    <row r="4508" s="503" customFormat="1" x14ac:dyDescent="0.25"/>
    <row r="4509" s="503" customFormat="1" x14ac:dyDescent="0.25"/>
    <row r="4510" s="503" customFormat="1" x14ac:dyDescent="0.25"/>
    <row r="4511" s="503" customFormat="1" x14ac:dyDescent="0.25"/>
    <row r="4512" s="503" customFormat="1" x14ac:dyDescent="0.25"/>
    <row r="4513" s="503" customFormat="1" x14ac:dyDescent="0.25"/>
    <row r="4514" s="503" customFormat="1" x14ac:dyDescent="0.25"/>
    <row r="4515" s="503" customFormat="1" x14ac:dyDescent="0.25"/>
    <row r="4516" s="503" customFormat="1" x14ac:dyDescent="0.25"/>
    <row r="4517" s="503" customFormat="1" x14ac:dyDescent="0.25"/>
    <row r="4518" s="503" customFormat="1" x14ac:dyDescent="0.25"/>
    <row r="4519" s="503" customFormat="1" x14ac:dyDescent="0.25"/>
    <row r="4520" s="503" customFormat="1" x14ac:dyDescent="0.25"/>
    <row r="4521" s="503" customFormat="1" x14ac:dyDescent="0.25"/>
    <row r="4522" s="503" customFormat="1" x14ac:dyDescent="0.25"/>
    <row r="4523" s="503" customFormat="1" x14ac:dyDescent="0.25"/>
    <row r="4524" s="503" customFormat="1" x14ac:dyDescent="0.25"/>
    <row r="4525" s="503" customFormat="1" x14ac:dyDescent="0.25"/>
    <row r="4526" s="503" customFormat="1" x14ac:dyDescent="0.25"/>
    <row r="4527" s="503" customFormat="1" x14ac:dyDescent="0.25"/>
    <row r="4528" s="503" customFormat="1" x14ac:dyDescent="0.25"/>
    <row r="4529" s="503" customFormat="1" x14ac:dyDescent="0.25"/>
    <row r="4530" s="503" customFormat="1" x14ac:dyDescent="0.25"/>
    <row r="4531" s="503" customFormat="1" x14ac:dyDescent="0.25"/>
    <row r="4532" s="503" customFormat="1" x14ac:dyDescent="0.25"/>
    <row r="4533" s="503" customFormat="1" x14ac:dyDescent="0.25"/>
    <row r="4534" s="503" customFormat="1" x14ac:dyDescent="0.25"/>
    <row r="4535" s="503" customFormat="1" x14ac:dyDescent="0.25"/>
    <row r="4536" s="503" customFormat="1" x14ac:dyDescent="0.25"/>
    <row r="4537" s="503" customFormat="1" x14ac:dyDescent="0.25"/>
    <row r="4538" s="503" customFormat="1" x14ac:dyDescent="0.25"/>
    <row r="4539" s="503" customFormat="1" x14ac:dyDescent="0.25"/>
    <row r="4540" s="503" customFormat="1" x14ac:dyDescent="0.25"/>
    <row r="4541" s="503" customFormat="1" x14ac:dyDescent="0.25"/>
    <row r="4542" s="503" customFormat="1" x14ac:dyDescent="0.25"/>
    <row r="4543" s="503" customFormat="1" x14ac:dyDescent="0.25"/>
    <row r="4544" s="503" customFormat="1" x14ac:dyDescent="0.25"/>
    <row r="4545" s="503" customFormat="1" x14ac:dyDescent="0.25"/>
    <row r="4546" s="503" customFormat="1" x14ac:dyDescent="0.25"/>
    <row r="4547" s="503" customFormat="1" x14ac:dyDescent="0.25"/>
    <row r="4548" s="503" customFormat="1" x14ac:dyDescent="0.25"/>
    <row r="4549" s="503" customFormat="1" x14ac:dyDescent="0.25"/>
    <row r="4550" s="503" customFormat="1" x14ac:dyDescent="0.25"/>
    <row r="4551" s="503" customFormat="1" x14ac:dyDescent="0.25"/>
    <row r="4552" s="503" customFormat="1" x14ac:dyDescent="0.25"/>
    <row r="4553" s="503" customFormat="1" x14ac:dyDescent="0.25"/>
    <row r="4554" s="503" customFormat="1" x14ac:dyDescent="0.25"/>
    <row r="4555" s="503" customFormat="1" x14ac:dyDescent="0.25"/>
    <row r="4556" s="503" customFormat="1" x14ac:dyDescent="0.25"/>
    <row r="4557" s="503" customFormat="1" x14ac:dyDescent="0.25"/>
    <row r="4558" s="503" customFormat="1" x14ac:dyDescent="0.25"/>
    <row r="4559" s="503" customFormat="1" x14ac:dyDescent="0.25"/>
    <row r="4560" s="503" customFormat="1" x14ac:dyDescent="0.25"/>
    <row r="4561" s="503" customFormat="1" x14ac:dyDescent="0.25"/>
    <row r="4562" s="503" customFormat="1" x14ac:dyDescent="0.25"/>
    <row r="4563" s="503" customFormat="1" x14ac:dyDescent="0.25"/>
    <row r="4564" s="503" customFormat="1" x14ac:dyDescent="0.25"/>
    <row r="4565" s="503" customFormat="1" x14ac:dyDescent="0.25"/>
    <row r="4566" s="503" customFormat="1" x14ac:dyDescent="0.25"/>
    <row r="4567" s="503" customFormat="1" x14ac:dyDescent="0.25"/>
    <row r="4568" s="503" customFormat="1" x14ac:dyDescent="0.25"/>
    <row r="4569" s="503" customFormat="1" x14ac:dyDescent="0.25"/>
    <row r="4570" s="503" customFormat="1" x14ac:dyDescent="0.25"/>
    <row r="4571" s="503" customFormat="1" x14ac:dyDescent="0.25"/>
    <row r="4572" s="503" customFormat="1" x14ac:dyDescent="0.25"/>
    <row r="4573" s="503" customFormat="1" x14ac:dyDescent="0.25"/>
    <row r="4574" s="503" customFormat="1" x14ac:dyDescent="0.25"/>
    <row r="4575" s="503" customFormat="1" x14ac:dyDescent="0.25"/>
    <row r="4576" s="503" customFormat="1" x14ac:dyDescent="0.25"/>
    <row r="4577" s="503" customFormat="1" x14ac:dyDescent="0.25"/>
    <row r="4578" s="503" customFormat="1" x14ac:dyDescent="0.25"/>
    <row r="4579" s="503" customFormat="1" x14ac:dyDescent="0.25"/>
    <row r="4580" s="503" customFormat="1" x14ac:dyDescent="0.25"/>
    <row r="4581" s="503" customFormat="1" x14ac:dyDescent="0.25"/>
    <row r="4582" s="503" customFormat="1" x14ac:dyDescent="0.25"/>
    <row r="4583" s="503" customFormat="1" x14ac:dyDescent="0.25"/>
    <row r="4584" s="503" customFormat="1" x14ac:dyDescent="0.25"/>
    <row r="4585" s="503" customFormat="1" x14ac:dyDescent="0.25"/>
    <row r="4586" s="503" customFormat="1" x14ac:dyDescent="0.25"/>
    <row r="4587" s="503" customFormat="1" x14ac:dyDescent="0.25"/>
    <row r="4588" s="503" customFormat="1" x14ac:dyDescent="0.25"/>
    <row r="4589" s="503" customFormat="1" x14ac:dyDescent="0.25"/>
    <row r="4590" s="503" customFormat="1" x14ac:dyDescent="0.25"/>
    <row r="4591" s="503" customFormat="1" x14ac:dyDescent="0.25"/>
    <row r="4592" s="503" customFormat="1" x14ac:dyDescent="0.25"/>
    <row r="4593" s="503" customFormat="1" x14ac:dyDescent="0.25"/>
    <row r="4594" s="503" customFormat="1" x14ac:dyDescent="0.25"/>
    <row r="4595" s="503" customFormat="1" x14ac:dyDescent="0.25"/>
    <row r="4596" s="503" customFormat="1" x14ac:dyDescent="0.25"/>
    <row r="4597" s="503" customFormat="1" x14ac:dyDescent="0.25"/>
    <row r="4598" s="503" customFormat="1" x14ac:dyDescent="0.25"/>
    <row r="4599" s="503" customFormat="1" x14ac:dyDescent="0.25"/>
    <row r="4600" s="503" customFormat="1" x14ac:dyDescent="0.25"/>
    <row r="4601" s="503" customFormat="1" x14ac:dyDescent="0.25"/>
    <row r="4602" s="503" customFormat="1" x14ac:dyDescent="0.25"/>
    <row r="4603" s="503" customFormat="1" x14ac:dyDescent="0.25"/>
    <row r="4604" s="503" customFormat="1" x14ac:dyDescent="0.25"/>
    <row r="4605" s="503" customFormat="1" x14ac:dyDescent="0.25"/>
    <row r="4606" s="503" customFormat="1" x14ac:dyDescent="0.25"/>
    <row r="4607" s="503" customFormat="1" x14ac:dyDescent="0.25"/>
    <row r="4608" s="503" customFormat="1" x14ac:dyDescent="0.25"/>
    <row r="4609" s="503" customFormat="1" x14ac:dyDescent="0.25"/>
    <row r="4610" s="503" customFormat="1" x14ac:dyDescent="0.25"/>
    <row r="4611" s="503" customFormat="1" x14ac:dyDescent="0.25"/>
    <row r="4612" s="503" customFormat="1" x14ac:dyDescent="0.25"/>
    <row r="4613" s="503" customFormat="1" x14ac:dyDescent="0.25"/>
    <row r="4614" s="503" customFormat="1" x14ac:dyDescent="0.25"/>
    <row r="4615" s="503" customFormat="1" x14ac:dyDescent="0.25"/>
    <row r="4616" s="503" customFormat="1" x14ac:dyDescent="0.25"/>
    <row r="4617" s="503" customFormat="1" x14ac:dyDescent="0.25"/>
    <row r="4618" s="503" customFormat="1" x14ac:dyDescent="0.25"/>
    <row r="4619" s="503" customFormat="1" x14ac:dyDescent="0.25"/>
    <row r="4620" s="503" customFormat="1" x14ac:dyDescent="0.25"/>
    <row r="4621" s="503" customFormat="1" x14ac:dyDescent="0.25"/>
    <row r="4622" s="503" customFormat="1" x14ac:dyDescent="0.25"/>
    <row r="4623" s="503" customFormat="1" x14ac:dyDescent="0.25"/>
    <row r="4624" s="503" customFormat="1" x14ac:dyDescent="0.25"/>
    <row r="4625" s="503" customFormat="1" x14ac:dyDescent="0.25"/>
    <row r="4626" s="503" customFormat="1" x14ac:dyDescent="0.25"/>
    <row r="4627" s="503" customFormat="1" x14ac:dyDescent="0.25"/>
    <row r="4628" s="503" customFormat="1" x14ac:dyDescent="0.25"/>
    <row r="4629" s="503" customFormat="1" x14ac:dyDescent="0.25"/>
    <row r="4630" s="503" customFormat="1" x14ac:dyDescent="0.25"/>
    <row r="4631" s="503" customFormat="1" x14ac:dyDescent="0.25"/>
    <row r="4632" s="503" customFormat="1" x14ac:dyDescent="0.25"/>
    <row r="4633" s="503" customFormat="1" x14ac:dyDescent="0.25"/>
    <row r="4634" s="503" customFormat="1" x14ac:dyDescent="0.25"/>
    <row r="4635" s="503" customFormat="1" x14ac:dyDescent="0.25"/>
    <row r="4636" s="503" customFormat="1" x14ac:dyDescent="0.25"/>
    <row r="4637" s="503" customFormat="1" x14ac:dyDescent="0.25"/>
    <row r="4638" s="503" customFormat="1" x14ac:dyDescent="0.25"/>
    <row r="4639" s="503" customFormat="1" x14ac:dyDescent="0.25"/>
    <row r="4640" s="503" customFormat="1" x14ac:dyDescent="0.25"/>
    <row r="4641" s="503" customFormat="1" x14ac:dyDescent="0.25"/>
    <row r="4642" s="503" customFormat="1" x14ac:dyDescent="0.25"/>
    <row r="4643" s="503" customFormat="1" x14ac:dyDescent="0.25"/>
    <row r="4644" s="503" customFormat="1" x14ac:dyDescent="0.25"/>
    <row r="4645" s="503" customFormat="1" x14ac:dyDescent="0.25"/>
    <row r="4646" s="503" customFormat="1" x14ac:dyDescent="0.25"/>
    <row r="4647" s="503" customFormat="1" x14ac:dyDescent="0.25"/>
    <row r="4648" s="503" customFormat="1" x14ac:dyDescent="0.25"/>
    <row r="4649" s="503" customFormat="1" x14ac:dyDescent="0.25"/>
    <row r="4650" s="503" customFormat="1" x14ac:dyDescent="0.25"/>
    <row r="4651" s="503" customFormat="1" x14ac:dyDescent="0.25"/>
    <row r="4652" s="503" customFormat="1" x14ac:dyDescent="0.25"/>
    <row r="4653" s="503" customFormat="1" x14ac:dyDescent="0.25"/>
    <row r="4654" s="503" customFormat="1" x14ac:dyDescent="0.25"/>
    <row r="4655" s="503" customFormat="1" x14ac:dyDescent="0.25"/>
    <row r="4656" s="503" customFormat="1" x14ac:dyDescent="0.25"/>
    <row r="4657" s="503" customFormat="1" x14ac:dyDescent="0.25"/>
    <row r="4658" s="503" customFormat="1" x14ac:dyDescent="0.25"/>
    <row r="4659" s="503" customFormat="1" x14ac:dyDescent="0.25"/>
    <row r="4660" s="503" customFormat="1" x14ac:dyDescent="0.25"/>
    <row r="4661" s="503" customFormat="1" x14ac:dyDescent="0.25"/>
    <row r="4662" s="503" customFormat="1" x14ac:dyDescent="0.25"/>
    <row r="4663" s="503" customFormat="1" x14ac:dyDescent="0.25"/>
    <row r="4664" s="503" customFormat="1" x14ac:dyDescent="0.25"/>
    <row r="4665" s="503" customFormat="1" x14ac:dyDescent="0.25"/>
    <row r="4666" s="503" customFormat="1" x14ac:dyDescent="0.25"/>
    <row r="4667" s="503" customFormat="1" x14ac:dyDescent="0.25"/>
    <row r="4668" s="503" customFormat="1" x14ac:dyDescent="0.25"/>
    <row r="4669" s="503" customFormat="1" x14ac:dyDescent="0.25"/>
    <row r="4670" s="503" customFormat="1" x14ac:dyDescent="0.25"/>
    <row r="4671" s="503" customFormat="1" x14ac:dyDescent="0.25"/>
    <row r="4672" s="503" customFormat="1" x14ac:dyDescent="0.25"/>
    <row r="4673" s="503" customFormat="1" x14ac:dyDescent="0.25"/>
    <row r="4674" s="503" customFormat="1" x14ac:dyDescent="0.25"/>
    <row r="4675" s="503" customFormat="1" x14ac:dyDescent="0.25"/>
    <row r="4676" s="503" customFormat="1" x14ac:dyDescent="0.25"/>
    <row r="4677" s="503" customFormat="1" x14ac:dyDescent="0.25"/>
    <row r="4678" s="503" customFormat="1" x14ac:dyDescent="0.25"/>
    <row r="4679" s="503" customFormat="1" x14ac:dyDescent="0.25"/>
    <row r="4680" s="503" customFormat="1" x14ac:dyDescent="0.25"/>
    <row r="4681" s="503" customFormat="1" x14ac:dyDescent="0.25"/>
    <row r="4682" s="503" customFormat="1" x14ac:dyDescent="0.25"/>
    <row r="4683" s="503" customFormat="1" x14ac:dyDescent="0.25"/>
    <row r="4684" s="503" customFormat="1" x14ac:dyDescent="0.25"/>
    <row r="4685" s="503" customFormat="1" x14ac:dyDescent="0.25"/>
    <row r="4686" s="503" customFormat="1" x14ac:dyDescent="0.25"/>
    <row r="4687" s="503" customFormat="1" x14ac:dyDescent="0.25"/>
    <row r="4688" s="503" customFormat="1" x14ac:dyDescent="0.25"/>
    <row r="4689" s="503" customFormat="1" x14ac:dyDescent="0.25"/>
    <row r="4690" s="503" customFormat="1" x14ac:dyDescent="0.25"/>
    <row r="4691" s="503" customFormat="1" x14ac:dyDescent="0.25"/>
    <row r="4692" s="503" customFormat="1" x14ac:dyDescent="0.25"/>
    <row r="4693" s="503" customFormat="1" x14ac:dyDescent="0.25"/>
    <row r="4694" s="503" customFormat="1" x14ac:dyDescent="0.25"/>
    <row r="4695" s="503" customFormat="1" x14ac:dyDescent="0.25"/>
    <row r="4696" s="503" customFormat="1" x14ac:dyDescent="0.25"/>
    <row r="4697" s="503" customFormat="1" x14ac:dyDescent="0.25"/>
    <row r="4698" s="503" customFormat="1" x14ac:dyDescent="0.25"/>
    <row r="4699" s="503" customFormat="1" x14ac:dyDescent="0.25"/>
    <row r="4700" s="503" customFormat="1" x14ac:dyDescent="0.25"/>
    <row r="4701" s="503" customFormat="1" x14ac:dyDescent="0.25"/>
    <row r="4702" s="503" customFormat="1" x14ac:dyDescent="0.25"/>
    <row r="4703" s="503" customFormat="1" x14ac:dyDescent="0.25"/>
    <row r="4704" s="503" customFormat="1" x14ac:dyDescent="0.25"/>
    <row r="4705" s="503" customFormat="1" x14ac:dyDescent="0.25"/>
    <row r="4706" s="503" customFormat="1" x14ac:dyDescent="0.25"/>
    <row r="4707" s="503" customFormat="1" x14ac:dyDescent="0.25"/>
    <row r="4708" s="503" customFormat="1" x14ac:dyDescent="0.25"/>
    <row r="4709" s="503" customFormat="1" x14ac:dyDescent="0.25"/>
    <row r="4710" s="503" customFormat="1" x14ac:dyDescent="0.25"/>
    <row r="4711" s="503" customFormat="1" x14ac:dyDescent="0.25"/>
    <row r="4712" s="503" customFormat="1" x14ac:dyDescent="0.25"/>
    <row r="4713" s="503" customFormat="1" x14ac:dyDescent="0.25"/>
    <row r="4714" s="503" customFormat="1" x14ac:dyDescent="0.25"/>
    <row r="4715" s="503" customFormat="1" x14ac:dyDescent="0.25"/>
    <row r="4716" s="503" customFormat="1" x14ac:dyDescent="0.25"/>
    <row r="4717" s="503" customFormat="1" x14ac:dyDescent="0.25"/>
    <row r="4718" s="503" customFormat="1" x14ac:dyDescent="0.25"/>
    <row r="4719" s="503" customFormat="1" x14ac:dyDescent="0.25"/>
    <row r="4720" s="503" customFormat="1" x14ac:dyDescent="0.25"/>
    <row r="4721" s="503" customFormat="1" x14ac:dyDescent="0.25"/>
    <row r="4722" s="503" customFormat="1" x14ac:dyDescent="0.25"/>
    <row r="4723" s="503" customFormat="1" x14ac:dyDescent="0.25"/>
    <row r="4724" s="503" customFormat="1" x14ac:dyDescent="0.25"/>
    <row r="4725" s="503" customFormat="1" x14ac:dyDescent="0.25"/>
    <row r="4726" s="503" customFormat="1" x14ac:dyDescent="0.25"/>
    <row r="4727" s="503" customFormat="1" x14ac:dyDescent="0.25"/>
    <row r="4728" s="503" customFormat="1" x14ac:dyDescent="0.25"/>
    <row r="4729" s="503" customFormat="1" x14ac:dyDescent="0.25"/>
    <row r="4730" s="503" customFormat="1" x14ac:dyDescent="0.25"/>
    <row r="4731" s="503" customFormat="1" x14ac:dyDescent="0.25"/>
    <row r="4732" s="503" customFormat="1" x14ac:dyDescent="0.25"/>
    <row r="4733" s="503" customFormat="1" x14ac:dyDescent="0.25"/>
    <row r="4734" s="503" customFormat="1" x14ac:dyDescent="0.25"/>
    <row r="4735" s="503" customFormat="1" x14ac:dyDescent="0.25"/>
    <row r="4736" s="503" customFormat="1" x14ac:dyDescent="0.25"/>
    <row r="4737" s="503" customFormat="1" x14ac:dyDescent="0.25"/>
    <row r="4738" s="503" customFormat="1" x14ac:dyDescent="0.25"/>
    <row r="4739" s="503" customFormat="1" x14ac:dyDescent="0.25"/>
    <row r="4740" s="503" customFormat="1" x14ac:dyDescent="0.25"/>
    <row r="4741" s="503" customFormat="1" x14ac:dyDescent="0.25"/>
    <row r="4742" s="503" customFormat="1" x14ac:dyDescent="0.25"/>
    <row r="4743" s="503" customFormat="1" x14ac:dyDescent="0.25"/>
    <row r="4744" s="503" customFormat="1" x14ac:dyDescent="0.25"/>
    <row r="4745" s="503" customFormat="1" x14ac:dyDescent="0.25"/>
    <row r="4746" s="503" customFormat="1" x14ac:dyDescent="0.25"/>
    <row r="4747" s="503" customFormat="1" x14ac:dyDescent="0.25"/>
    <row r="4748" s="503" customFormat="1" x14ac:dyDescent="0.25"/>
    <row r="4749" s="503" customFormat="1" x14ac:dyDescent="0.25"/>
    <row r="4750" s="503" customFormat="1" x14ac:dyDescent="0.25"/>
    <row r="4751" s="503" customFormat="1" x14ac:dyDescent="0.25"/>
    <row r="4752" s="503" customFormat="1" x14ac:dyDescent="0.25"/>
    <row r="4753" s="503" customFormat="1" x14ac:dyDescent="0.25"/>
    <row r="4754" s="503" customFormat="1" x14ac:dyDescent="0.25"/>
    <row r="4755" s="503" customFormat="1" x14ac:dyDescent="0.25"/>
    <row r="4756" s="503" customFormat="1" x14ac:dyDescent="0.25"/>
    <row r="4757" s="503" customFormat="1" x14ac:dyDescent="0.25"/>
    <row r="4758" s="503" customFormat="1" x14ac:dyDescent="0.25"/>
    <row r="4759" s="503" customFormat="1" x14ac:dyDescent="0.25"/>
    <row r="4760" s="503" customFormat="1" x14ac:dyDescent="0.25"/>
    <row r="4761" s="503" customFormat="1" x14ac:dyDescent="0.25"/>
    <row r="4762" s="503" customFormat="1" x14ac:dyDescent="0.25"/>
    <row r="4763" s="503" customFormat="1" x14ac:dyDescent="0.25"/>
    <row r="4764" s="503" customFormat="1" x14ac:dyDescent="0.25"/>
    <row r="4765" s="503" customFormat="1" x14ac:dyDescent="0.25"/>
    <row r="4766" s="503" customFormat="1" x14ac:dyDescent="0.25"/>
    <row r="4767" s="503" customFormat="1" x14ac:dyDescent="0.25"/>
    <row r="4768" s="503" customFormat="1" x14ac:dyDescent="0.25"/>
    <row r="4769" s="503" customFormat="1" x14ac:dyDescent="0.25"/>
    <row r="4770" s="503" customFormat="1" x14ac:dyDescent="0.25"/>
    <row r="4771" s="503" customFormat="1" x14ac:dyDescent="0.25"/>
    <row r="4772" s="503" customFormat="1" x14ac:dyDescent="0.25"/>
    <row r="4773" s="503" customFormat="1" x14ac:dyDescent="0.25"/>
    <row r="4774" s="503" customFormat="1" x14ac:dyDescent="0.25"/>
    <row r="4775" s="503" customFormat="1" x14ac:dyDescent="0.25"/>
    <row r="4776" s="503" customFormat="1" x14ac:dyDescent="0.25"/>
    <row r="4777" s="503" customFormat="1" x14ac:dyDescent="0.25"/>
    <row r="4778" s="503" customFormat="1" x14ac:dyDescent="0.25"/>
    <row r="4779" s="503" customFormat="1" x14ac:dyDescent="0.25"/>
    <row r="4780" s="503" customFormat="1" x14ac:dyDescent="0.25"/>
    <row r="4781" s="503" customFormat="1" x14ac:dyDescent="0.25"/>
    <row r="4782" s="503" customFormat="1" x14ac:dyDescent="0.25"/>
    <row r="4783" s="503" customFormat="1" x14ac:dyDescent="0.25"/>
    <row r="4784" s="503" customFormat="1" x14ac:dyDescent="0.25"/>
    <row r="4785" s="503" customFormat="1" x14ac:dyDescent="0.25"/>
    <row r="4786" s="503" customFormat="1" x14ac:dyDescent="0.25"/>
    <row r="4787" s="503" customFormat="1" x14ac:dyDescent="0.25"/>
    <row r="4788" s="503" customFormat="1" x14ac:dyDescent="0.25"/>
    <row r="4789" s="503" customFormat="1" x14ac:dyDescent="0.25"/>
    <row r="4790" s="503" customFormat="1" x14ac:dyDescent="0.25"/>
    <row r="4791" s="503" customFormat="1" x14ac:dyDescent="0.25"/>
    <row r="4792" s="503" customFormat="1" x14ac:dyDescent="0.25"/>
    <row r="4793" s="503" customFormat="1" x14ac:dyDescent="0.25"/>
    <row r="4794" s="503" customFormat="1" x14ac:dyDescent="0.25"/>
    <row r="4795" s="503" customFormat="1" x14ac:dyDescent="0.25"/>
    <row r="4796" s="503" customFormat="1" x14ac:dyDescent="0.25"/>
    <row r="4797" s="503" customFormat="1" x14ac:dyDescent="0.25"/>
    <row r="4798" s="503" customFormat="1" x14ac:dyDescent="0.25"/>
    <row r="4799" s="503" customFormat="1" x14ac:dyDescent="0.25"/>
    <row r="4800" s="503" customFormat="1" x14ac:dyDescent="0.25"/>
    <row r="4801" s="503" customFormat="1" x14ac:dyDescent="0.25"/>
    <row r="4802" s="503" customFormat="1" x14ac:dyDescent="0.25"/>
    <row r="4803" s="503" customFormat="1" x14ac:dyDescent="0.25"/>
    <row r="4804" s="503" customFormat="1" x14ac:dyDescent="0.25"/>
    <row r="4805" s="503" customFormat="1" x14ac:dyDescent="0.25"/>
    <row r="4806" s="503" customFormat="1" x14ac:dyDescent="0.25"/>
    <row r="4807" s="503" customFormat="1" x14ac:dyDescent="0.25"/>
    <row r="4808" s="503" customFormat="1" x14ac:dyDescent="0.25"/>
    <row r="4809" s="503" customFormat="1" x14ac:dyDescent="0.25"/>
    <row r="4810" s="503" customFormat="1" x14ac:dyDescent="0.25"/>
    <row r="4811" s="503" customFormat="1" x14ac:dyDescent="0.25"/>
    <row r="4812" s="503" customFormat="1" x14ac:dyDescent="0.25"/>
    <row r="4813" s="503" customFormat="1" x14ac:dyDescent="0.25"/>
    <row r="4814" s="503" customFormat="1" x14ac:dyDescent="0.25"/>
    <row r="4815" s="503" customFormat="1" x14ac:dyDescent="0.25"/>
    <row r="4816" s="503" customFormat="1" x14ac:dyDescent="0.25"/>
    <row r="4817" s="503" customFormat="1" x14ac:dyDescent="0.25"/>
    <row r="4818" s="503" customFormat="1" x14ac:dyDescent="0.25"/>
    <row r="4819" s="503" customFormat="1" x14ac:dyDescent="0.25"/>
    <row r="4820" s="503" customFormat="1" x14ac:dyDescent="0.25"/>
    <row r="4821" s="503" customFormat="1" x14ac:dyDescent="0.25"/>
    <row r="4822" s="503" customFormat="1" x14ac:dyDescent="0.25"/>
    <row r="4823" s="503" customFormat="1" x14ac:dyDescent="0.25"/>
    <row r="4824" s="503" customFormat="1" x14ac:dyDescent="0.25"/>
    <row r="4825" s="503" customFormat="1" x14ac:dyDescent="0.25"/>
    <row r="4826" s="503" customFormat="1" x14ac:dyDescent="0.25"/>
    <row r="4827" s="503" customFormat="1" x14ac:dyDescent="0.25"/>
    <row r="4828" s="503" customFormat="1" x14ac:dyDescent="0.25"/>
    <row r="4829" s="503" customFormat="1" x14ac:dyDescent="0.25"/>
    <row r="4830" s="503" customFormat="1" x14ac:dyDescent="0.25"/>
    <row r="4831" s="503" customFormat="1" x14ac:dyDescent="0.25"/>
    <row r="4832" s="503" customFormat="1" x14ac:dyDescent="0.25"/>
    <row r="4833" s="503" customFormat="1" x14ac:dyDescent="0.25"/>
    <row r="4834" s="503" customFormat="1" x14ac:dyDescent="0.25"/>
    <row r="4835" s="503" customFormat="1" x14ac:dyDescent="0.25"/>
    <row r="4836" s="503" customFormat="1" x14ac:dyDescent="0.25"/>
    <row r="4837" s="503" customFormat="1" x14ac:dyDescent="0.25"/>
    <row r="4838" s="503" customFormat="1" x14ac:dyDescent="0.25"/>
    <row r="4839" s="503" customFormat="1" x14ac:dyDescent="0.25"/>
    <row r="4840" s="503" customFormat="1" x14ac:dyDescent="0.25"/>
    <row r="4841" s="503" customFormat="1" x14ac:dyDescent="0.25"/>
    <row r="4842" s="503" customFormat="1" x14ac:dyDescent="0.25"/>
    <row r="4843" s="503" customFormat="1" x14ac:dyDescent="0.25"/>
    <row r="4844" s="503" customFormat="1" x14ac:dyDescent="0.25"/>
    <row r="4845" s="503" customFormat="1" x14ac:dyDescent="0.25"/>
    <row r="4846" s="503" customFormat="1" x14ac:dyDescent="0.25"/>
    <row r="4847" s="503" customFormat="1" x14ac:dyDescent="0.25"/>
    <row r="4848" s="503" customFormat="1" x14ac:dyDescent="0.25"/>
    <row r="4849" s="503" customFormat="1" x14ac:dyDescent="0.25"/>
    <row r="4850" s="503" customFormat="1" x14ac:dyDescent="0.25"/>
    <row r="4851" s="503" customFormat="1" x14ac:dyDescent="0.25"/>
    <row r="4852" s="503" customFormat="1" x14ac:dyDescent="0.25"/>
    <row r="4853" s="503" customFormat="1" x14ac:dyDescent="0.25"/>
    <row r="4854" s="503" customFormat="1" x14ac:dyDescent="0.25"/>
    <row r="4855" s="503" customFormat="1" x14ac:dyDescent="0.25"/>
    <row r="4856" s="503" customFormat="1" x14ac:dyDescent="0.25"/>
    <row r="4857" s="503" customFormat="1" x14ac:dyDescent="0.25"/>
    <row r="4858" s="503" customFormat="1" x14ac:dyDescent="0.25"/>
    <row r="4859" s="503" customFormat="1" x14ac:dyDescent="0.25"/>
    <row r="4860" s="503" customFormat="1" x14ac:dyDescent="0.25"/>
    <row r="4861" s="503" customFormat="1" x14ac:dyDescent="0.25"/>
    <row r="4862" s="503" customFormat="1" x14ac:dyDescent="0.25"/>
    <row r="4863" s="503" customFormat="1" x14ac:dyDescent="0.25"/>
    <row r="4864" s="503" customFormat="1" x14ac:dyDescent="0.25"/>
    <row r="4865" s="503" customFormat="1" x14ac:dyDescent="0.25"/>
    <row r="4866" s="503" customFormat="1" x14ac:dyDescent="0.25"/>
    <row r="4867" s="503" customFormat="1" x14ac:dyDescent="0.25"/>
    <row r="4868" s="503" customFormat="1" x14ac:dyDescent="0.25"/>
    <row r="4869" s="503" customFormat="1" x14ac:dyDescent="0.25"/>
    <row r="4870" s="503" customFormat="1" x14ac:dyDescent="0.25"/>
    <row r="4871" s="503" customFormat="1" x14ac:dyDescent="0.25"/>
    <row r="4872" s="503" customFormat="1" x14ac:dyDescent="0.25"/>
    <row r="4873" s="503" customFormat="1" x14ac:dyDescent="0.25"/>
    <row r="4874" s="503" customFormat="1" x14ac:dyDescent="0.25"/>
    <row r="4875" s="503" customFormat="1" x14ac:dyDescent="0.25"/>
    <row r="4876" s="503" customFormat="1" x14ac:dyDescent="0.25"/>
    <row r="4877" s="503" customFormat="1" x14ac:dyDescent="0.25"/>
    <row r="4878" s="503" customFormat="1" x14ac:dyDescent="0.25"/>
    <row r="4879" s="503" customFormat="1" x14ac:dyDescent="0.25"/>
    <row r="4880" s="503" customFormat="1" x14ac:dyDescent="0.25"/>
    <row r="4881" s="503" customFormat="1" x14ac:dyDescent="0.25"/>
    <row r="4882" s="503" customFormat="1" x14ac:dyDescent="0.25"/>
    <row r="4883" s="503" customFormat="1" x14ac:dyDescent="0.25"/>
    <row r="4884" s="503" customFormat="1" x14ac:dyDescent="0.25"/>
    <row r="4885" s="503" customFormat="1" x14ac:dyDescent="0.25"/>
    <row r="4886" s="503" customFormat="1" x14ac:dyDescent="0.25"/>
    <row r="4887" s="503" customFormat="1" x14ac:dyDescent="0.25"/>
    <row r="4888" s="503" customFormat="1" x14ac:dyDescent="0.25"/>
    <row r="4889" s="503" customFormat="1" x14ac:dyDescent="0.25"/>
    <row r="4890" s="503" customFormat="1" x14ac:dyDescent="0.25"/>
    <row r="4891" s="503" customFormat="1" x14ac:dyDescent="0.25"/>
    <row r="4892" s="503" customFormat="1" x14ac:dyDescent="0.25"/>
    <row r="4893" s="503" customFormat="1" x14ac:dyDescent="0.25"/>
    <row r="4894" s="503" customFormat="1" x14ac:dyDescent="0.25"/>
    <row r="4895" s="503" customFormat="1" x14ac:dyDescent="0.25"/>
    <row r="4896" s="503" customFormat="1" x14ac:dyDescent="0.25"/>
    <row r="4897" s="503" customFormat="1" x14ac:dyDescent="0.25"/>
    <row r="4898" s="503" customFormat="1" x14ac:dyDescent="0.25"/>
    <row r="4899" s="503" customFormat="1" x14ac:dyDescent="0.25"/>
    <row r="4900" s="503" customFormat="1" x14ac:dyDescent="0.25"/>
    <row r="4901" s="503" customFormat="1" x14ac:dyDescent="0.25"/>
    <row r="4902" s="503" customFormat="1" x14ac:dyDescent="0.25"/>
    <row r="4903" s="503" customFormat="1" x14ac:dyDescent="0.25"/>
    <row r="4904" s="503" customFormat="1" x14ac:dyDescent="0.25"/>
    <row r="4905" s="503" customFormat="1" x14ac:dyDescent="0.25"/>
    <row r="4906" s="503" customFormat="1" x14ac:dyDescent="0.25"/>
    <row r="4907" s="503" customFormat="1" x14ac:dyDescent="0.25"/>
    <row r="4908" s="503" customFormat="1" x14ac:dyDescent="0.25"/>
    <row r="4909" s="503" customFormat="1" x14ac:dyDescent="0.25"/>
    <row r="4910" s="503" customFormat="1" x14ac:dyDescent="0.25"/>
    <row r="4911" s="503" customFormat="1" x14ac:dyDescent="0.25"/>
    <row r="4912" s="503" customFormat="1" x14ac:dyDescent="0.25"/>
    <row r="4913" s="503" customFormat="1" x14ac:dyDescent="0.25"/>
    <row r="4914" s="503" customFormat="1" x14ac:dyDescent="0.25"/>
    <row r="4915" s="503" customFormat="1" x14ac:dyDescent="0.25"/>
    <row r="4916" s="503" customFormat="1" x14ac:dyDescent="0.25"/>
    <row r="4917" s="503" customFormat="1" x14ac:dyDescent="0.25"/>
    <row r="4918" s="503" customFormat="1" x14ac:dyDescent="0.25"/>
    <row r="4919" s="503" customFormat="1" x14ac:dyDescent="0.25"/>
    <row r="4920" s="503" customFormat="1" x14ac:dyDescent="0.25"/>
    <row r="4921" s="503" customFormat="1" x14ac:dyDescent="0.25"/>
    <row r="4922" s="503" customFormat="1" x14ac:dyDescent="0.25"/>
    <row r="4923" s="503" customFormat="1" x14ac:dyDescent="0.25"/>
    <row r="4924" s="503" customFormat="1" x14ac:dyDescent="0.25"/>
    <row r="4925" s="503" customFormat="1" x14ac:dyDescent="0.25"/>
    <row r="4926" s="503" customFormat="1" x14ac:dyDescent="0.25"/>
    <row r="4927" s="503" customFormat="1" x14ac:dyDescent="0.25"/>
    <row r="4928" s="503" customFormat="1" x14ac:dyDescent="0.25"/>
    <row r="4929" s="503" customFormat="1" x14ac:dyDescent="0.25"/>
    <row r="4930" s="503" customFormat="1" x14ac:dyDescent="0.25"/>
    <row r="4931" s="503" customFormat="1" x14ac:dyDescent="0.25"/>
    <row r="4932" s="503" customFormat="1" x14ac:dyDescent="0.25"/>
    <row r="4933" s="503" customFormat="1" x14ac:dyDescent="0.25"/>
    <row r="4934" s="503" customFormat="1" x14ac:dyDescent="0.25"/>
    <row r="4935" s="503" customFormat="1" x14ac:dyDescent="0.25"/>
    <row r="4936" s="503" customFormat="1" x14ac:dyDescent="0.25"/>
    <row r="4937" s="503" customFormat="1" x14ac:dyDescent="0.25"/>
    <row r="4938" s="503" customFormat="1" x14ac:dyDescent="0.25"/>
    <row r="4939" s="503" customFormat="1" x14ac:dyDescent="0.25"/>
    <row r="4940" s="503" customFormat="1" x14ac:dyDescent="0.25"/>
    <row r="4941" s="503" customFormat="1" x14ac:dyDescent="0.25"/>
    <row r="4942" s="503" customFormat="1" x14ac:dyDescent="0.25"/>
    <row r="4943" s="503" customFormat="1" x14ac:dyDescent="0.25"/>
    <row r="4944" s="503" customFormat="1" x14ac:dyDescent="0.25"/>
    <row r="4945" s="503" customFormat="1" x14ac:dyDescent="0.25"/>
    <row r="4946" s="503" customFormat="1" x14ac:dyDescent="0.25"/>
    <row r="4947" s="503" customFormat="1" x14ac:dyDescent="0.25"/>
    <row r="4948" s="503" customFormat="1" x14ac:dyDescent="0.25"/>
    <row r="4949" s="503" customFormat="1" x14ac:dyDescent="0.25"/>
    <row r="4950" s="503" customFormat="1" x14ac:dyDescent="0.25"/>
    <row r="4951" s="503" customFormat="1" x14ac:dyDescent="0.25"/>
    <row r="4952" s="503" customFormat="1" x14ac:dyDescent="0.25"/>
    <row r="4953" s="503" customFormat="1" x14ac:dyDescent="0.25"/>
    <row r="4954" s="503" customFormat="1" x14ac:dyDescent="0.25"/>
    <row r="4955" s="503" customFormat="1" x14ac:dyDescent="0.25"/>
    <row r="4956" s="503" customFormat="1" x14ac:dyDescent="0.25"/>
    <row r="4957" s="503" customFormat="1" x14ac:dyDescent="0.25"/>
    <row r="4958" s="503" customFormat="1" x14ac:dyDescent="0.25"/>
    <row r="4959" s="503" customFormat="1" x14ac:dyDescent="0.25"/>
    <row r="4960" s="503" customFormat="1" x14ac:dyDescent="0.25"/>
    <row r="4961" s="503" customFormat="1" x14ac:dyDescent="0.25"/>
    <row r="4962" s="503" customFormat="1" x14ac:dyDescent="0.25"/>
    <row r="4963" s="503" customFormat="1" x14ac:dyDescent="0.25"/>
    <row r="4964" s="503" customFormat="1" x14ac:dyDescent="0.25"/>
    <row r="4965" s="503" customFormat="1" x14ac:dyDescent="0.25"/>
    <row r="4966" s="503" customFormat="1" x14ac:dyDescent="0.25"/>
    <row r="4967" s="503" customFormat="1" x14ac:dyDescent="0.25"/>
    <row r="4968" s="503" customFormat="1" x14ac:dyDescent="0.25"/>
    <row r="4969" s="503" customFormat="1" x14ac:dyDescent="0.25"/>
    <row r="4970" s="503" customFormat="1" x14ac:dyDescent="0.25"/>
    <row r="4971" s="503" customFormat="1" x14ac:dyDescent="0.25"/>
    <row r="4972" s="503" customFormat="1" x14ac:dyDescent="0.25"/>
    <row r="4973" s="503" customFormat="1" x14ac:dyDescent="0.25"/>
    <row r="4974" s="503" customFormat="1" x14ac:dyDescent="0.25"/>
    <row r="4975" s="503" customFormat="1" x14ac:dyDescent="0.25"/>
    <row r="4976" s="503" customFormat="1" x14ac:dyDescent="0.25"/>
    <row r="4977" s="503" customFormat="1" x14ac:dyDescent="0.25"/>
    <row r="4978" s="503" customFormat="1" x14ac:dyDescent="0.25"/>
    <row r="4979" s="503" customFormat="1" x14ac:dyDescent="0.25"/>
    <row r="4980" s="503" customFormat="1" x14ac:dyDescent="0.25"/>
    <row r="4981" s="503" customFormat="1" x14ac:dyDescent="0.25"/>
    <row r="4982" s="503" customFormat="1" x14ac:dyDescent="0.25"/>
    <row r="4983" s="503" customFormat="1" x14ac:dyDescent="0.25"/>
    <row r="4984" s="503" customFormat="1" x14ac:dyDescent="0.25"/>
    <row r="4985" s="503" customFormat="1" x14ac:dyDescent="0.25"/>
    <row r="4986" s="503" customFormat="1" x14ac:dyDescent="0.25"/>
    <row r="4987" s="503" customFormat="1" x14ac:dyDescent="0.25"/>
    <row r="4988" s="503" customFormat="1" x14ac:dyDescent="0.25"/>
    <row r="4989" s="503" customFormat="1" x14ac:dyDescent="0.25"/>
    <row r="4990" s="503" customFormat="1" x14ac:dyDescent="0.25"/>
    <row r="4991" s="503" customFormat="1" x14ac:dyDescent="0.25"/>
    <row r="4992" s="503" customFormat="1" x14ac:dyDescent="0.25"/>
    <row r="4993" s="503" customFormat="1" x14ac:dyDescent="0.25"/>
    <row r="4994" s="503" customFormat="1" x14ac:dyDescent="0.25"/>
    <row r="4995" s="503" customFormat="1" x14ac:dyDescent="0.25"/>
    <row r="4996" s="503" customFormat="1" x14ac:dyDescent="0.25"/>
    <row r="4997" s="503" customFormat="1" x14ac:dyDescent="0.25"/>
    <row r="4998" s="503" customFormat="1" x14ac:dyDescent="0.25"/>
    <row r="4999" s="503" customFormat="1" x14ac:dyDescent="0.25"/>
    <row r="5000" s="503" customFormat="1" x14ac:dyDescent="0.25"/>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0"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53125" defaultRowHeight="12.5" x14ac:dyDescent="0.25"/>
  <cols>
    <col min="1" max="1" width="31.453125" style="503" customWidth="1"/>
    <col min="2" max="2" width="50.453125" style="503" customWidth="1"/>
    <col min="3" max="3" width="11.453125" style="503" customWidth="1"/>
    <col min="4" max="4" width="14.453125" style="503" bestFit="1" customWidth="1"/>
    <col min="5" max="5" width="14.453125" style="503" customWidth="1"/>
    <col min="6" max="6" width="11.453125" style="503" customWidth="1"/>
    <col min="7" max="7" width="5.453125" style="503" customWidth="1"/>
    <col min="8" max="8" width="24.54296875" style="503" customWidth="1"/>
    <col min="9" max="16384" width="11.453125" style="503"/>
  </cols>
  <sheetData>
    <row r="1" spans="1:8" ht="13" thickBot="1" x14ac:dyDescent="0.3">
      <c r="A1" s="503" t="s">
        <v>289</v>
      </c>
      <c r="B1" s="503" t="s">
        <v>1136</v>
      </c>
    </row>
    <row r="2" spans="1:8" ht="13.5" thickBot="1" x14ac:dyDescent="0.35">
      <c r="A2" s="991" t="s">
        <v>77</v>
      </c>
      <c r="B2" s="992"/>
      <c r="C2" s="993"/>
      <c r="D2" s="389" t="s">
        <v>284</v>
      </c>
      <c r="E2" s="390" t="s">
        <v>316</v>
      </c>
      <c r="F2" s="391" t="s">
        <v>303</v>
      </c>
      <c r="H2" s="3" t="s">
        <v>193</v>
      </c>
    </row>
    <row r="3" spans="1:8" ht="13" x14ac:dyDescent="0.3">
      <c r="A3" s="413"/>
      <c r="B3" s="414"/>
      <c r="C3" s="415"/>
      <c r="D3" s="33"/>
      <c r="E3" s="392"/>
      <c r="F3" s="416"/>
      <c r="H3" s="417"/>
    </row>
    <row r="4" spans="1:8" x14ac:dyDescent="0.25">
      <c r="A4" s="33" t="s">
        <v>863</v>
      </c>
      <c r="B4" s="392" t="s">
        <v>101</v>
      </c>
      <c r="C4" s="393" t="s">
        <v>100</v>
      </c>
      <c r="D4" s="11" t="s">
        <v>286</v>
      </c>
      <c r="E4" s="12" t="s">
        <v>315</v>
      </c>
      <c r="F4" s="13" t="s">
        <v>304</v>
      </c>
      <c r="H4" s="26" t="s">
        <v>863</v>
      </c>
    </row>
    <row r="5" spans="1:8" x14ac:dyDescent="0.25">
      <c r="A5" s="7" t="s">
        <v>99</v>
      </c>
      <c r="B5" s="8" t="s">
        <v>98</v>
      </c>
      <c r="C5" s="9" t="s">
        <v>241</v>
      </c>
      <c r="D5" s="11" t="s">
        <v>286</v>
      </c>
      <c r="E5" s="12" t="s">
        <v>315</v>
      </c>
      <c r="F5" s="13" t="s">
        <v>304</v>
      </c>
      <c r="H5" s="26" t="s">
        <v>99</v>
      </c>
    </row>
    <row r="6" spans="1:8" s="14" customFormat="1" ht="25" x14ac:dyDescent="0.25">
      <c r="A6" s="7" t="s">
        <v>170</v>
      </c>
      <c r="B6" s="8" t="s">
        <v>171</v>
      </c>
      <c r="C6" s="9" t="s">
        <v>174</v>
      </c>
      <c r="D6" s="11" t="s">
        <v>287</v>
      </c>
      <c r="E6" s="12" t="s">
        <v>315</v>
      </c>
      <c r="F6" s="13" t="s">
        <v>304</v>
      </c>
      <c r="G6" s="503"/>
      <c r="H6" s="24" t="s">
        <v>170</v>
      </c>
    </row>
    <row r="7" spans="1:8" ht="12" customHeight="1" x14ac:dyDescent="0.25">
      <c r="A7" s="7" t="s">
        <v>169</v>
      </c>
      <c r="B7" s="8" t="s">
        <v>173</v>
      </c>
      <c r="C7" s="9" t="s">
        <v>175</v>
      </c>
      <c r="D7" s="11" t="s">
        <v>286</v>
      </c>
      <c r="E7" s="12" t="s">
        <v>315</v>
      </c>
      <c r="F7" s="13" t="s">
        <v>304</v>
      </c>
      <c r="H7" s="24" t="s">
        <v>169</v>
      </c>
    </row>
    <row r="8" spans="1:8" x14ac:dyDescent="0.25">
      <c r="A8" s="7" t="s">
        <v>444</v>
      </c>
      <c r="B8" s="8" t="s">
        <v>445</v>
      </c>
      <c r="C8" s="9" t="s">
        <v>446</v>
      </c>
      <c r="D8" s="11" t="s">
        <v>286</v>
      </c>
      <c r="E8" s="12" t="s">
        <v>315</v>
      </c>
      <c r="F8" s="13" t="s">
        <v>304</v>
      </c>
      <c r="H8" s="24" t="s">
        <v>444</v>
      </c>
    </row>
    <row r="9" spans="1:8" x14ac:dyDescent="0.25">
      <c r="A9" s="7" t="s">
        <v>224</v>
      </c>
      <c r="B9" s="8" t="s">
        <v>225</v>
      </c>
      <c r="C9" s="9" t="s">
        <v>226</v>
      </c>
      <c r="D9" s="11" t="s">
        <v>286</v>
      </c>
      <c r="E9" s="12" t="s">
        <v>315</v>
      </c>
      <c r="F9" s="13" t="s">
        <v>304</v>
      </c>
      <c r="H9" s="24" t="s">
        <v>224</v>
      </c>
    </row>
    <row r="10" spans="1:8" x14ac:dyDescent="0.25">
      <c r="A10" s="7" t="s">
        <v>1163</v>
      </c>
      <c r="B10" s="8" t="s">
        <v>1163</v>
      </c>
      <c r="C10" s="9" t="s">
        <v>1164</v>
      </c>
      <c r="D10" s="11" t="s">
        <v>286</v>
      </c>
      <c r="E10" s="12" t="s">
        <v>315</v>
      </c>
      <c r="F10" s="13" t="s">
        <v>304</v>
      </c>
      <c r="H10" s="24" t="s">
        <v>1163</v>
      </c>
    </row>
    <row r="11" spans="1:8" x14ac:dyDescent="0.25">
      <c r="A11" s="7" t="s">
        <v>337</v>
      </c>
      <c r="B11" s="8" t="s">
        <v>338</v>
      </c>
      <c r="C11" s="9" t="s">
        <v>340</v>
      </c>
      <c r="D11" s="11" t="s">
        <v>286</v>
      </c>
      <c r="E11" s="12" t="s">
        <v>315</v>
      </c>
      <c r="F11" s="13" t="s">
        <v>304</v>
      </c>
      <c r="H11" s="24" t="s">
        <v>337</v>
      </c>
    </row>
    <row r="12" spans="1:8" x14ac:dyDescent="0.25">
      <c r="A12" s="7" t="s">
        <v>1056</v>
      </c>
      <c r="B12" s="8" t="s">
        <v>1057</v>
      </c>
      <c r="C12" s="9" t="s">
        <v>1058</v>
      </c>
      <c r="D12" s="11" t="s">
        <v>286</v>
      </c>
      <c r="E12" s="12" t="s">
        <v>315</v>
      </c>
      <c r="F12" s="13" t="s">
        <v>304</v>
      </c>
      <c r="H12" s="24" t="s">
        <v>1056</v>
      </c>
    </row>
    <row r="13" spans="1:8" x14ac:dyDescent="0.25">
      <c r="A13" s="7" t="s">
        <v>1059</v>
      </c>
      <c r="B13" s="8" t="s">
        <v>1060</v>
      </c>
      <c r="C13" s="9" t="s">
        <v>451</v>
      </c>
      <c r="D13" s="11" t="s">
        <v>286</v>
      </c>
      <c r="E13" s="12" t="s">
        <v>315</v>
      </c>
      <c r="F13" s="13" t="s">
        <v>304</v>
      </c>
      <c r="H13" s="24" t="s">
        <v>1059</v>
      </c>
    </row>
    <row r="14" spans="1:8" s="14" customFormat="1" x14ac:dyDescent="0.25">
      <c r="A14" s="7" t="s">
        <v>1100</v>
      </c>
      <c r="B14" s="8" t="s">
        <v>861</v>
      </c>
      <c r="C14" s="9" t="s">
        <v>812</v>
      </c>
      <c r="D14" s="11" t="s">
        <v>286</v>
      </c>
      <c r="E14" s="12" t="s">
        <v>315</v>
      </c>
      <c r="F14" s="13" t="s">
        <v>305</v>
      </c>
      <c r="G14" s="503"/>
      <c r="H14" s="24" t="s">
        <v>1100</v>
      </c>
    </row>
    <row r="15" spans="1:8" s="14" customFormat="1" x14ac:dyDescent="0.25">
      <c r="A15" s="7" t="s">
        <v>1101</v>
      </c>
      <c r="B15" s="8" t="s">
        <v>1102</v>
      </c>
      <c r="C15" s="9" t="s">
        <v>817</v>
      </c>
      <c r="D15" s="11" t="s">
        <v>286</v>
      </c>
      <c r="E15" s="12" t="s">
        <v>315</v>
      </c>
      <c r="F15" s="13" t="s">
        <v>305</v>
      </c>
      <c r="G15" s="503"/>
      <c r="H15" s="24" t="s">
        <v>1101</v>
      </c>
    </row>
    <row r="16" spans="1:8" x14ac:dyDescent="0.25">
      <c r="A16" s="7" t="s">
        <v>960</v>
      </c>
      <c r="B16" s="8" t="s">
        <v>960</v>
      </c>
      <c r="C16" s="9" t="s">
        <v>227</v>
      </c>
      <c r="D16" s="11" t="s">
        <v>286</v>
      </c>
      <c r="E16" s="12" t="s">
        <v>315</v>
      </c>
      <c r="F16" s="13" t="s">
        <v>304</v>
      </c>
      <c r="H16" s="24" t="s">
        <v>960</v>
      </c>
    </row>
    <row r="17" spans="1:8" x14ac:dyDescent="0.25">
      <c r="A17" s="7" t="s">
        <v>85</v>
      </c>
      <c r="B17" s="8" t="s">
        <v>862</v>
      </c>
      <c r="C17" s="9" t="s">
        <v>87</v>
      </c>
      <c r="D17" s="11" t="s">
        <v>286</v>
      </c>
      <c r="E17" s="12" t="s">
        <v>315</v>
      </c>
      <c r="F17" s="13" t="s">
        <v>304</v>
      </c>
      <c r="H17" s="24" t="s">
        <v>85</v>
      </c>
    </row>
    <row r="18" spans="1:8" x14ac:dyDescent="0.25">
      <c r="A18" s="7" t="s">
        <v>1022</v>
      </c>
      <c r="B18" s="8" t="s">
        <v>1022</v>
      </c>
      <c r="C18" s="9" t="s">
        <v>1023</v>
      </c>
      <c r="D18" s="11" t="s">
        <v>286</v>
      </c>
      <c r="E18" s="12" t="s">
        <v>315</v>
      </c>
      <c r="F18" s="13" t="s">
        <v>304</v>
      </c>
      <c r="H18" s="24" t="s">
        <v>1022</v>
      </c>
    </row>
    <row r="19" spans="1:8" x14ac:dyDescent="0.25">
      <c r="A19" s="7" t="s">
        <v>520</v>
      </c>
      <c r="B19" s="8" t="s">
        <v>521</v>
      </c>
      <c r="C19" s="9" t="s">
        <v>522</v>
      </c>
      <c r="D19" s="11" t="s">
        <v>286</v>
      </c>
      <c r="E19" s="12" t="s">
        <v>315</v>
      </c>
      <c r="F19" s="13" t="s">
        <v>304</v>
      </c>
      <c r="H19" s="24" t="s">
        <v>520</v>
      </c>
    </row>
    <row r="20" spans="1:8" x14ac:dyDescent="0.25">
      <c r="A20" s="7" t="s">
        <v>1004</v>
      </c>
      <c r="B20" s="10" t="s">
        <v>1006</v>
      </c>
      <c r="C20" s="9" t="s">
        <v>1005</v>
      </c>
      <c r="D20" s="11" t="s">
        <v>287</v>
      </c>
      <c r="E20" s="12" t="s">
        <v>315</v>
      </c>
      <c r="F20" s="13" t="s">
        <v>304</v>
      </c>
      <c r="H20" s="24" t="s">
        <v>1004</v>
      </c>
    </row>
    <row r="21" spans="1:8" x14ac:dyDescent="0.25">
      <c r="A21" s="7" t="s">
        <v>1085</v>
      </c>
      <c r="B21" s="8" t="s">
        <v>1085</v>
      </c>
      <c r="C21" s="9" t="s">
        <v>1086</v>
      </c>
      <c r="D21" s="11" t="s">
        <v>286</v>
      </c>
      <c r="E21" s="12" t="s">
        <v>315</v>
      </c>
      <c r="F21" s="13" t="s">
        <v>304</v>
      </c>
      <c r="H21" s="24" t="s">
        <v>1085</v>
      </c>
    </row>
    <row r="22" spans="1:8" x14ac:dyDescent="0.25">
      <c r="A22" s="7" t="s">
        <v>1087</v>
      </c>
      <c r="B22" s="8" t="s">
        <v>1087</v>
      </c>
      <c r="C22" s="9" t="s">
        <v>1088</v>
      </c>
      <c r="D22" s="11" t="s">
        <v>286</v>
      </c>
      <c r="E22" s="12" t="s">
        <v>315</v>
      </c>
      <c r="F22" s="13" t="s">
        <v>304</v>
      </c>
      <c r="H22" s="24" t="s">
        <v>1087</v>
      </c>
    </row>
    <row r="23" spans="1:8" ht="25" x14ac:dyDescent="0.25">
      <c r="A23" s="7" t="s">
        <v>1089</v>
      </c>
      <c r="B23" s="8" t="s">
        <v>1089</v>
      </c>
      <c r="C23" s="9" t="s">
        <v>1090</v>
      </c>
      <c r="D23" s="11" t="s">
        <v>286</v>
      </c>
      <c r="E23" s="12" t="s">
        <v>315</v>
      </c>
      <c r="F23" s="13" t="s">
        <v>304</v>
      </c>
      <c r="H23" s="24" t="s">
        <v>1089</v>
      </c>
    </row>
    <row r="24" spans="1:8" ht="11.25" customHeight="1" x14ac:dyDescent="0.25">
      <c r="A24" s="7" t="s">
        <v>235</v>
      </c>
      <c r="B24" s="8" t="s">
        <v>236</v>
      </c>
      <c r="C24" s="9" t="s">
        <v>237</v>
      </c>
      <c r="D24" s="11" t="s">
        <v>286</v>
      </c>
      <c r="E24" s="12" t="s">
        <v>315</v>
      </c>
      <c r="F24" s="13" t="s">
        <v>304</v>
      </c>
      <c r="H24" s="24" t="s">
        <v>235</v>
      </c>
    </row>
    <row r="25" spans="1:8" x14ac:dyDescent="0.25">
      <c r="A25" s="7" t="s">
        <v>2872</v>
      </c>
      <c r="B25" s="12" t="s">
        <v>2877</v>
      </c>
      <c r="C25" s="9" t="s">
        <v>2878</v>
      </c>
      <c r="D25" s="11" t="s">
        <v>286</v>
      </c>
      <c r="E25" s="12" t="s">
        <v>315</v>
      </c>
      <c r="F25" s="13" t="s">
        <v>304</v>
      </c>
      <c r="H25" s="24" t="s">
        <v>2872</v>
      </c>
    </row>
    <row r="26" spans="1:8" x14ac:dyDescent="0.25">
      <c r="A26" s="7" t="s">
        <v>2873</v>
      </c>
      <c r="B26" s="12" t="s">
        <v>2879</v>
      </c>
      <c r="C26" s="9" t="s">
        <v>2880</v>
      </c>
      <c r="D26" s="11" t="s">
        <v>286</v>
      </c>
      <c r="E26" s="12" t="s">
        <v>315</v>
      </c>
      <c r="F26" s="13" t="s">
        <v>304</v>
      </c>
      <c r="H26" s="24" t="s">
        <v>2873</v>
      </c>
    </row>
    <row r="27" spans="1:8" x14ac:dyDescent="0.25">
      <c r="A27" s="7" t="s">
        <v>1110</v>
      </c>
      <c r="B27" s="8" t="s">
        <v>1111</v>
      </c>
      <c r="C27" s="9" t="s">
        <v>765</v>
      </c>
      <c r="D27" s="11" t="s">
        <v>286</v>
      </c>
      <c r="E27" s="12" t="s">
        <v>315</v>
      </c>
      <c r="F27" s="13" t="s">
        <v>304</v>
      </c>
      <c r="H27" s="24" t="s">
        <v>1110</v>
      </c>
    </row>
    <row r="28" spans="1:8" x14ac:dyDescent="0.25">
      <c r="A28" s="7" t="s">
        <v>1112</v>
      </c>
      <c r="B28" s="8" t="s">
        <v>1113</v>
      </c>
      <c r="C28" s="9" t="s">
        <v>1114</v>
      </c>
      <c r="D28" s="11" t="s">
        <v>286</v>
      </c>
      <c r="E28" s="12" t="s">
        <v>315</v>
      </c>
      <c r="F28" s="13" t="s">
        <v>304</v>
      </c>
      <c r="H28" s="24" t="s">
        <v>1112</v>
      </c>
    </row>
    <row r="29" spans="1:8" x14ac:dyDescent="0.25">
      <c r="A29" s="7" t="s">
        <v>1115</v>
      </c>
      <c r="B29" s="8" t="s">
        <v>1115</v>
      </c>
      <c r="C29" s="9" t="s">
        <v>1116</v>
      </c>
      <c r="D29" s="11" t="s">
        <v>286</v>
      </c>
      <c r="E29" s="12" t="s">
        <v>315</v>
      </c>
      <c r="F29" s="13" t="s">
        <v>304</v>
      </c>
      <c r="H29" s="24" t="s">
        <v>1115</v>
      </c>
    </row>
    <row r="30" spans="1:8" x14ac:dyDescent="0.25">
      <c r="A30" s="7" t="s">
        <v>194</v>
      </c>
      <c r="B30" s="8" t="s">
        <v>844</v>
      </c>
      <c r="C30" s="9" t="s">
        <v>195</v>
      </c>
      <c r="D30" s="11" t="s">
        <v>287</v>
      </c>
      <c r="E30" s="12" t="s">
        <v>315</v>
      </c>
      <c r="F30" s="13" t="s">
        <v>304</v>
      </c>
      <c r="H30" s="24" t="s">
        <v>194</v>
      </c>
    </row>
    <row r="31" spans="1:8" x14ac:dyDescent="0.25">
      <c r="A31" s="394" t="s">
        <v>9</v>
      </c>
      <c r="B31" s="8" t="s">
        <v>9</v>
      </c>
      <c r="C31" s="9" t="s">
        <v>10</v>
      </c>
      <c r="D31" s="11" t="s">
        <v>287</v>
      </c>
      <c r="E31" s="12" t="s">
        <v>315</v>
      </c>
      <c r="F31" s="13" t="s">
        <v>304</v>
      </c>
      <c r="H31" s="24" t="s">
        <v>9</v>
      </c>
    </row>
    <row r="32" spans="1:8" s="14" customFormat="1" x14ac:dyDescent="0.25">
      <c r="A32" s="7" t="s">
        <v>692</v>
      </c>
      <c r="B32" s="8" t="s">
        <v>693</v>
      </c>
      <c r="C32" s="9" t="s">
        <v>694</v>
      </c>
      <c r="D32" s="11" t="s">
        <v>286</v>
      </c>
      <c r="E32" s="12" t="s">
        <v>315</v>
      </c>
      <c r="F32" s="13" t="s">
        <v>304</v>
      </c>
      <c r="G32" s="503"/>
      <c r="H32" s="24" t="s">
        <v>692</v>
      </c>
    </row>
    <row r="33" spans="1:8" s="14" customFormat="1" x14ac:dyDescent="0.25">
      <c r="A33" s="394" t="s">
        <v>2893</v>
      </c>
      <c r="B33" s="8" t="s">
        <v>2893</v>
      </c>
      <c r="C33" s="9" t="s">
        <v>2894</v>
      </c>
      <c r="D33" s="11" t="s">
        <v>286</v>
      </c>
      <c r="E33" s="12" t="s">
        <v>315</v>
      </c>
      <c r="F33" s="13" t="s">
        <v>304</v>
      </c>
      <c r="G33" s="503"/>
      <c r="H33" s="24" t="s">
        <v>2893</v>
      </c>
    </row>
    <row r="34" spans="1:8" x14ac:dyDescent="0.25">
      <c r="A34" s="7" t="s">
        <v>514</v>
      </c>
      <c r="B34" s="8" t="s">
        <v>515</v>
      </c>
      <c r="C34" s="9" t="s">
        <v>516</v>
      </c>
      <c r="D34" s="11" t="s">
        <v>286</v>
      </c>
      <c r="E34" s="12" t="s">
        <v>315</v>
      </c>
      <c r="F34" s="13" t="s">
        <v>304</v>
      </c>
      <c r="H34" s="24" t="s">
        <v>514</v>
      </c>
    </row>
    <row r="35" spans="1:8" x14ac:dyDescent="0.25">
      <c r="A35" s="7" t="s">
        <v>251</v>
      </c>
      <c r="B35" s="8" t="s">
        <v>252</v>
      </c>
      <c r="C35" s="9" t="s">
        <v>253</v>
      </c>
      <c r="D35" s="11" t="s">
        <v>286</v>
      </c>
      <c r="E35" s="12" t="s">
        <v>315</v>
      </c>
      <c r="F35" s="13" t="s">
        <v>304</v>
      </c>
      <c r="H35" s="24" t="s">
        <v>251</v>
      </c>
    </row>
    <row r="36" spans="1:8" s="14" customFormat="1" x14ac:dyDescent="0.25">
      <c r="A36" s="7" t="s">
        <v>1048</v>
      </c>
      <c r="B36" s="8" t="s">
        <v>1049</v>
      </c>
      <c r="C36" s="9" t="s">
        <v>839</v>
      </c>
      <c r="D36" s="11" t="s">
        <v>287</v>
      </c>
      <c r="E36" s="12" t="s">
        <v>315</v>
      </c>
      <c r="F36" s="13" t="s">
        <v>304</v>
      </c>
      <c r="G36" s="503"/>
      <c r="H36" s="24" t="s">
        <v>1048</v>
      </c>
    </row>
    <row r="37" spans="1:8" s="14" customFormat="1" x14ac:dyDescent="0.25">
      <c r="A37" s="7" t="s">
        <v>1052</v>
      </c>
      <c r="B37" s="8" t="s">
        <v>1051</v>
      </c>
      <c r="C37" s="9" t="s">
        <v>1050</v>
      </c>
      <c r="D37" s="11" t="s">
        <v>287</v>
      </c>
      <c r="E37" s="12" t="s">
        <v>315</v>
      </c>
      <c r="F37" s="13" t="s">
        <v>304</v>
      </c>
      <c r="G37" s="503"/>
      <c r="H37" s="24" t="s">
        <v>1052</v>
      </c>
    </row>
    <row r="38" spans="1:8" x14ac:dyDescent="0.25">
      <c r="A38" s="7" t="s">
        <v>298</v>
      </c>
      <c r="B38" s="8" t="s">
        <v>102</v>
      </c>
      <c r="C38" s="9" t="s">
        <v>240</v>
      </c>
      <c r="D38" s="11" t="s">
        <v>286</v>
      </c>
      <c r="E38" s="12" t="s">
        <v>315</v>
      </c>
      <c r="F38" s="13" t="s">
        <v>304</v>
      </c>
      <c r="H38" s="24" t="s">
        <v>298</v>
      </c>
    </row>
    <row r="39" spans="1:8" x14ac:dyDescent="0.25">
      <c r="A39" s="7" t="s">
        <v>299</v>
      </c>
      <c r="B39" s="8" t="s">
        <v>301</v>
      </c>
      <c r="C39" s="9" t="s">
        <v>300</v>
      </c>
      <c r="D39" s="11" t="s">
        <v>286</v>
      </c>
      <c r="E39" s="12" t="s">
        <v>315</v>
      </c>
      <c r="F39" s="13" t="s">
        <v>304</v>
      </c>
      <c r="H39" s="24" t="s">
        <v>299</v>
      </c>
    </row>
    <row r="40" spans="1:8" x14ac:dyDescent="0.25">
      <c r="A40" s="7" t="s">
        <v>919</v>
      </c>
      <c r="B40" s="8" t="s">
        <v>919</v>
      </c>
      <c r="C40" s="9" t="s">
        <v>915</v>
      </c>
      <c r="D40" s="11" t="s">
        <v>287</v>
      </c>
      <c r="E40" s="12" t="s">
        <v>315</v>
      </c>
      <c r="F40" s="13" t="s">
        <v>304</v>
      </c>
      <c r="H40" s="24" t="s">
        <v>912</v>
      </c>
    </row>
    <row r="41" spans="1:8" x14ac:dyDescent="0.25">
      <c r="A41" s="7" t="s">
        <v>913</v>
      </c>
      <c r="B41" s="8" t="s">
        <v>913</v>
      </c>
      <c r="C41" s="9" t="s">
        <v>916</v>
      </c>
      <c r="D41" s="11" t="s">
        <v>286</v>
      </c>
      <c r="E41" s="12" t="s">
        <v>315</v>
      </c>
      <c r="F41" s="13" t="s">
        <v>304</v>
      </c>
      <c r="H41" s="24" t="s">
        <v>913</v>
      </c>
    </row>
    <row r="42" spans="1:8" x14ac:dyDescent="0.25">
      <c r="A42" s="7" t="s">
        <v>967</v>
      </c>
      <c r="B42" s="8" t="s">
        <v>968</v>
      </c>
      <c r="C42" s="9" t="s">
        <v>969</v>
      </c>
      <c r="D42" s="11" t="s">
        <v>286</v>
      </c>
      <c r="E42" s="12" t="s">
        <v>315</v>
      </c>
      <c r="F42" s="13" t="s">
        <v>304</v>
      </c>
      <c r="H42" s="24" t="s">
        <v>967</v>
      </c>
    </row>
    <row r="43" spans="1:8" x14ac:dyDescent="0.25">
      <c r="A43" s="7" t="s">
        <v>1062</v>
      </c>
      <c r="B43" s="8" t="s">
        <v>1066</v>
      </c>
      <c r="C43" s="9" t="s">
        <v>969</v>
      </c>
      <c r="D43" s="11" t="s">
        <v>286</v>
      </c>
      <c r="E43" s="12" t="s">
        <v>315</v>
      </c>
      <c r="F43" s="13" t="s">
        <v>304</v>
      </c>
      <c r="H43" s="24" t="s">
        <v>1062</v>
      </c>
    </row>
    <row r="44" spans="1:8" x14ac:dyDescent="0.25">
      <c r="A44" s="7" t="s">
        <v>970</v>
      </c>
      <c r="B44" s="8" t="s">
        <v>973</v>
      </c>
      <c r="C44" s="9" t="s">
        <v>976</v>
      </c>
      <c r="D44" s="11" t="s">
        <v>286</v>
      </c>
      <c r="E44" s="12" t="s">
        <v>315</v>
      </c>
      <c r="F44" s="13" t="s">
        <v>304</v>
      </c>
      <c r="H44" s="24" t="s">
        <v>970</v>
      </c>
    </row>
    <row r="45" spans="1:8" x14ac:dyDescent="0.25">
      <c r="A45" s="7" t="s">
        <v>1063</v>
      </c>
      <c r="B45" s="8" t="s">
        <v>1067</v>
      </c>
      <c r="C45" s="9" t="s">
        <v>976</v>
      </c>
      <c r="D45" s="11" t="s">
        <v>286</v>
      </c>
      <c r="E45" s="12" t="s">
        <v>315</v>
      </c>
      <c r="F45" s="13" t="s">
        <v>304</v>
      </c>
      <c r="H45" s="24" t="s">
        <v>1063</v>
      </c>
    </row>
    <row r="46" spans="1:8" x14ac:dyDescent="0.25">
      <c r="A46" s="7" t="s">
        <v>971</v>
      </c>
      <c r="B46" s="8" t="s">
        <v>974</v>
      </c>
      <c r="C46" s="9" t="s">
        <v>977</v>
      </c>
      <c r="D46" s="11" t="s">
        <v>286</v>
      </c>
      <c r="E46" s="12" t="s">
        <v>315</v>
      </c>
      <c r="F46" s="13" t="s">
        <v>304</v>
      </c>
      <c r="H46" s="24" t="s">
        <v>971</v>
      </c>
    </row>
    <row r="47" spans="1:8" x14ac:dyDescent="0.25">
      <c r="A47" s="7" t="s">
        <v>1064</v>
      </c>
      <c r="B47" s="8" t="s">
        <v>1068</v>
      </c>
      <c r="C47" s="9" t="s">
        <v>977</v>
      </c>
      <c r="D47" s="11" t="s">
        <v>286</v>
      </c>
      <c r="E47" s="12" t="s">
        <v>315</v>
      </c>
      <c r="F47" s="13" t="s">
        <v>304</v>
      </c>
      <c r="H47" s="24" t="s">
        <v>1064</v>
      </c>
    </row>
    <row r="48" spans="1:8" x14ac:dyDescent="0.25">
      <c r="A48" s="7" t="s">
        <v>972</v>
      </c>
      <c r="B48" s="8" t="s">
        <v>975</v>
      </c>
      <c r="C48" s="9" t="s">
        <v>978</v>
      </c>
      <c r="D48" s="11" t="s">
        <v>286</v>
      </c>
      <c r="E48" s="12" t="s">
        <v>315</v>
      </c>
      <c r="F48" s="13" t="s">
        <v>304</v>
      </c>
      <c r="H48" s="24" t="s">
        <v>972</v>
      </c>
    </row>
    <row r="49" spans="1:8" ht="13.5" customHeight="1" x14ac:dyDescent="0.25">
      <c r="A49" s="7" t="s">
        <v>1065</v>
      </c>
      <c r="B49" s="8" t="s">
        <v>1069</v>
      </c>
      <c r="C49" s="9" t="s">
        <v>978</v>
      </c>
      <c r="D49" s="11" t="s">
        <v>286</v>
      </c>
      <c r="E49" s="12" t="s">
        <v>315</v>
      </c>
      <c r="F49" s="13" t="s">
        <v>304</v>
      </c>
      <c r="H49" s="24" t="s">
        <v>1065</v>
      </c>
    </row>
    <row r="50" spans="1:8" x14ac:dyDescent="0.25">
      <c r="A50" s="7" t="s">
        <v>990</v>
      </c>
      <c r="B50" s="8" t="s">
        <v>991</v>
      </c>
      <c r="C50" s="9" t="s">
        <v>979</v>
      </c>
      <c r="D50" s="11" t="s">
        <v>286</v>
      </c>
      <c r="E50" s="12" t="s">
        <v>315</v>
      </c>
      <c r="F50" s="13" t="s">
        <v>304</v>
      </c>
      <c r="H50" s="24" t="s">
        <v>990</v>
      </c>
    </row>
    <row r="51" spans="1:8" x14ac:dyDescent="0.25">
      <c r="A51" s="7" t="s">
        <v>205</v>
      </c>
      <c r="B51" s="8" t="s">
        <v>864</v>
      </c>
      <c r="C51" s="9" t="s">
        <v>1103</v>
      </c>
      <c r="D51" s="11" t="s">
        <v>286</v>
      </c>
      <c r="E51" s="12" t="s">
        <v>315</v>
      </c>
      <c r="F51" s="13" t="s">
        <v>305</v>
      </c>
      <c r="G51" s="15"/>
      <c r="H51" s="24" t="s">
        <v>205</v>
      </c>
    </row>
    <row r="52" spans="1:8" x14ac:dyDescent="0.25">
      <c r="A52" s="7" t="s">
        <v>1019</v>
      </c>
      <c r="B52" s="8" t="s">
        <v>1020</v>
      </c>
      <c r="C52" s="9" t="s">
        <v>1021</v>
      </c>
      <c r="D52" s="11" t="s">
        <v>286</v>
      </c>
      <c r="E52" s="12" t="s">
        <v>315</v>
      </c>
      <c r="F52" s="13" t="s">
        <v>304</v>
      </c>
      <c r="G52" s="15"/>
      <c r="H52" s="24" t="s">
        <v>1019</v>
      </c>
    </row>
    <row r="53" spans="1:8" s="14" customFormat="1" x14ac:dyDescent="0.25">
      <c r="A53" s="7" t="s">
        <v>310</v>
      </c>
      <c r="B53" s="8" t="s">
        <v>311</v>
      </c>
      <c r="C53" s="9" t="s">
        <v>312</v>
      </c>
      <c r="D53" s="11" t="s">
        <v>286</v>
      </c>
      <c r="E53" s="12" t="s">
        <v>315</v>
      </c>
      <c r="F53" s="13" t="s">
        <v>305</v>
      </c>
      <c r="G53" s="503"/>
      <c r="H53" s="24" t="s">
        <v>310</v>
      </c>
    </row>
    <row r="54" spans="1:8" s="14" customFormat="1" x14ac:dyDescent="0.25">
      <c r="A54" s="7" t="s">
        <v>980</v>
      </c>
      <c r="B54" s="8" t="s">
        <v>981</v>
      </c>
      <c r="C54" s="9" t="s">
        <v>1104</v>
      </c>
      <c r="D54" s="11" t="s">
        <v>286</v>
      </c>
      <c r="E54" s="12" t="s">
        <v>315</v>
      </c>
      <c r="F54" s="13" t="s">
        <v>305</v>
      </c>
      <c r="G54" s="503"/>
      <c r="H54" s="24" t="s">
        <v>980</v>
      </c>
    </row>
    <row r="55" spans="1:8" x14ac:dyDescent="0.25">
      <c r="A55" s="7" t="s">
        <v>996</v>
      </c>
      <c r="B55" s="8" t="s">
        <v>997</v>
      </c>
      <c r="C55" s="9" t="s">
        <v>998</v>
      </c>
      <c r="D55" s="11" t="s">
        <v>287</v>
      </c>
      <c r="E55" s="12" t="s">
        <v>315</v>
      </c>
      <c r="F55" s="13" t="s">
        <v>304</v>
      </c>
      <c r="H55" s="24" t="s">
        <v>999</v>
      </c>
    </row>
    <row r="56" spans="1:8" x14ac:dyDescent="0.25">
      <c r="A56" s="7" t="s">
        <v>992</v>
      </c>
      <c r="B56" s="8" t="s">
        <v>993</v>
      </c>
      <c r="C56" s="9" t="s">
        <v>994</v>
      </c>
      <c r="D56" s="11" t="s">
        <v>286</v>
      </c>
      <c r="E56" s="12" t="s">
        <v>315</v>
      </c>
      <c r="F56" s="13" t="s">
        <v>304</v>
      </c>
      <c r="H56" s="24" t="s">
        <v>995</v>
      </c>
    </row>
    <row r="57" spans="1:8" ht="87.5" x14ac:dyDescent="0.25">
      <c r="A57" s="7" t="s">
        <v>754</v>
      </c>
      <c r="B57" s="8" t="s">
        <v>865</v>
      </c>
      <c r="C57" s="9" t="s">
        <v>753</v>
      </c>
      <c r="D57" s="11" t="s">
        <v>287</v>
      </c>
      <c r="E57" s="12" t="s">
        <v>302</v>
      </c>
      <c r="F57" s="13" t="s">
        <v>304</v>
      </c>
      <c r="H57" s="24" t="s">
        <v>754</v>
      </c>
    </row>
    <row r="58" spans="1:8" ht="87.5" x14ac:dyDescent="0.25">
      <c r="A58" s="7" t="s">
        <v>752</v>
      </c>
      <c r="B58" s="8" t="s">
        <v>865</v>
      </c>
      <c r="C58" s="9" t="s">
        <v>755</v>
      </c>
      <c r="D58" s="11" t="s">
        <v>286</v>
      </c>
      <c r="E58" s="12" t="s">
        <v>302</v>
      </c>
      <c r="F58" s="13" t="s">
        <v>304</v>
      </c>
      <c r="H58" s="24" t="s">
        <v>752</v>
      </c>
    </row>
    <row r="59" spans="1:8" x14ac:dyDescent="0.25">
      <c r="A59" s="7" t="s">
        <v>690</v>
      </c>
      <c r="B59" s="8" t="s">
        <v>691</v>
      </c>
      <c r="C59" s="9" t="s">
        <v>782</v>
      </c>
      <c r="D59" s="11" t="s">
        <v>286</v>
      </c>
      <c r="E59" s="12" t="s">
        <v>315</v>
      </c>
      <c r="F59" s="13" t="s">
        <v>304</v>
      </c>
      <c r="H59" s="24" t="s">
        <v>690</v>
      </c>
    </row>
    <row r="60" spans="1:8" x14ac:dyDescent="0.25">
      <c r="A60" s="7" t="s">
        <v>222</v>
      </c>
      <c r="B60" s="8" t="s">
        <v>821</v>
      </c>
      <c r="C60" s="9" t="s">
        <v>256</v>
      </c>
      <c r="D60" s="11" t="s">
        <v>287</v>
      </c>
      <c r="E60" s="12" t="s">
        <v>315</v>
      </c>
      <c r="F60" s="13" t="s">
        <v>304</v>
      </c>
      <c r="H60" s="24" t="s">
        <v>222</v>
      </c>
    </row>
    <row r="61" spans="1:8" x14ac:dyDescent="0.25">
      <c r="A61" s="7" t="s">
        <v>21</v>
      </c>
      <c r="B61" s="8" t="s">
        <v>228</v>
      </c>
      <c r="C61" s="9" t="s">
        <v>229</v>
      </c>
      <c r="D61" s="11" t="s">
        <v>286</v>
      </c>
      <c r="E61" s="12" t="s">
        <v>315</v>
      </c>
      <c r="F61" s="13" t="s">
        <v>304</v>
      </c>
      <c r="H61" s="24" t="s">
        <v>21</v>
      </c>
    </row>
    <row r="62" spans="1:8" ht="25" x14ac:dyDescent="0.25">
      <c r="A62" s="7" t="s">
        <v>154</v>
      </c>
      <c r="B62" s="8" t="s">
        <v>155</v>
      </c>
      <c r="C62" s="9" t="s">
        <v>230</v>
      </c>
      <c r="D62" s="11" t="s">
        <v>286</v>
      </c>
      <c r="E62" s="12" t="s">
        <v>315</v>
      </c>
      <c r="F62" s="13" t="s">
        <v>304</v>
      </c>
      <c r="H62" s="24" t="s">
        <v>154</v>
      </c>
    </row>
    <row r="63" spans="1:8" x14ac:dyDescent="0.25">
      <c r="A63" s="7" t="s">
        <v>983</v>
      </c>
      <c r="B63" s="8" t="s">
        <v>985</v>
      </c>
      <c r="C63" s="9" t="s">
        <v>244</v>
      </c>
      <c r="D63" s="11" t="s">
        <v>287</v>
      </c>
      <c r="E63" s="12" t="s">
        <v>315</v>
      </c>
      <c r="F63" s="13" t="s">
        <v>304</v>
      </c>
      <c r="H63" s="24" t="s">
        <v>987</v>
      </c>
    </row>
    <row r="64" spans="1:8" x14ac:dyDescent="0.25">
      <c r="A64" s="7" t="s">
        <v>982</v>
      </c>
      <c r="B64" s="8" t="s">
        <v>984</v>
      </c>
      <c r="C64" s="9" t="s">
        <v>986</v>
      </c>
      <c r="D64" s="11" t="s">
        <v>286</v>
      </c>
      <c r="E64" s="12" t="s">
        <v>315</v>
      </c>
      <c r="F64" s="13" t="s">
        <v>304</v>
      </c>
      <c r="H64" s="24" t="s">
        <v>988</v>
      </c>
    </row>
    <row r="65" spans="1:8" x14ac:dyDescent="0.25">
      <c r="A65" s="7" t="s">
        <v>461</v>
      </c>
      <c r="B65" s="8" t="s">
        <v>461</v>
      </c>
      <c r="C65" s="9" t="s">
        <v>462</v>
      </c>
      <c r="D65" s="11" t="s">
        <v>286</v>
      </c>
      <c r="E65" s="12" t="s">
        <v>315</v>
      </c>
      <c r="F65" s="13" t="s">
        <v>304</v>
      </c>
      <c r="H65" s="24" t="s">
        <v>463</v>
      </c>
    </row>
    <row r="66" spans="1:8" ht="25" x14ac:dyDescent="0.25">
      <c r="A66" s="7" t="s">
        <v>447</v>
      </c>
      <c r="B66" s="8" t="s">
        <v>867</v>
      </c>
      <c r="C66" s="9" t="s">
        <v>448</v>
      </c>
      <c r="D66" s="11" t="s">
        <v>286</v>
      </c>
      <c r="E66" s="12" t="s">
        <v>315</v>
      </c>
      <c r="F66" s="13" t="s">
        <v>304</v>
      </c>
      <c r="H66" s="24" t="s">
        <v>447</v>
      </c>
    </row>
    <row r="67" spans="1:8" x14ac:dyDescent="0.25">
      <c r="A67" s="7" t="s">
        <v>573</v>
      </c>
      <c r="B67" s="8" t="s">
        <v>574</v>
      </c>
      <c r="C67" s="9" t="s">
        <v>575</v>
      </c>
      <c r="D67" s="11" t="s">
        <v>286</v>
      </c>
      <c r="E67" s="12" t="s">
        <v>315</v>
      </c>
      <c r="F67" s="13" t="s">
        <v>304</v>
      </c>
      <c r="H67" s="24" t="s">
        <v>573</v>
      </c>
    </row>
    <row r="68" spans="1:8" x14ac:dyDescent="0.25">
      <c r="A68" s="7" t="s">
        <v>813</v>
      </c>
      <c r="B68" s="8" t="s">
        <v>866</v>
      </c>
      <c r="C68" s="9" t="s">
        <v>1105</v>
      </c>
      <c r="D68" s="11" t="s">
        <v>286</v>
      </c>
      <c r="E68" s="12" t="s">
        <v>315</v>
      </c>
      <c r="F68" s="13" t="s">
        <v>305</v>
      </c>
      <c r="H68" s="24" t="s">
        <v>813</v>
      </c>
    </row>
    <row r="69" spans="1:8" x14ac:dyDescent="0.25">
      <c r="A69" s="7" t="s">
        <v>1000</v>
      </c>
      <c r="B69" s="8" t="s">
        <v>1000</v>
      </c>
      <c r="C69" s="9" t="s">
        <v>1001</v>
      </c>
      <c r="D69" s="11" t="s">
        <v>287</v>
      </c>
      <c r="E69" s="12" t="s">
        <v>315</v>
      </c>
      <c r="F69" s="13" t="s">
        <v>304</v>
      </c>
      <c r="H69" s="24" t="s">
        <v>1000</v>
      </c>
    </row>
    <row r="70" spans="1:8" x14ac:dyDescent="0.25">
      <c r="A70" s="7" t="s">
        <v>796</v>
      </c>
      <c r="B70" s="8" t="s">
        <v>797</v>
      </c>
      <c r="C70" s="9" t="s">
        <v>84</v>
      </c>
      <c r="D70" s="11" t="s">
        <v>286</v>
      </c>
      <c r="E70" s="12" t="s">
        <v>315</v>
      </c>
      <c r="F70" s="13" t="s">
        <v>305</v>
      </c>
      <c r="H70" s="24" t="s">
        <v>796</v>
      </c>
    </row>
    <row r="71" spans="1:8" x14ac:dyDescent="0.25">
      <c r="A71" s="7" t="s">
        <v>1098</v>
      </c>
      <c r="B71" s="8" t="s">
        <v>1098</v>
      </c>
      <c r="C71" s="9" t="s">
        <v>343</v>
      </c>
      <c r="D71" s="11" t="s">
        <v>286</v>
      </c>
      <c r="E71" s="12" t="s">
        <v>315</v>
      </c>
      <c r="F71" s="13" t="s">
        <v>304</v>
      </c>
      <c r="H71" s="24" t="s">
        <v>1098</v>
      </c>
    </row>
    <row r="72" spans="1:8" ht="25" x14ac:dyDescent="0.25">
      <c r="A72" s="7" t="s">
        <v>449</v>
      </c>
      <c r="B72" s="8" t="s">
        <v>190</v>
      </c>
      <c r="C72" s="9" t="s">
        <v>192</v>
      </c>
      <c r="D72" s="11" t="s">
        <v>287</v>
      </c>
      <c r="E72" s="12" t="s">
        <v>315</v>
      </c>
      <c r="F72" s="13" t="s">
        <v>304</v>
      </c>
      <c r="H72" s="24" t="s">
        <v>449</v>
      </c>
    </row>
    <row r="73" spans="1:8" ht="25" x14ac:dyDescent="0.25">
      <c r="A73" s="7" t="s">
        <v>188</v>
      </c>
      <c r="B73" s="8" t="s">
        <v>189</v>
      </c>
      <c r="C73" s="9" t="s">
        <v>191</v>
      </c>
      <c r="D73" s="11" t="s">
        <v>286</v>
      </c>
      <c r="E73" s="12" t="s">
        <v>315</v>
      </c>
      <c r="F73" s="13" t="s">
        <v>304</v>
      </c>
      <c r="H73" s="24" t="s">
        <v>188</v>
      </c>
    </row>
    <row r="74" spans="1:8" x14ac:dyDescent="0.25">
      <c r="A74" s="7" t="s">
        <v>1012</v>
      </c>
      <c r="B74" s="8" t="s">
        <v>1010</v>
      </c>
      <c r="C74" s="9" t="s">
        <v>777</v>
      </c>
      <c r="D74" s="11" t="s">
        <v>286</v>
      </c>
      <c r="E74" s="12" t="s">
        <v>315</v>
      </c>
      <c r="F74" s="13" t="s">
        <v>304</v>
      </c>
      <c r="H74" s="24" t="s">
        <v>1012</v>
      </c>
    </row>
    <row r="75" spans="1:8" x14ac:dyDescent="0.25">
      <c r="A75" s="7" t="s">
        <v>1013</v>
      </c>
      <c r="B75" s="8" t="s">
        <v>1011</v>
      </c>
      <c r="C75" s="9" t="s">
        <v>261</v>
      </c>
      <c r="D75" s="11" t="s">
        <v>286</v>
      </c>
      <c r="E75" s="12" t="s">
        <v>315</v>
      </c>
      <c r="F75" s="13" t="s">
        <v>304</v>
      </c>
      <c r="H75" s="24" t="s">
        <v>1013</v>
      </c>
    </row>
    <row r="76" spans="1:8" x14ac:dyDescent="0.25">
      <c r="A76" s="11" t="s">
        <v>279</v>
      </c>
      <c r="B76" s="8" t="s">
        <v>868</v>
      </c>
      <c r="C76" s="9" t="s">
        <v>280</v>
      </c>
      <c r="D76" s="11" t="s">
        <v>286</v>
      </c>
      <c r="E76" s="12" t="s">
        <v>315</v>
      </c>
      <c r="F76" s="13" t="s">
        <v>304</v>
      </c>
      <c r="H76" s="27" t="s">
        <v>279</v>
      </c>
    </row>
    <row r="77" spans="1:8" x14ac:dyDescent="0.25">
      <c r="A77" s="395" t="s">
        <v>95</v>
      </c>
      <c r="B77" s="12" t="s">
        <v>96</v>
      </c>
      <c r="C77" s="9" t="s">
        <v>97</v>
      </c>
      <c r="D77" s="11" t="s">
        <v>286</v>
      </c>
      <c r="E77" s="12" t="s">
        <v>315</v>
      </c>
      <c r="F77" s="13" t="s">
        <v>304</v>
      </c>
      <c r="H77" s="396" t="s">
        <v>95</v>
      </c>
    </row>
    <row r="78" spans="1:8" x14ac:dyDescent="0.25">
      <c r="A78" s="7" t="s">
        <v>70</v>
      </c>
      <c r="B78" s="8" t="s">
        <v>245</v>
      </c>
      <c r="C78" s="9" t="s">
        <v>359</v>
      </c>
      <c r="D78" s="11" t="s">
        <v>286</v>
      </c>
      <c r="E78" s="12" t="s">
        <v>315</v>
      </c>
      <c r="F78" s="13" t="s">
        <v>304</v>
      </c>
      <c r="H78" s="24" t="s">
        <v>70</v>
      </c>
    </row>
    <row r="79" spans="1:8" x14ac:dyDescent="0.25">
      <c r="A79" s="7" t="s">
        <v>840</v>
      </c>
      <c r="B79" s="8" t="s">
        <v>841</v>
      </c>
      <c r="C79" s="9" t="s">
        <v>842</v>
      </c>
      <c r="D79" s="11" t="s">
        <v>286</v>
      </c>
      <c r="E79" s="12" t="s">
        <v>315</v>
      </c>
      <c r="F79" s="13" t="s">
        <v>304</v>
      </c>
      <c r="H79" s="24" t="s">
        <v>843</v>
      </c>
    </row>
    <row r="80" spans="1:8" x14ac:dyDescent="0.25">
      <c r="A80" s="7" t="s">
        <v>737</v>
      </c>
      <c r="B80" s="8" t="s">
        <v>738</v>
      </c>
      <c r="C80" s="9" t="s">
        <v>340</v>
      </c>
      <c r="D80" s="11" t="s">
        <v>287</v>
      </c>
      <c r="E80" s="12" t="s">
        <v>315</v>
      </c>
      <c r="F80" s="13" t="s">
        <v>304</v>
      </c>
      <c r="H80" s="24" t="s">
        <v>737</v>
      </c>
    </row>
    <row r="81" spans="1:8" x14ac:dyDescent="0.25">
      <c r="A81" s="7" t="s">
        <v>478</v>
      </c>
      <c r="B81" s="10" t="s">
        <v>479</v>
      </c>
      <c r="C81" s="9" t="s">
        <v>172</v>
      </c>
      <c r="D81" s="11" t="s">
        <v>287</v>
      </c>
      <c r="E81" s="12" t="s">
        <v>315</v>
      </c>
      <c r="F81" s="13" t="s">
        <v>304</v>
      </c>
      <c r="H81" s="24" t="s">
        <v>478</v>
      </c>
    </row>
    <row r="82" spans="1:8" x14ac:dyDescent="0.25">
      <c r="A82" s="7" t="s">
        <v>1093</v>
      </c>
      <c r="B82" s="10" t="s">
        <v>1093</v>
      </c>
      <c r="C82" s="9" t="s">
        <v>1094</v>
      </c>
      <c r="D82" s="11" t="s">
        <v>286</v>
      </c>
      <c r="E82" s="12" t="s">
        <v>315</v>
      </c>
      <c r="F82" s="13" t="s">
        <v>304</v>
      </c>
      <c r="H82" s="24" t="s">
        <v>1093</v>
      </c>
    </row>
    <row r="83" spans="1:8" x14ac:dyDescent="0.25">
      <c r="A83" s="7" t="s">
        <v>538</v>
      </c>
      <c r="B83" s="8" t="s">
        <v>538</v>
      </c>
      <c r="C83" s="9" t="s">
        <v>539</v>
      </c>
      <c r="D83" s="11" t="s">
        <v>286</v>
      </c>
      <c r="E83" s="12" t="s">
        <v>315</v>
      </c>
      <c r="F83" s="13" t="s">
        <v>304</v>
      </c>
      <c r="H83" s="24" t="s">
        <v>538</v>
      </c>
    </row>
    <row r="84" spans="1:8" x14ac:dyDescent="0.25">
      <c r="A84" s="7" t="s">
        <v>869</v>
      </c>
      <c r="B84" s="8" t="s">
        <v>869</v>
      </c>
      <c r="C84" s="9" t="s">
        <v>340</v>
      </c>
      <c r="D84" s="11" t="s">
        <v>286</v>
      </c>
      <c r="E84" s="12" t="s">
        <v>315</v>
      </c>
      <c r="F84" s="13" t="s">
        <v>304</v>
      </c>
      <c r="H84" s="24" t="s">
        <v>869</v>
      </c>
    </row>
    <row r="85" spans="1:8" x14ac:dyDescent="0.25">
      <c r="A85" s="7" t="s">
        <v>90</v>
      </c>
      <c r="B85" s="8" t="s">
        <v>778</v>
      </c>
      <c r="C85" s="9" t="s">
        <v>115</v>
      </c>
      <c r="D85" s="11" t="s">
        <v>286</v>
      </c>
      <c r="E85" s="12" t="s">
        <v>315</v>
      </c>
      <c r="F85" s="13" t="s">
        <v>304</v>
      </c>
      <c r="H85" s="24" t="s">
        <v>90</v>
      </c>
    </row>
    <row r="86" spans="1:8" x14ac:dyDescent="0.25">
      <c r="A86" s="7" t="s">
        <v>341</v>
      </c>
      <c r="B86" s="8" t="s">
        <v>871</v>
      </c>
      <c r="C86" s="9" t="s">
        <v>342</v>
      </c>
      <c r="D86" s="11" t="s">
        <v>286</v>
      </c>
      <c r="E86" s="12" t="s">
        <v>315</v>
      </c>
      <c r="F86" s="13" t="s">
        <v>304</v>
      </c>
      <c r="H86" s="24" t="s">
        <v>341</v>
      </c>
    </row>
    <row r="87" spans="1:8" x14ac:dyDescent="0.25">
      <c r="A87" s="7" t="s">
        <v>894</v>
      </c>
      <c r="B87" s="8" t="s">
        <v>872</v>
      </c>
      <c r="C87" s="9" t="s">
        <v>249</v>
      </c>
      <c r="D87" s="11" t="s">
        <v>286</v>
      </c>
      <c r="E87" s="12" t="s">
        <v>315</v>
      </c>
      <c r="F87" s="13" t="s">
        <v>304</v>
      </c>
      <c r="H87" s="24" t="s">
        <v>894</v>
      </c>
    </row>
    <row r="88" spans="1:8" x14ac:dyDescent="0.25">
      <c r="A88" s="7" t="s">
        <v>518</v>
      </c>
      <c r="B88" s="8" t="s">
        <v>517</v>
      </c>
      <c r="C88" s="9" t="s">
        <v>519</v>
      </c>
      <c r="D88" s="11" t="s">
        <v>260</v>
      </c>
      <c r="E88" s="12" t="s">
        <v>315</v>
      </c>
      <c r="F88" s="13" t="s">
        <v>304</v>
      </c>
      <c r="H88" s="24" t="s">
        <v>518</v>
      </c>
    </row>
    <row r="89" spans="1:8" x14ac:dyDescent="0.25">
      <c r="A89" s="7" t="s">
        <v>296</v>
      </c>
      <c r="B89" s="8" t="s">
        <v>162</v>
      </c>
      <c r="C89" s="9" t="s">
        <v>297</v>
      </c>
      <c r="D89" s="11" t="s">
        <v>286</v>
      </c>
      <c r="E89" s="12" t="s">
        <v>315</v>
      </c>
      <c r="F89" s="13" t="s">
        <v>304</v>
      </c>
      <c r="H89" s="24" t="s">
        <v>296</v>
      </c>
    </row>
    <row r="90" spans="1:8" x14ac:dyDescent="0.25">
      <c r="A90" s="7" t="s">
        <v>829</v>
      </c>
      <c r="B90" s="8" t="s">
        <v>830</v>
      </c>
      <c r="C90" s="9" t="s">
        <v>831</v>
      </c>
      <c r="D90" s="11" t="s">
        <v>287</v>
      </c>
      <c r="E90" s="12" t="s">
        <v>315</v>
      </c>
      <c r="F90" s="13" t="s">
        <v>304</v>
      </c>
      <c r="H90" s="27" t="s">
        <v>829</v>
      </c>
    </row>
    <row r="91" spans="1:8" x14ac:dyDescent="0.25">
      <c r="A91" s="7" t="s">
        <v>828</v>
      </c>
      <c r="B91" s="8" t="s">
        <v>873</v>
      </c>
      <c r="C91" s="9" t="s">
        <v>764</v>
      </c>
      <c r="D91" s="11" t="s">
        <v>286</v>
      </c>
      <c r="E91" s="12" t="s">
        <v>315</v>
      </c>
      <c r="F91" s="13" t="s">
        <v>304</v>
      </c>
      <c r="H91" s="27" t="s">
        <v>828</v>
      </c>
    </row>
    <row r="92" spans="1:8" ht="27" customHeight="1" x14ac:dyDescent="0.25">
      <c r="A92" s="7" t="s">
        <v>816</v>
      </c>
      <c r="B92" s="8" t="s">
        <v>874</v>
      </c>
      <c r="C92" s="9" t="s">
        <v>1106</v>
      </c>
      <c r="D92" s="11" t="s">
        <v>286</v>
      </c>
      <c r="E92" s="12" t="s">
        <v>315</v>
      </c>
      <c r="F92" s="13" t="s">
        <v>305</v>
      </c>
      <c r="H92" s="24" t="s">
        <v>816</v>
      </c>
    </row>
    <row r="93" spans="1:8" x14ac:dyDescent="0.25">
      <c r="A93" s="7" t="s">
        <v>835</v>
      </c>
      <c r="B93" s="8" t="s">
        <v>835</v>
      </c>
      <c r="C93" s="9" t="s">
        <v>836</v>
      </c>
      <c r="D93" s="11" t="s">
        <v>287</v>
      </c>
      <c r="E93" s="12" t="s">
        <v>315</v>
      </c>
      <c r="F93" s="13" t="s">
        <v>304</v>
      </c>
      <c r="H93" s="24" t="s">
        <v>835</v>
      </c>
    </row>
    <row r="94" spans="1:8" ht="25" x14ac:dyDescent="0.25">
      <c r="A94" s="7" t="s">
        <v>892</v>
      </c>
      <c r="B94" s="8" t="s">
        <v>875</v>
      </c>
      <c r="C94" s="9" t="s">
        <v>92</v>
      </c>
      <c r="D94" s="11" t="s">
        <v>286</v>
      </c>
      <c r="E94" s="12" t="s">
        <v>315</v>
      </c>
      <c r="F94" s="13" t="s">
        <v>304</v>
      </c>
      <c r="H94" s="24" t="s">
        <v>892</v>
      </c>
    </row>
    <row r="95" spans="1:8" ht="25" x14ac:dyDescent="0.25">
      <c r="A95" s="7" t="s">
        <v>893</v>
      </c>
      <c r="B95" s="8" t="s">
        <v>876</v>
      </c>
      <c r="C95" s="9" t="s">
        <v>242</v>
      </c>
      <c r="D95" s="11" t="s">
        <v>286</v>
      </c>
      <c r="E95" s="12" t="s">
        <v>315</v>
      </c>
      <c r="F95" s="13" t="s">
        <v>304</v>
      </c>
      <c r="H95" s="24" t="s">
        <v>893</v>
      </c>
    </row>
    <row r="96" spans="1:8" x14ac:dyDescent="0.25">
      <c r="A96" s="7" t="s">
        <v>271</v>
      </c>
      <c r="B96" s="8" t="s">
        <v>271</v>
      </c>
      <c r="C96" s="9" t="s">
        <v>334</v>
      </c>
      <c r="D96" s="11" t="s">
        <v>286</v>
      </c>
      <c r="E96" s="12" t="s">
        <v>315</v>
      </c>
      <c r="F96" s="13" t="s">
        <v>304</v>
      </c>
      <c r="H96" s="24" t="s">
        <v>271</v>
      </c>
    </row>
    <row r="97" spans="1:8" x14ac:dyDescent="0.25">
      <c r="A97" s="7" t="s">
        <v>741</v>
      </c>
      <c r="B97" s="8" t="s">
        <v>741</v>
      </c>
      <c r="C97" s="9" t="s">
        <v>742</v>
      </c>
      <c r="D97" s="11" t="s">
        <v>287</v>
      </c>
      <c r="E97" s="12" t="s">
        <v>315</v>
      </c>
      <c r="F97" s="13" t="s">
        <v>304</v>
      </c>
      <c r="H97" s="396" t="s">
        <v>741</v>
      </c>
    </row>
    <row r="98" spans="1:8" ht="25" x14ac:dyDescent="0.25">
      <c r="A98" s="7" t="s">
        <v>1070</v>
      </c>
      <c r="B98" s="12" t="s">
        <v>1071</v>
      </c>
      <c r="C98" s="9" t="s">
        <v>759</v>
      </c>
      <c r="D98" s="11" t="s">
        <v>287</v>
      </c>
      <c r="E98" s="12" t="s">
        <v>315</v>
      </c>
      <c r="F98" s="13" t="s">
        <v>304</v>
      </c>
      <c r="H98" s="24" t="s">
        <v>1070</v>
      </c>
    </row>
    <row r="99" spans="1:8" ht="25" x14ac:dyDescent="0.25">
      <c r="A99" s="7" t="s">
        <v>1072</v>
      </c>
      <c r="B99" s="8" t="s">
        <v>1073</v>
      </c>
      <c r="C99" s="9" t="s">
        <v>921</v>
      </c>
      <c r="D99" s="11" t="s">
        <v>286</v>
      </c>
      <c r="E99" s="12" t="s">
        <v>315</v>
      </c>
      <c r="F99" s="13" t="s">
        <v>304</v>
      </c>
      <c r="H99" s="24" t="s">
        <v>1072</v>
      </c>
    </row>
    <row r="100" spans="1:8" ht="25" x14ac:dyDescent="0.25">
      <c r="A100" s="7" t="s">
        <v>922</v>
      </c>
      <c r="B100" s="12" t="s">
        <v>922</v>
      </c>
      <c r="C100" s="9" t="s">
        <v>759</v>
      </c>
      <c r="D100" s="11" t="s">
        <v>287</v>
      </c>
      <c r="E100" s="12" t="s">
        <v>315</v>
      </c>
      <c r="F100" s="13" t="s">
        <v>304</v>
      </c>
      <c r="H100" s="24" t="s">
        <v>922</v>
      </c>
    </row>
    <row r="101" spans="1:8" x14ac:dyDescent="0.25">
      <c r="A101" s="7" t="s">
        <v>920</v>
      </c>
      <c r="B101" s="8" t="s">
        <v>920</v>
      </c>
      <c r="C101" s="9" t="s">
        <v>921</v>
      </c>
      <c r="D101" s="11" t="s">
        <v>286</v>
      </c>
      <c r="E101" s="12" t="s">
        <v>315</v>
      </c>
      <c r="F101" s="13" t="s">
        <v>304</v>
      </c>
      <c r="H101" s="24" t="s">
        <v>920</v>
      </c>
    </row>
    <row r="102" spans="1:8" x14ac:dyDescent="0.25">
      <c r="A102" s="395" t="s">
        <v>104</v>
      </c>
      <c r="B102" s="12" t="s">
        <v>877</v>
      </c>
      <c r="C102" s="397" t="s">
        <v>106</v>
      </c>
      <c r="D102" s="11" t="s">
        <v>286</v>
      </c>
      <c r="E102" s="12" t="s">
        <v>315</v>
      </c>
      <c r="F102" s="13" t="s">
        <v>304</v>
      </c>
      <c r="H102" s="396" t="s">
        <v>104</v>
      </c>
    </row>
    <row r="103" spans="1:8" x14ac:dyDescent="0.25">
      <c r="A103" s="7" t="s">
        <v>103</v>
      </c>
      <c r="B103" s="12" t="s">
        <v>878</v>
      </c>
      <c r="C103" s="9" t="s">
        <v>105</v>
      </c>
      <c r="D103" s="11" t="s">
        <v>286</v>
      </c>
      <c r="E103" s="12" t="s">
        <v>315</v>
      </c>
      <c r="F103" s="13" t="s">
        <v>304</v>
      </c>
      <c r="H103" s="24" t="s">
        <v>103</v>
      </c>
    </row>
    <row r="104" spans="1:8" x14ac:dyDescent="0.25">
      <c r="A104" s="7" t="s">
        <v>1002</v>
      </c>
      <c r="B104" s="12" t="s">
        <v>1002</v>
      </c>
      <c r="C104" s="9" t="s">
        <v>1003</v>
      </c>
      <c r="D104" s="11" t="s">
        <v>286</v>
      </c>
      <c r="E104" s="12" t="s">
        <v>315</v>
      </c>
      <c r="F104" s="13" t="s">
        <v>304</v>
      </c>
      <c r="H104" s="24" t="s">
        <v>1002</v>
      </c>
    </row>
    <row r="105" spans="1:8" x14ac:dyDescent="0.25">
      <c r="A105" s="7" t="s">
        <v>1143</v>
      </c>
      <c r="B105" s="12" t="s">
        <v>1143</v>
      </c>
      <c r="C105" s="9" t="s">
        <v>1144</v>
      </c>
      <c r="D105" s="11" t="s">
        <v>286</v>
      </c>
      <c r="E105" s="12" t="s">
        <v>315</v>
      </c>
      <c r="F105" s="13" t="s">
        <v>304</v>
      </c>
      <c r="H105" s="24" t="s">
        <v>1143</v>
      </c>
    </row>
    <row r="106" spans="1:8" x14ac:dyDescent="0.25">
      <c r="A106" s="7" t="s">
        <v>339</v>
      </c>
      <c r="B106" s="8" t="s">
        <v>339</v>
      </c>
      <c r="C106" s="9" t="s">
        <v>751</v>
      </c>
      <c r="D106" s="11" t="s">
        <v>286</v>
      </c>
      <c r="E106" s="12" t="s">
        <v>315</v>
      </c>
      <c r="F106" s="13" t="s">
        <v>304</v>
      </c>
      <c r="H106" s="24" t="s">
        <v>339</v>
      </c>
    </row>
    <row r="107" spans="1:8" x14ac:dyDescent="0.25">
      <c r="A107" s="7" t="s">
        <v>965</v>
      </c>
      <c r="B107" s="8" t="s">
        <v>963</v>
      </c>
      <c r="C107" s="9" t="s">
        <v>964</v>
      </c>
      <c r="D107" s="11" t="s">
        <v>286</v>
      </c>
      <c r="E107" s="12" t="s">
        <v>315</v>
      </c>
      <c r="F107" s="13" t="s">
        <v>304</v>
      </c>
      <c r="H107" s="24" t="s">
        <v>965</v>
      </c>
    </row>
    <row r="108" spans="1:8" s="14" customFormat="1" x14ac:dyDescent="0.25">
      <c r="A108" s="7" t="s">
        <v>1007</v>
      </c>
      <c r="B108" s="8" t="s">
        <v>1008</v>
      </c>
      <c r="C108" s="9" t="s">
        <v>1009</v>
      </c>
      <c r="D108" s="11" t="s">
        <v>287</v>
      </c>
      <c r="E108" s="12" t="s">
        <v>315</v>
      </c>
      <c r="F108" s="13" t="s">
        <v>304</v>
      </c>
      <c r="G108" s="503"/>
      <c r="H108" s="24" t="s">
        <v>1007</v>
      </c>
    </row>
    <row r="109" spans="1:8" s="14" customFormat="1" x14ac:dyDescent="0.25">
      <c r="A109" s="7" t="s">
        <v>814</v>
      </c>
      <c r="B109" s="8" t="s">
        <v>879</v>
      </c>
      <c r="C109" s="9" t="s">
        <v>815</v>
      </c>
      <c r="D109" s="11" t="s">
        <v>287</v>
      </c>
      <c r="E109" s="12" t="s">
        <v>315</v>
      </c>
      <c r="F109" s="13" t="s">
        <v>304</v>
      </c>
      <c r="G109" s="503"/>
      <c r="H109" s="24" t="s">
        <v>814</v>
      </c>
    </row>
    <row r="110" spans="1:8" s="14" customFormat="1" x14ac:dyDescent="0.25">
      <c r="A110" s="7" t="s">
        <v>917</v>
      </c>
      <c r="B110" s="8" t="s">
        <v>918</v>
      </c>
      <c r="C110" s="9" t="s">
        <v>914</v>
      </c>
      <c r="D110" s="11" t="s">
        <v>287</v>
      </c>
      <c r="E110" s="12" t="s">
        <v>315</v>
      </c>
      <c r="F110" s="13" t="s">
        <v>304</v>
      </c>
      <c r="G110" s="503"/>
      <c r="H110" s="24" t="s">
        <v>911</v>
      </c>
    </row>
    <row r="111" spans="1:8" s="14" customFormat="1" x14ac:dyDescent="0.25">
      <c r="A111" s="7" t="s">
        <v>779</v>
      </c>
      <c r="B111" s="8" t="s">
        <v>780</v>
      </c>
      <c r="C111" s="9" t="s">
        <v>781</v>
      </c>
      <c r="D111" s="11" t="s">
        <v>287</v>
      </c>
      <c r="E111" s="12" t="s">
        <v>315</v>
      </c>
      <c r="F111" s="13" t="s">
        <v>304</v>
      </c>
      <c r="G111" s="503"/>
      <c r="H111" s="24" t="s">
        <v>779</v>
      </c>
    </row>
    <row r="112" spans="1:8" s="14" customFormat="1" x14ac:dyDescent="0.25">
      <c r="A112" s="7" t="s">
        <v>936</v>
      </c>
      <c r="B112" s="8" t="s">
        <v>938</v>
      </c>
      <c r="C112" s="9" t="s">
        <v>831</v>
      </c>
      <c r="D112" s="11" t="s">
        <v>287</v>
      </c>
      <c r="E112" s="12" t="s">
        <v>315</v>
      </c>
      <c r="F112" s="13" t="s">
        <v>304</v>
      </c>
      <c r="G112" s="503"/>
      <c r="H112" s="24" t="s">
        <v>940</v>
      </c>
    </row>
    <row r="113" spans="1:8" s="14" customFormat="1" ht="27.75" customHeight="1" x14ac:dyDescent="0.25">
      <c r="A113" s="7" t="s">
        <v>1095</v>
      </c>
      <c r="B113" s="8" t="s">
        <v>1096</v>
      </c>
      <c r="C113" s="9" t="s">
        <v>1097</v>
      </c>
      <c r="D113" s="11" t="s">
        <v>287</v>
      </c>
      <c r="E113" s="12" t="s">
        <v>315</v>
      </c>
      <c r="F113" s="13" t="s">
        <v>304</v>
      </c>
      <c r="G113" s="503"/>
      <c r="H113" s="24" t="s">
        <v>1096</v>
      </c>
    </row>
    <row r="114" spans="1:8" s="14" customFormat="1" ht="25" x14ac:dyDescent="0.25">
      <c r="A114" s="7" t="s">
        <v>989</v>
      </c>
      <c r="B114" s="8" t="s">
        <v>955</v>
      </c>
      <c r="C114" s="9" t="s">
        <v>952</v>
      </c>
      <c r="D114" s="11" t="s">
        <v>286</v>
      </c>
      <c r="E114" s="12" t="s">
        <v>315</v>
      </c>
      <c r="F114" s="13" t="s">
        <v>304</v>
      </c>
      <c r="G114" s="503"/>
      <c r="H114" s="24" t="s">
        <v>957</v>
      </c>
    </row>
    <row r="115" spans="1:8" s="14" customFormat="1" ht="25" x14ac:dyDescent="0.25">
      <c r="A115" s="7" t="s">
        <v>464</v>
      </c>
      <c r="B115" s="8" t="s">
        <v>465</v>
      </c>
      <c r="C115" s="9" t="s">
        <v>466</v>
      </c>
      <c r="D115" s="11" t="s">
        <v>287</v>
      </c>
      <c r="E115" s="12" t="s">
        <v>315</v>
      </c>
      <c r="F115" s="13" t="s">
        <v>304</v>
      </c>
      <c r="G115" s="503"/>
      <c r="H115" s="24" t="s">
        <v>464</v>
      </c>
    </row>
    <row r="116" spans="1:8" s="14" customFormat="1" x14ac:dyDescent="0.25">
      <c r="A116" s="7" t="s">
        <v>355</v>
      </c>
      <c r="B116" s="8" t="s">
        <v>880</v>
      </c>
      <c r="C116" s="9" t="s">
        <v>356</v>
      </c>
      <c r="D116" s="11" t="s">
        <v>287</v>
      </c>
      <c r="E116" s="12" t="s">
        <v>315</v>
      </c>
      <c r="F116" s="13" t="s">
        <v>304</v>
      </c>
      <c r="G116" s="503"/>
      <c r="H116" s="24" t="s">
        <v>355</v>
      </c>
    </row>
    <row r="117" spans="1:8" s="14" customFormat="1" ht="15.75" customHeight="1" x14ac:dyDescent="0.25">
      <c r="A117" s="7" t="s">
        <v>68</v>
      </c>
      <c r="B117" s="8" t="s">
        <v>267</v>
      </c>
      <c r="C117" s="9" t="s">
        <v>268</v>
      </c>
      <c r="D117" s="11" t="s">
        <v>286</v>
      </c>
      <c r="E117" s="12" t="s">
        <v>315</v>
      </c>
      <c r="F117" s="13" t="s">
        <v>304</v>
      </c>
      <c r="G117" s="503"/>
      <c r="H117" s="24" t="s">
        <v>68</v>
      </c>
    </row>
    <row r="118" spans="1:8" s="14" customFormat="1" x14ac:dyDescent="0.25">
      <c r="A118" s="7" t="s">
        <v>760</v>
      </c>
      <c r="B118" s="8" t="s">
        <v>760</v>
      </c>
      <c r="C118" s="9" t="s">
        <v>761</v>
      </c>
      <c r="D118" s="11" t="s">
        <v>286</v>
      </c>
      <c r="E118" s="12" t="s">
        <v>315</v>
      </c>
      <c r="F118" s="13" t="s">
        <v>304</v>
      </c>
      <c r="G118" s="503"/>
      <c r="H118" s="24" t="s">
        <v>760</v>
      </c>
    </row>
    <row r="119" spans="1:8" s="14" customFormat="1" x14ac:dyDescent="0.25">
      <c r="A119" s="7" t="s">
        <v>143</v>
      </c>
      <c r="B119" s="8" t="s">
        <v>246</v>
      </c>
      <c r="C119" s="9" t="s">
        <v>360</v>
      </c>
      <c r="D119" s="11" t="s">
        <v>286</v>
      </c>
      <c r="E119" s="12" t="s">
        <v>315</v>
      </c>
      <c r="F119" s="13" t="s">
        <v>304</v>
      </c>
      <c r="G119" s="503"/>
      <c r="H119" s="24" t="s">
        <v>143</v>
      </c>
    </row>
    <row r="120" spans="1:8" s="14" customFormat="1" x14ac:dyDescent="0.25">
      <c r="A120" s="7" t="s">
        <v>88</v>
      </c>
      <c r="B120" s="8" t="s">
        <v>743</v>
      </c>
      <c r="C120" s="9" t="s">
        <v>114</v>
      </c>
      <c r="D120" s="11" t="s">
        <v>286</v>
      </c>
      <c r="E120" s="12" t="s">
        <v>315</v>
      </c>
      <c r="F120" s="13" t="s">
        <v>304</v>
      </c>
      <c r="G120" s="503"/>
      <c r="H120" s="24" t="s">
        <v>88</v>
      </c>
    </row>
    <row r="121" spans="1:8" s="14" customFormat="1" x14ac:dyDescent="0.25">
      <c r="A121" s="7" t="s">
        <v>825</v>
      </c>
      <c r="B121" s="8" t="s">
        <v>826</v>
      </c>
      <c r="C121" s="9" t="s">
        <v>827</v>
      </c>
      <c r="D121" s="11" t="s">
        <v>287</v>
      </c>
      <c r="E121" s="12" t="s">
        <v>315</v>
      </c>
      <c r="F121" s="13" t="s">
        <v>304</v>
      </c>
      <c r="G121" s="503"/>
      <c r="H121" s="27" t="s">
        <v>825</v>
      </c>
    </row>
    <row r="122" spans="1:8" s="14" customFormat="1" x14ac:dyDescent="0.25">
      <c r="A122" s="7" t="s">
        <v>966</v>
      </c>
      <c r="B122" s="8" t="s">
        <v>961</v>
      </c>
      <c r="C122" s="9" t="s">
        <v>962</v>
      </c>
      <c r="D122" s="11" t="s">
        <v>286</v>
      </c>
      <c r="E122" s="12" t="s">
        <v>315</v>
      </c>
      <c r="F122" s="13" t="s">
        <v>304</v>
      </c>
      <c r="G122" s="503"/>
      <c r="H122" s="24" t="s">
        <v>966</v>
      </c>
    </row>
    <row r="123" spans="1:8" s="14" customFormat="1" x14ac:dyDescent="0.25">
      <c r="A123" s="7" t="s">
        <v>966</v>
      </c>
      <c r="B123" s="8" t="s">
        <v>961</v>
      </c>
      <c r="C123" s="9" t="s">
        <v>962</v>
      </c>
      <c r="D123" s="11" t="s">
        <v>286</v>
      </c>
      <c r="E123" s="12" t="s">
        <v>315</v>
      </c>
      <c r="F123" s="13" t="s">
        <v>304</v>
      </c>
      <c r="G123" s="503"/>
      <c r="H123" s="24" t="s">
        <v>966</v>
      </c>
    </row>
    <row r="124" spans="1:8" s="14" customFormat="1" x14ac:dyDescent="0.25">
      <c r="A124" s="7" t="s">
        <v>1043</v>
      </c>
      <c r="B124" s="8" t="s">
        <v>1043</v>
      </c>
      <c r="C124" s="9" t="s">
        <v>1044</v>
      </c>
      <c r="D124" s="11" t="s">
        <v>286</v>
      </c>
      <c r="E124" s="12" t="s">
        <v>315</v>
      </c>
      <c r="F124" s="13" t="s">
        <v>304</v>
      </c>
      <c r="G124" s="503"/>
      <c r="H124" s="24" t="s">
        <v>1043</v>
      </c>
    </row>
    <row r="125" spans="1:8" s="14" customFormat="1" ht="25" x14ac:dyDescent="0.25">
      <c r="A125" s="7" t="s">
        <v>202</v>
      </c>
      <c r="B125" s="8" t="s">
        <v>203</v>
      </c>
      <c r="C125" s="9" t="s">
        <v>204</v>
      </c>
      <c r="D125" s="11" t="s">
        <v>286</v>
      </c>
      <c r="E125" s="12" t="s">
        <v>315</v>
      </c>
      <c r="F125" s="13" t="s">
        <v>304</v>
      </c>
      <c r="G125" s="503"/>
      <c r="H125" s="24" t="s">
        <v>202</v>
      </c>
    </row>
    <row r="126" spans="1:8" s="14" customFormat="1" x14ac:dyDescent="0.25">
      <c r="A126" s="7" t="s">
        <v>941</v>
      </c>
      <c r="B126" s="8" t="s">
        <v>942</v>
      </c>
      <c r="C126" s="9" t="s">
        <v>943</v>
      </c>
      <c r="D126" s="11" t="s">
        <v>286</v>
      </c>
      <c r="E126" s="12" t="s">
        <v>315</v>
      </c>
      <c r="F126" s="13" t="s">
        <v>304</v>
      </c>
      <c r="G126" s="503"/>
      <c r="H126" s="24" t="s">
        <v>944</v>
      </c>
    </row>
    <row r="127" spans="1:8" s="14" customFormat="1" x14ac:dyDescent="0.25">
      <c r="A127" s="7" t="s">
        <v>774</v>
      </c>
      <c r="B127" s="8" t="s">
        <v>810</v>
      </c>
      <c r="C127" s="9" t="s">
        <v>254</v>
      </c>
      <c r="D127" s="11" t="s">
        <v>286</v>
      </c>
      <c r="E127" s="12" t="s">
        <v>315</v>
      </c>
      <c r="F127" s="13" t="s">
        <v>304</v>
      </c>
      <c r="G127" s="503"/>
      <c r="H127" s="24" t="s">
        <v>774</v>
      </c>
    </row>
    <row r="128" spans="1:8" s="14" customFormat="1" x14ac:dyDescent="0.25">
      <c r="A128" s="7" t="s">
        <v>771</v>
      </c>
      <c r="B128" s="8" t="s">
        <v>772</v>
      </c>
      <c r="C128" s="9" t="s">
        <v>773</v>
      </c>
      <c r="D128" s="11" t="s">
        <v>286</v>
      </c>
      <c r="E128" s="12" t="s">
        <v>315</v>
      </c>
      <c r="F128" s="13" t="s">
        <v>304</v>
      </c>
      <c r="G128" s="503"/>
      <c r="H128" s="24" t="s">
        <v>771</v>
      </c>
    </row>
    <row r="129" spans="1:8" s="14" customFormat="1" x14ac:dyDescent="0.25">
      <c r="A129" s="7" t="s">
        <v>257</v>
      </c>
      <c r="B129" s="8" t="s">
        <v>258</v>
      </c>
      <c r="C129" s="9" t="s">
        <v>259</v>
      </c>
      <c r="D129" s="11" t="s">
        <v>260</v>
      </c>
      <c r="E129" s="12" t="s">
        <v>315</v>
      </c>
      <c r="F129" s="13" t="s">
        <v>304</v>
      </c>
      <c r="G129" s="503"/>
      <c r="H129" s="24" t="s">
        <v>257</v>
      </c>
    </row>
    <row r="130" spans="1:8" s="14" customFormat="1" x14ac:dyDescent="0.25">
      <c r="A130" s="7" t="s">
        <v>331</v>
      </c>
      <c r="B130" s="8" t="s">
        <v>331</v>
      </c>
      <c r="C130" s="9" t="s">
        <v>332</v>
      </c>
      <c r="D130" s="11" t="s">
        <v>286</v>
      </c>
      <c r="E130" s="12" t="s">
        <v>315</v>
      </c>
      <c r="F130" s="13" t="s">
        <v>304</v>
      </c>
      <c r="G130" s="503"/>
      <c r="H130" s="24" t="s">
        <v>331</v>
      </c>
    </row>
    <row r="131" spans="1:8" s="14" customFormat="1" x14ac:dyDescent="0.25">
      <c r="A131" s="7" t="s">
        <v>758</v>
      </c>
      <c r="B131" s="8" t="s">
        <v>756</v>
      </c>
      <c r="C131" s="9" t="s">
        <v>757</v>
      </c>
      <c r="D131" s="11" t="s">
        <v>260</v>
      </c>
      <c r="E131" s="12" t="s">
        <v>315</v>
      </c>
      <c r="F131" s="13" t="s">
        <v>304</v>
      </c>
      <c r="G131" s="503"/>
      <c r="H131" s="24" t="s">
        <v>758</v>
      </c>
    </row>
    <row r="132" spans="1:8" s="14" customFormat="1" x14ac:dyDescent="0.25">
      <c r="A132" s="7" t="s">
        <v>1123</v>
      </c>
      <c r="B132" s="8" t="s">
        <v>1123</v>
      </c>
      <c r="C132" s="9" t="s">
        <v>687</v>
      </c>
      <c r="D132" s="11" t="s">
        <v>286</v>
      </c>
      <c r="E132" s="12" t="s">
        <v>315</v>
      </c>
      <c r="F132" s="13" t="s">
        <v>304</v>
      </c>
      <c r="G132" s="503"/>
      <c r="H132" s="24" t="s">
        <v>1123</v>
      </c>
    </row>
    <row r="133" spans="1:8" s="14" customFormat="1" ht="12.75" customHeight="1" x14ac:dyDescent="0.25">
      <c r="A133" s="7" t="s">
        <v>1124</v>
      </c>
      <c r="B133" s="8" t="s">
        <v>1124</v>
      </c>
      <c r="C133" s="9" t="s">
        <v>1125</v>
      </c>
      <c r="D133" s="11" t="s">
        <v>287</v>
      </c>
      <c r="E133" s="12" t="s">
        <v>315</v>
      </c>
      <c r="F133" s="13" t="s">
        <v>304</v>
      </c>
      <c r="G133" s="503"/>
      <c r="H133" s="24" t="s">
        <v>1124</v>
      </c>
    </row>
    <row r="134" spans="1:8" s="14" customFormat="1" x14ac:dyDescent="0.25">
      <c r="A134" s="7" t="s">
        <v>1014</v>
      </c>
      <c r="B134" s="8" t="s">
        <v>1015</v>
      </c>
      <c r="C134" s="9" t="s">
        <v>342</v>
      </c>
      <c r="D134" s="11" t="s">
        <v>286</v>
      </c>
      <c r="E134" s="12" t="s">
        <v>315</v>
      </c>
      <c r="F134" s="13" t="s">
        <v>304</v>
      </c>
      <c r="G134" s="503"/>
      <c r="H134" s="24" t="s">
        <v>1014</v>
      </c>
    </row>
    <row r="135" spans="1:8" s="14" customFormat="1" x14ac:dyDescent="0.25">
      <c r="A135" s="7" t="s">
        <v>1016</v>
      </c>
      <c r="B135" s="8" t="s">
        <v>1017</v>
      </c>
      <c r="C135" s="9" t="s">
        <v>1018</v>
      </c>
      <c r="D135" s="11" t="s">
        <v>286</v>
      </c>
      <c r="E135" s="12" t="s">
        <v>315</v>
      </c>
      <c r="F135" s="13" t="s">
        <v>304</v>
      </c>
      <c r="G135" s="503"/>
      <c r="H135" s="24" t="s">
        <v>1016</v>
      </c>
    </row>
    <row r="136" spans="1:8" s="14" customFormat="1" x14ac:dyDescent="0.25">
      <c r="A136" s="7" t="s">
        <v>1091</v>
      </c>
      <c r="B136" s="8" t="s">
        <v>1091</v>
      </c>
      <c r="C136" s="9" t="s">
        <v>1092</v>
      </c>
      <c r="D136" s="11" t="s">
        <v>286</v>
      </c>
      <c r="E136" s="12" t="s">
        <v>315</v>
      </c>
      <c r="F136" s="13" t="s">
        <v>304</v>
      </c>
      <c r="G136" s="503"/>
      <c r="H136" s="24" t="s">
        <v>1091</v>
      </c>
    </row>
    <row r="137" spans="1:8" s="14" customFormat="1" x14ac:dyDescent="0.25">
      <c r="A137" s="7" t="s">
        <v>935</v>
      </c>
      <c r="B137" s="8" t="s">
        <v>937</v>
      </c>
      <c r="C137" s="9" t="s">
        <v>764</v>
      </c>
      <c r="D137" s="11" t="s">
        <v>286</v>
      </c>
      <c r="E137" s="12" t="s">
        <v>315</v>
      </c>
      <c r="F137" s="13" t="s">
        <v>304</v>
      </c>
      <c r="G137" s="503"/>
      <c r="H137" s="24" t="s">
        <v>939</v>
      </c>
    </row>
    <row r="138" spans="1:8" s="14" customFormat="1" x14ac:dyDescent="0.25">
      <c r="A138" s="7" t="s">
        <v>1082</v>
      </c>
      <c r="B138" s="8" t="s">
        <v>1083</v>
      </c>
      <c r="C138" s="9" t="s">
        <v>1084</v>
      </c>
      <c r="D138" s="11" t="s">
        <v>286</v>
      </c>
      <c r="E138" s="12" t="s">
        <v>315</v>
      </c>
      <c r="F138" s="13" t="s">
        <v>304</v>
      </c>
      <c r="G138" s="503"/>
      <c r="H138" s="24" t="s">
        <v>1083</v>
      </c>
    </row>
    <row r="139" spans="1:8" s="14" customFormat="1" ht="12.75" customHeight="1" x14ac:dyDescent="0.25">
      <c r="A139" s="7" t="s">
        <v>953</v>
      </c>
      <c r="B139" s="8" t="s">
        <v>954</v>
      </c>
      <c r="C139" s="9" t="s">
        <v>951</v>
      </c>
      <c r="D139" s="11" t="s">
        <v>286</v>
      </c>
      <c r="E139" s="12" t="s">
        <v>315</v>
      </c>
      <c r="F139" s="13" t="s">
        <v>304</v>
      </c>
      <c r="G139" s="503"/>
      <c r="H139" s="24" t="s">
        <v>956</v>
      </c>
    </row>
    <row r="140" spans="1:8" s="14" customFormat="1" ht="25" x14ac:dyDescent="0.25">
      <c r="A140" s="7" t="s">
        <v>467</v>
      </c>
      <c r="B140" s="8" t="s">
        <v>468</v>
      </c>
      <c r="C140" s="9" t="s">
        <v>469</v>
      </c>
      <c r="D140" s="11" t="s">
        <v>286</v>
      </c>
      <c r="E140" s="12" t="s">
        <v>315</v>
      </c>
      <c r="F140" s="13" t="s">
        <v>304</v>
      </c>
      <c r="G140" s="503"/>
      <c r="H140" s="24" t="s">
        <v>467</v>
      </c>
    </row>
    <row r="141" spans="1:8" s="14" customFormat="1" x14ac:dyDescent="0.25">
      <c r="A141" s="7" t="s">
        <v>357</v>
      </c>
      <c r="B141" s="8" t="s">
        <v>881</v>
      </c>
      <c r="C141" s="9" t="s">
        <v>358</v>
      </c>
      <c r="D141" s="11" t="s">
        <v>286</v>
      </c>
      <c r="E141" s="12" t="s">
        <v>315</v>
      </c>
      <c r="F141" s="13" t="s">
        <v>304</v>
      </c>
      <c r="G141" s="503"/>
      <c r="H141" s="24" t="s">
        <v>357</v>
      </c>
    </row>
    <row r="142" spans="1:8" s="14" customFormat="1" ht="25" x14ac:dyDescent="0.25">
      <c r="A142" s="7" t="s">
        <v>1077</v>
      </c>
      <c r="B142" s="8" t="s">
        <v>1078</v>
      </c>
      <c r="C142" s="9" t="s">
        <v>1079</v>
      </c>
      <c r="D142" s="11" t="s">
        <v>287</v>
      </c>
      <c r="E142" s="12" t="s">
        <v>315</v>
      </c>
      <c r="F142" s="13" t="s">
        <v>304</v>
      </c>
      <c r="G142" s="503"/>
      <c r="H142" s="24" t="s">
        <v>1077</v>
      </c>
    </row>
    <row r="143" spans="1:8" s="14" customFormat="1" ht="25" x14ac:dyDescent="0.25">
      <c r="A143" s="7" t="s">
        <v>1080</v>
      </c>
      <c r="B143" s="8" t="s">
        <v>1080</v>
      </c>
      <c r="C143" s="9" t="s">
        <v>1081</v>
      </c>
      <c r="D143" s="11" t="s">
        <v>286</v>
      </c>
      <c r="E143" s="12" t="s">
        <v>315</v>
      </c>
      <c r="F143" s="13" t="s">
        <v>304</v>
      </c>
      <c r="G143" s="503"/>
      <c r="H143" s="24" t="s">
        <v>1080</v>
      </c>
    </row>
    <row r="144" spans="1:8" s="14" customFormat="1" x14ac:dyDescent="0.25">
      <c r="A144" s="7" t="s">
        <v>1045</v>
      </c>
      <c r="B144" s="8" t="s">
        <v>1046</v>
      </c>
      <c r="C144" s="9" t="s">
        <v>1047</v>
      </c>
      <c r="D144" s="11" t="s">
        <v>287</v>
      </c>
      <c r="E144" s="12" t="s">
        <v>315</v>
      </c>
      <c r="F144" s="13" t="s">
        <v>304</v>
      </c>
      <c r="G144" s="503"/>
      <c r="H144" s="24" t="s">
        <v>1045</v>
      </c>
    </row>
    <row r="145" spans="1:17" s="14" customFormat="1" x14ac:dyDescent="0.25">
      <c r="A145" s="7" t="s">
        <v>768</v>
      </c>
      <c r="B145" s="8" t="s">
        <v>769</v>
      </c>
      <c r="C145" s="9" t="s">
        <v>770</v>
      </c>
      <c r="D145" s="11" t="s">
        <v>286</v>
      </c>
      <c r="E145" s="12" t="s">
        <v>315</v>
      </c>
      <c r="F145" s="13" t="s">
        <v>304</v>
      </c>
      <c r="G145" s="503"/>
      <c r="H145" s="24" t="s">
        <v>768</v>
      </c>
    </row>
    <row r="146" spans="1:17" s="14" customFormat="1" x14ac:dyDescent="0.25">
      <c r="A146" s="7" t="s">
        <v>776</v>
      </c>
      <c r="B146" s="8" t="s">
        <v>811</v>
      </c>
      <c r="C146" s="9" t="s">
        <v>255</v>
      </c>
      <c r="D146" s="11" t="s">
        <v>286</v>
      </c>
      <c r="E146" s="12" t="s">
        <v>315</v>
      </c>
      <c r="F146" s="13" t="s">
        <v>304</v>
      </c>
      <c r="G146" s="503"/>
      <c r="H146" s="24" t="s">
        <v>776</v>
      </c>
    </row>
    <row r="147" spans="1:17" s="14" customFormat="1" x14ac:dyDescent="0.25">
      <c r="A147" s="7" t="s">
        <v>86</v>
      </c>
      <c r="B147" s="8" t="s">
        <v>882</v>
      </c>
      <c r="C147" s="9" t="s">
        <v>317</v>
      </c>
      <c r="D147" s="11" t="s">
        <v>286</v>
      </c>
      <c r="E147" s="12" t="s">
        <v>315</v>
      </c>
      <c r="F147" s="13" t="s">
        <v>304</v>
      </c>
      <c r="G147" s="503"/>
      <c r="H147" s="24" t="s">
        <v>86</v>
      </c>
    </row>
    <row r="148" spans="1:17" s="14" customFormat="1" x14ac:dyDescent="0.25">
      <c r="A148" s="7" t="s">
        <v>798</v>
      </c>
      <c r="B148" s="8" t="s">
        <v>883</v>
      </c>
      <c r="C148" s="9" t="s">
        <v>799</v>
      </c>
      <c r="D148" s="11" t="s">
        <v>286</v>
      </c>
      <c r="E148" s="12" t="s">
        <v>315</v>
      </c>
      <c r="F148" s="13" t="s">
        <v>304</v>
      </c>
      <c r="G148" s="503"/>
      <c r="H148" s="24" t="s">
        <v>798</v>
      </c>
    </row>
    <row r="149" spans="1:17" s="14" customFormat="1" x14ac:dyDescent="0.25">
      <c r="A149" s="7" t="s">
        <v>945</v>
      </c>
      <c r="B149" s="8" t="s">
        <v>946</v>
      </c>
      <c r="C149" s="9" t="s">
        <v>947</v>
      </c>
      <c r="D149" s="11" t="s">
        <v>286</v>
      </c>
      <c r="E149" s="12" t="s">
        <v>315</v>
      </c>
      <c r="F149" s="13" t="s">
        <v>304</v>
      </c>
      <c r="G149" s="503"/>
      <c r="H149" s="24" t="s">
        <v>945</v>
      </c>
    </row>
    <row r="150" spans="1:17" s="14" customFormat="1" x14ac:dyDescent="0.25">
      <c r="A150" s="7" t="s">
        <v>1026</v>
      </c>
      <c r="B150" s="8" t="s">
        <v>1027</v>
      </c>
      <c r="C150" s="9" t="s">
        <v>1028</v>
      </c>
      <c r="D150" s="11" t="s">
        <v>286</v>
      </c>
      <c r="E150" s="12" t="s">
        <v>315</v>
      </c>
      <c r="F150" s="13" t="s">
        <v>304</v>
      </c>
      <c r="G150" s="503"/>
      <c r="H150" s="24" t="s">
        <v>1026</v>
      </c>
    </row>
    <row r="151" spans="1:17" s="14" customFormat="1" x14ac:dyDescent="0.25">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5">
      <c r="A152" s="7" t="s">
        <v>2895</v>
      </c>
      <c r="B152" s="8" t="s">
        <v>2896</v>
      </c>
      <c r="C152" s="9" t="s">
        <v>2897</v>
      </c>
      <c r="D152" s="11" t="s">
        <v>286</v>
      </c>
      <c r="E152" s="12" t="s">
        <v>315</v>
      </c>
      <c r="F152" s="13" t="s">
        <v>304</v>
      </c>
      <c r="G152" s="503"/>
      <c r="H152" s="24" t="s">
        <v>2895</v>
      </c>
      <c r="J152" s="53"/>
      <c r="K152" s="53"/>
      <c r="L152" s="53"/>
      <c r="M152" s="503"/>
      <c r="N152" s="503"/>
      <c r="O152" s="53"/>
      <c r="P152" s="503"/>
      <c r="Q152" s="53"/>
    </row>
    <row r="153" spans="1:17" s="14" customFormat="1" x14ac:dyDescent="0.25">
      <c r="A153" s="7" t="s">
        <v>2910</v>
      </c>
      <c r="B153" s="8" t="s">
        <v>2911</v>
      </c>
      <c r="C153" s="9" t="s">
        <v>2912</v>
      </c>
      <c r="D153" s="11" t="s">
        <v>286</v>
      </c>
      <c r="E153" s="12" t="s">
        <v>315</v>
      </c>
      <c r="F153" s="13" t="s">
        <v>304</v>
      </c>
      <c r="G153" s="503"/>
      <c r="H153" s="24" t="s">
        <v>2910</v>
      </c>
      <c r="J153" s="53"/>
      <c r="K153" s="53"/>
      <c r="L153" s="53"/>
      <c r="M153" s="503"/>
      <c r="N153" s="503"/>
      <c r="O153" s="53"/>
      <c r="P153" s="503"/>
      <c r="Q153" s="53"/>
    </row>
    <row r="154" spans="1:17" s="14" customFormat="1" x14ac:dyDescent="0.25">
      <c r="A154" s="7" t="s">
        <v>1126</v>
      </c>
      <c r="B154" s="8" t="s">
        <v>1126</v>
      </c>
      <c r="C154" s="9" t="s">
        <v>1127</v>
      </c>
      <c r="D154" s="11" t="s">
        <v>286</v>
      </c>
      <c r="E154" s="12" t="s">
        <v>315</v>
      </c>
      <c r="F154" s="13" t="s">
        <v>304</v>
      </c>
      <c r="G154" s="503"/>
      <c r="H154" s="24" t="s">
        <v>1126</v>
      </c>
    </row>
    <row r="155" spans="1:17" s="14" customFormat="1" ht="25" x14ac:dyDescent="0.25">
      <c r="A155" s="7" t="s">
        <v>352</v>
      </c>
      <c r="B155" s="8" t="s">
        <v>353</v>
      </c>
      <c r="C155" s="9" t="s">
        <v>354</v>
      </c>
      <c r="D155" s="11" t="s">
        <v>286</v>
      </c>
      <c r="E155" s="12" t="s">
        <v>315</v>
      </c>
      <c r="F155" s="13" t="s">
        <v>304</v>
      </c>
      <c r="G155" s="503"/>
      <c r="H155" s="24" t="s">
        <v>352</v>
      </c>
    </row>
    <row r="156" spans="1:17" s="14" customFormat="1" x14ac:dyDescent="0.25">
      <c r="A156" s="7" t="s">
        <v>109</v>
      </c>
      <c r="B156" s="8" t="s">
        <v>110</v>
      </c>
      <c r="C156" s="9" t="s">
        <v>111</v>
      </c>
      <c r="D156" s="11" t="s">
        <v>286</v>
      </c>
      <c r="E156" s="12" t="s">
        <v>315</v>
      </c>
      <c r="F156" s="13" t="s">
        <v>304</v>
      </c>
      <c r="G156" s="503"/>
      <c r="H156" s="24" t="s">
        <v>109</v>
      </c>
    </row>
    <row r="157" spans="1:17" x14ac:dyDescent="0.25">
      <c r="A157" s="7" t="s">
        <v>247</v>
      </c>
      <c r="B157" s="8" t="s">
        <v>247</v>
      </c>
      <c r="C157" s="9" t="s">
        <v>361</v>
      </c>
      <c r="D157" s="11" t="s">
        <v>286</v>
      </c>
      <c r="E157" s="12" t="s">
        <v>315</v>
      </c>
      <c r="F157" s="13" t="s">
        <v>304</v>
      </c>
      <c r="H157" s="24" t="s">
        <v>247</v>
      </c>
    </row>
    <row r="158" spans="1:17" x14ac:dyDescent="0.25">
      <c r="A158" s="7" t="s">
        <v>107</v>
      </c>
      <c r="B158" s="8" t="s">
        <v>108</v>
      </c>
      <c r="C158" s="9" t="s">
        <v>112</v>
      </c>
      <c r="D158" s="11" t="s">
        <v>286</v>
      </c>
      <c r="E158" s="12" t="s">
        <v>315</v>
      </c>
      <c r="F158" s="13" t="s">
        <v>304</v>
      </c>
      <c r="H158" s="24" t="s">
        <v>107</v>
      </c>
    </row>
    <row r="159" spans="1:17" x14ac:dyDescent="0.25">
      <c r="A159" s="7" t="s">
        <v>1053</v>
      </c>
      <c r="B159" s="8" t="s">
        <v>1053</v>
      </c>
      <c r="C159" s="9" t="s">
        <v>1054</v>
      </c>
      <c r="D159" s="11" t="s">
        <v>286</v>
      </c>
      <c r="E159" s="12" t="s">
        <v>315</v>
      </c>
      <c r="F159" s="13" t="s">
        <v>304</v>
      </c>
      <c r="H159" s="24" t="s">
        <v>1053</v>
      </c>
    </row>
    <row r="160" spans="1:17" s="14" customFormat="1" x14ac:dyDescent="0.25">
      <c r="A160" s="7" t="s">
        <v>762</v>
      </c>
      <c r="B160" s="8" t="s">
        <v>762</v>
      </c>
      <c r="C160" s="9" t="s">
        <v>763</v>
      </c>
      <c r="D160" s="11" t="s">
        <v>286</v>
      </c>
      <c r="E160" s="12" t="s">
        <v>315</v>
      </c>
      <c r="F160" s="13" t="s">
        <v>304</v>
      </c>
      <c r="G160" s="503"/>
      <c r="H160" s="24" t="s">
        <v>762</v>
      </c>
    </row>
    <row r="161" spans="1:8" s="14" customFormat="1" x14ac:dyDescent="0.25">
      <c r="A161" s="7" t="s">
        <v>884</v>
      </c>
      <c r="B161" s="8" t="s">
        <v>884</v>
      </c>
      <c r="C161" s="9" t="s">
        <v>764</v>
      </c>
      <c r="D161" s="11" t="s">
        <v>286</v>
      </c>
      <c r="E161" s="12" t="s">
        <v>315</v>
      </c>
      <c r="F161" s="13" t="s">
        <v>304</v>
      </c>
      <c r="G161" s="503"/>
      <c r="H161" s="24" t="s">
        <v>884</v>
      </c>
    </row>
    <row r="162" spans="1:8" s="14" customFormat="1" x14ac:dyDescent="0.25">
      <c r="A162" s="7" t="s">
        <v>684</v>
      </c>
      <c r="B162" s="10" t="s">
        <v>685</v>
      </c>
      <c r="C162" s="9" t="s">
        <v>686</v>
      </c>
      <c r="D162" s="11" t="s">
        <v>260</v>
      </c>
      <c r="E162" s="12" t="s">
        <v>315</v>
      </c>
      <c r="F162" s="13" t="s">
        <v>304</v>
      </c>
      <c r="G162" s="503"/>
      <c r="H162" s="24" t="s">
        <v>684</v>
      </c>
    </row>
    <row r="163" spans="1:8" s="14" customFormat="1" x14ac:dyDescent="0.25">
      <c r="A163" s="7" t="s">
        <v>899</v>
      </c>
      <c r="B163" s="10" t="s">
        <v>901</v>
      </c>
      <c r="C163" s="9" t="s">
        <v>899</v>
      </c>
      <c r="D163" s="11" t="s">
        <v>260</v>
      </c>
      <c r="E163" s="12" t="s">
        <v>315</v>
      </c>
      <c r="F163" s="13" t="s">
        <v>304</v>
      </c>
      <c r="G163" s="503"/>
      <c r="H163" s="24" t="s">
        <v>899</v>
      </c>
    </row>
    <row r="164" spans="1:8" s="14" customFormat="1" x14ac:dyDescent="0.25">
      <c r="A164" s="7" t="s">
        <v>900</v>
      </c>
      <c r="B164" s="8" t="s">
        <v>902</v>
      </c>
      <c r="C164" s="9" t="s">
        <v>900</v>
      </c>
      <c r="D164" s="11" t="s">
        <v>260</v>
      </c>
      <c r="E164" s="12" t="s">
        <v>315</v>
      </c>
      <c r="F164" s="13" t="s">
        <v>304</v>
      </c>
      <c r="G164" s="503"/>
      <c r="H164" s="24" t="s">
        <v>900</v>
      </c>
    </row>
    <row r="165" spans="1:8" s="14" customFormat="1" x14ac:dyDescent="0.25">
      <c r="A165" s="7" t="s">
        <v>746</v>
      </c>
      <c r="B165" s="8" t="s">
        <v>747</v>
      </c>
      <c r="C165" s="9" t="s">
        <v>745</v>
      </c>
      <c r="D165" s="11" t="s">
        <v>260</v>
      </c>
      <c r="E165" s="12" t="s">
        <v>315</v>
      </c>
      <c r="F165" s="13" t="s">
        <v>304</v>
      </c>
      <c r="G165" s="503"/>
      <c r="H165" s="24" t="s">
        <v>746</v>
      </c>
    </row>
    <row r="166" spans="1:8" s="14" customFormat="1" x14ac:dyDescent="0.25">
      <c r="A166" s="7" t="s">
        <v>748</v>
      </c>
      <c r="B166" s="8" t="s">
        <v>749</v>
      </c>
      <c r="C166" s="9" t="s">
        <v>750</v>
      </c>
      <c r="D166" s="11" t="s">
        <v>260</v>
      </c>
      <c r="E166" s="12" t="s">
        <v>315</v>
      </c>
      <c r="F166" s="13" t="s">
        <v>304</v>
      </c>
      <c r="G166" s="503"/>
      <c r="H166" s="24" t="s">
        <v>748</v>
      </c>
    </row>
    <row r="167" spans="1:8" x14ac:dyDescent="0.25">
      <c r="A167" s="7" t="s">
        <v>800</v>
      </c>
      <c r="B167" s="8" t="s">
        <v>801</v>
      </c>
      <c r="C167" s="9" t="s">
        <v>802</v>
      </c>
      <c r="D167" s="11" t="s">
        <v>260</v>
      </c>
      <c r="E167" s="12" t="s">
        <v>315</v>
      </c>
      <c r="F167" s="13" t="s">
        <v>304</v>
      </c>
      <c r="H167" s="24" t="s">
        <v>800</v>
      </c>
    </row>
    <row r="168" spans="1:8" x14ac:dyDescent="0.25">
      <c r="A168" s="7" t="s">
        <v>803</v>
      </c>
      <c r="B168" s="8" t="s">
        <v>804</v>
      </c>
      <c r="C168" s="9" t="s">
        <v>805</v>
      </c>
      <c r="D168" s="11" t="s">
        <v>260</v>
      </c>
      <c r="E168" s="12" t="s">
        <v>315</v>
      </c>
      <c r="F168" s="13" t="s">
        <v>304</v>
      </c>
      <c r="H168" s="24" t="s">
        <v>803</v>
      </c>
    </row>
    <row r="169" spans="1:8" x14ac:dyDescent="0.25">
      <c r="A169" s="7" t="s">
        <v>818</v>
      </c>
      <c r="B169" s="8" t="s">
        <v>819</v>
      </c>
      <c r="C169" s="9" t="s">
        <v>820</v>
      </c>
      <c r="D169" s="11" t="s">
        <v>260</v>
      </c>
      <c r="E169" s="12" t="s">
        <v>315</v>
      </c>
      <c r="F169" s="13" t="s">
        <v>304</v>
      </c>
      <c r="H169" s="24" t="s">
        <v>818</v>
      </c>
    </row>
    <row r="170" spans="1:8" x14ac:dyDescent="0.25">
      <c r="A170" s="7" t="s">
        <v>857</v>
      </c>
      <c r="B170" s="8" t="s">
        <v>855</v>
      </c>
      <c r="C170" s="9" t="s">
        <v>859</v>
      </c>
      <c r="D170" s="11" t="s">
        <v>260</v>
      </c>
      <c r="E170" s="12" t="s">
        <v>315</v>
      </c>
      <c r="F170" s="13" t="s">
        <v>304</v>
      </c>
      <c r="H170" s="24" t="s">
        <v>857</v>
      </c>
    </row>
    <row r="171" spans="1:8" x14ac:dyDescent="0.25">
      <c r="A171" s="7" t="s">
        <v>858</v>
      </c>
      <c r="B171" s="8" t="s">
        <v>856</v>
      </c>
      <c r="C171" s="9" t="s">
        <v>860</v>
      </c>
      <c r="D171" s="11" t="s">
        <v>260</v>
      </c>
      <c r="E171" s="12" t="s">
        <v>315</v>
      </c>
      <c r="F171" s="13" t="s">
        <v>304</v>
      </c>
      <c r="H171" s="24" t="s">
        <v>858</v>
      </c>
    </row>
    <row r="172" spans="1:8" x14ac:dyDescent="0.25">
      <c r="A172" s="7" t="s">
        <v>896</v>
      </c>
      <c r="B172" s="8" t="s">
        <v>897</v>
      </c>
      <c r="C172" s="9" t="s">
        <v>898</v>
      </c>
      <c r="D172" s="11" t="s">
        <v>260</v>
      </c>
      <c r="E172" s="12" t="s">
        <v>315</v>
      </c>
      <c r="F172" s="13" t="s">
        <v>304</v>
      </c>
      <c r="H172" s="25" t="s">
        <v>896</v>
      </c>
    </row>
    <row r="173" spans="1:8" x14ac:dyDescent="0.25">
      <c r="A173" s="7" t="s">
        <v>1055</v>
      </c>
      <c r="B173" s="8" t="s">
        <v>1055</v>
      </c>
      <c r="C173" s="9" t="s">
        <v>1001</v>
      </c>
      <c r="D173" s="11" t="s">
        <v>286</v>
      </c>
      <c r="E173" s="12" t="s">
        <v>315</v>
      </c>
      <c r="F173" s="13" t="s">
        <v>304</v>
      </c>
      <c r="H173" s="25" t="s">
        <v>1055</v>
      </c>
    </row>
    <row r="174" spans="1:8" x14ac:dyDescent="0.25">
      <c r="A174" s="7" t="s">
        <v>266</v>
      </c>
      <c r="B174" s="8" t="s">
        <v>89</v>
      </c>
      <c r="C174" s="9" t="s">
        <v>285</v>
      </c>
      <c r="D174" s="11" t="s">
        <v>287</v>
      </c>
      <c r="E174" s="8" t="s">
        <v>315</v>
      </c>
      <c r="F174" s="13" t="s">
        <v>304</v>
      </c>
      <c r="H174" s="25" t="s">
        <v>266</v>
      </c>
    </row>
    <row r="175" spans="1:8" x14ac:dyDescent="0.25">
      <c r="A175" s="7" t="s">
        <v>265</v>
      </c>
      <c r="B175" s="8" t="s">
        <v>885</v>
      </c>
      <c r="C175" s="9" t="s">
        <v>250</v>
      </c>
      <c r="D175" s="11" t="s">
        <v>286</v>
      </c>
      <c r="E175" s="8" t="s">
        <v>315</v>
      </c>
      <c r="F175" s="13" t="s">
        <v>304</v>
      </c>
      <c r="H175" s="24" t="s">
        <v>265</v>
      </c>
    </row>
    <row r="176" spans="1:8" x14ac:dyDescent="0.25">
      <c r="A176" s="7" t="s">
        <v>806</v>
      </c>
      <c r="B176" s="8" t="s">
        <v>807</v>
      </c>
      <c r="C176" s="9" t="s">
        <v>808</v>
      </c>
      <c r="D176" s="11" t="s">
        <v>286</v>
      </c>
      <c r="E176" s="8" t="s">
        <v>315</v>
      </c>
      <c r="F176" s="13" t="s">
        <v>304</v>
      </c>
      <c r="H176" s="24" t="s">
        <v>806</v>
      </c>
    </row>
    <row r="177" spans="1:8" ht="25" x14ac:dyDescent="0.25">
      <c r="A177" s="7" t="s">
        <v>1041</v>
      </c>
      <c r="B177" s="8" t="s">
        <v>1040</v>
      </c>
      <c r="C177" s="9" t="s">
        <v>1039</v>
      </c>
      <c r="D177" s="11" t="s">
        <v>286</v>
      </c>
      <c r="E177" s="12" t="s">
        <v>315</v>
      </c>
      <c r="F177" s="13" t="s">
        <v>304</v>
      </c>
      <c r="H177" s="24" t="s">
        <v>1041</v>
      </c>
    </row>
    <row r="178" spans="1:8" ht="25" x14ac:dyDescent="0.25">
      <c r="A178" s="7" t="s">
        <v>1137</v>
      </c>
      <c r="B178" s="8" t="s">
        <v>1138</v>
      </c>
      <c r="C178" s="9" t="s">
        <v>1139</v>
      </c>
      <c r="D178" s="11" t="s">
        <v>286</v>
      </c>
      <c r="E178" s="12" t="s">
        <v>315</v>
      </c>
      <c r="F178" s="13" t="s">
        <v>304</v>
      </c>
      <c r="H178" s="24" t="s">
        <v>1137</v>
      </c>
    </row>
    <row r="179" spans="1:8" ht="25" x14ac:dyDescent="0.25">
      <c r="A179" s="7" t="s">
        <v>1042</v>
      </c>
      <c r="B179" s="8" t="s">
        <v>1037</v>
      </c>
      <c r="C179" s="9" t="s">
        <v>1038</v>
      </c>
      <c r="D179" s="11" t="s">
        <v>286</v>
      </c>
      <c r="E179" s="12" t="s">
        <v>315</v>
      </c>
      <c r="F179" s="13" t="s">
        <v>304</v>
      </c>
      <c r="H179" s="24" t="s">
        <v>1042</v>
      </c>
    </row>
    <row r="180" spans="1:8" ht="25" x14ac:dyDescent="0.25">
      <c r="A180" s="7" t="s">
        <v>1140</v>
      </c>
      <c r="B180" s="8" t="s">
        <v>1141</v>
      </c>
      <c r="C180" s="9" t="s">
        <v>1142</v>
      </c>
      <c r="D180" s="11" t="s">
        <v>286</v>
      </c>
      <c r="E180" s="12" t="s">
        <v>315</v>
      </c>
      <c r="F180" s="13" t="s">
        <v>304</v>
      </c>
      <c r="H180" s="24" t="s">
        <v>1140</v>
      </c>
    </row>
    <row r="181" spans="1:8" x14ac:dyDescent="0.25">
      <c r="A181" s="7" t="s">
        <v>456</v>
      </c>
      <c r="B181" s="8" t="s">
        <v>457</v>
      </c>
      <c r="C181" s="9" t="s">
        <v>458</v>
      </c>
      <c r="D181" s="11" t="s">
        <v>286</v>
      </c>
      <c r="E181" s="8" t="s">
        <v>315</v>
      </c>
      <c r="F181" s="13" t="s">
        <v>304</v>
      </c>
      <c r="H181" s="24" t="s">
        <v>456</v>
      </c>
    </row>
    <row r="182" spans="1:8" x14ac:dyDescent="0.25">
      <c r="A182" s="7" t="s">
        <v>1145</v>
      </c>
      <c r="B182" s="8" t="s">
        <v>1145</v>
      </c>
      <c r="C182" s="9" t="s">
        <v>1146</v>
      </c>
      <c r="D182" s="11" t="s">
        <v>286</v>
      </c>
      <c r="E182" s="8" t="s">
        <v>315</v>
      </c>
      <c r="F182" s="13" t="s">
        <v>304</v>
      </c>
      <c r="H182" s="24" t="s">
        <v>1145</v>
      </c>
    </row>
    <row r="183" spans="1:8" x14ac:dyDescent="0.25">
      <c r="A183" s="7" t="s">
        <v>344</v>
      </c>
      <c r="B183" s="8" t="s">
        <v>345</v>
      </c>
      <c r="C183" s="9" t="s">
        <v>239</v>
      </c>
      <c r="D183" s="11" t="s">
        <v>286</v>
      </c>
      <c r="E183" s="12" t="s">
        <v>315</v>
      </c>
      <c r="F183" s="13" t="s">
        <v>304</v>
      </c>
      <c r="H183" s="24" t="s">
        <v>344</v>
      </c>
    </row>
    <row r="184" spans="1:8" x14ac:dyDescent="0.25">
      <c r="A184" s="7" t="s">
        <v>269</v>
      </c>
      <c r="B184" s="8" t="s">
        <v>269</v>
      </c>
      <c r="C184" s="9" t="s">
        <v>270</v>
      </c>
      <c r="D184" s="11" t="s">
        <v>286</v>
      </c>
      <c r="E184" s="12" t="s">
        <v>315</v>
      </c>
      <c r="F184" s="13" t="s">
        <v>304</v>
      </c>
      <c r="H184" s="24" t="s">
        <v>269</v>
      </c>
    </row>
    <row r="185" spans="1:8" x14ac:dyDescent="0.25">
      <c r="A185" s="7" t="s">
        <v>837</v>
      </c>
      <c r="B185" s="8" t="s">
        <v>886</v>
      </c>
      <c r="C185" s="9" t="s">
        <v>838</v>
      </c>
      <c r="D185" s="11" t="s">
        <v>286</v>
      </c>
      <c r="E185" s="12" t="s">
        <v>315</v>
      </c>
      <c r="F185" s="13" t="s">
        <v>304</v>
      </c>
      <c r="H185" s="24" t="s">
        <v>837</v>
      </c>
    </row>
    <row r="186" spans="1:8" x14ac:dyDescent="0.25">
      <c r="A186" s="7" t="s">
        <v>958</v>
      </c>
      <c r="B186" s="8" t="s">
        <v>959</v>
      </c>
      <c r="C186" s="9" t="s">
        <v>838</v>
      </c>
      <c r="D186" s="11" t="s">
        <v>286</v>
      </c>
      <c r="E186" s="12" t="s">
        <v>315</v>
      </c>
      <c r="F186" s="13" t="s">
        <v>304</v>
      </c>
      <c r="H186" s="24" t="s">
        <v>959</v>
      </c>
    </row>
    <row r="187" spans="1:8" x14ac:dyDescent="0.25">
      <c r="A187" s="7" t="s">
        <v>1107</v>
      </c>
      <c r="B187" s="8" t="s">
        <v>1108</v>
      </c>
      <c r="C187" s="9" t="s">
        <v>1109</v>
      </c>
      <c r="D187" s="11" t="s">
        <v>287</v>
      </c>
      <c r="E187" s="12" t="s">
        <v>315</v>
      </c>
      <c r="F187" s="13" t="s">
        <v>304</v>
      </c>
      <c r="H187" s="24" t="s">
        <v>1108</v>
      </c>
    </row>
    <row r="188" spans="1:8" x14ac:dyDescent="0.25">
      <c r="A188" s="7" t="s">
        <v>1130</v>
      </c>
      <c r="B188" s="8" t="s">
        <v>1132</v>
      </c>
      <c r="C188" s="9" t="s">
        <v>1134</v>
      </c>
      <c r="D188" s="11" t="s">
        <v>286</v>
      </c>
      <c r="E188" s="12" t="s">
        <v>315</v>
      </c>
      <c r="F188" s="13" t="s">
        <v>304</v>
      </c>
      <c r="H188" s="7" t="s">
        <v>1130</v>
      </c>
    </row>
    <row r="189" spans="1:8" x14ac:dyDescent="0.25">
      <c r="A189" s="7" t="s">
        <v>1131</v>
      </c>
      <c r="B189" s="8" t="s">
        <v>1133</v>
      </c>
      <c r="C189" s="9" t="s">
        <v>1135</v>
      </c>
      <c r="D189" s="11" t="s">
        <v>287</v>
      </c>
      <c r="E189" s="12" t="s">
        <v>315</v>
      </c>
      <c r="F189" s="13" t="s">
        <v>304</v>
      </c>
      <c r="H189" s="7" t="s">
        <v>1131</v>
      </c>
    </row>
    <row r="190" spans="1:8" x14ac:dyDescent="0.25">
      <c r="A190" s="7" t="s">
        <v>1128</v>
      </c>
      <c r="B190" s="8" t="s">
        <v>1128</v>
      </c>
      <c r="C190" s="9" t="s">
        <v>1129</v>
      </c>
      <c r="D190" s="11" t="s">
        <v>287</v>
      </c>
      <c r="E190" s="12" t="s">
        <v>315</v>
      </c>
      <c r="F190" s="13" t="s">
        <v>304</v>
      </c>
      <c r="H190" s="24" t="s">
        <v>1128</v>
      </c>
    </row>
    <row r="191" spans="1:8" ht="25" x14ac:dyDescent="0.25">
      <c r="A191" s="7" t="s">
        <v>350</v>
      </c>
      <c r="B191" s="8" t="s">
        <v>887</v>
      </c>
      <c r="C191" s="9" t="s">
        <v>346</v>
      </c>
      <c r="D191" s="11" t="s">
        <v>287</v>
      </c>
      <c r="E191" s="12" t="s">
        <v>315</v>
      </c>
      <c r="F191" s="13" t="s">
        <v>304</v>
      </c>
      <c r="H191" s="24" t="s">
        <v>350</v>
      </c>
    </row>
    <row r="192" spans="1:8" ht="25" x14ac:dyDescent="0.25">
      <c r="A192" s="7" t="s">
        <v>351</v>
      </c>
      <c r="B192" s="8" t="s">
        <v>888</v>
      </c>
      <c r="C192" s="9" t="s">
        <v>243</v>
      </c>
      <c r="D192" s="11" t="s">
        <v>286</v>
      </c>
      <c r="E192" s="12" t="s">
        <v>315</v>
      </c>
      <c r="F192" s="13" t="s">
        <v>304</v>
      </c>
      <c r="H192" s="24" t="s">
        <v>351</v>
      </c>
    </row>
    <row r="193" spans="1:8" x14ac:dyDescent="0.25">
      <c r="A193" s="7" t="s">
        <v>125</v>
      </c>
      <c r="B193" s="8" t="s">
        <v>125</v>
      </c>
      <c r="C193" s="9" t="s">
        <v>126</v>
      </c>
      <c r="D193" s="11" t="s">
        <v>286</v>
      </c>
      <c r="E193" s="12" t="s">
        <v>315</v>
      </c>
      <c r="F193" s="13" t="s">
        <v>304</v>
      </c>
      <c r="H193" s="24" t="s">
        <v>125</v>
      </c>
    </row>
    <row r="194" spans="1:8" x14ac:dyDescent="0.25">
      <c r="A194" s="7" t="s">
        <v>1121</v>
      </c>
      <c r="B194" s="8" t="s">
        <v>1121</v>
      </c>
      <c r="C194" s="9" t="s">
        <v>1122</v>
      </c>
      <c r="D194" s="11" t="s">
        <v>286</v>
      </c>
      <c r="E194" s="12" t="s">
        <v>315</v>
      </c>
      <c r="F194" s="13" t="s">
        <v>304</v>
      </c>
      <c r="H194" s="24" t="s">
        <v>1121</v>
      </c>
    </row>
    <row r="195" spans="1:8" x14ac:dyDescent="0.25">
      <c r="A195" s="7" t="s">
        <v>688</v>
      </c>
      <c r="B195" s="8" t="s">
        <v>688</v>
      </c>
      <c r="C195" s="9" t="s">
        <v>689</v>
      </c>
      <c r="D195" s="11" t="s">
        <v>287</v>
      </c>
      <c r="E195" s="12" t="s">
        <v>315</v>
      </c>
      <c r="F195" s="13" t="s">
        <v>304</v>
      </c>
      <c r="H195" s="24" t="s">
        <v>688</v>
      </c>
    </row>
    <row r="196" spans="1:8" x14ac:dyDescent="0.25">
      <c r="A196" s="7" t="s">
        <v>775</v>
      </c>
      <c r="B196" s="8" t="s">
        <v>775</v>
      </c>
      <c r="C196" s="9" t="s">
        <v>113</v>
      </c>
      <c r="D196" s="11" t="s">
        <v>286</v>
      </c>
      <c r="E196" s="12" t="s">
        <v>315</v>
      </c>
      <c r="F196" s="13" t="s">
        <v>304</v>
      </c>
      <c r="H196" s="24" t="s">
        <v>775</v>
      </c>
    </row>
    <row r="197" spans="1:8" x14ac:dyDescent="0.25">
      <c r="A197" s="7" t="s">
        <v>262</v>
      </c>
      <c r="B197" s="8" t="s">
        <v>262</v>
      </c>
      <c r="C197" s="9" t="s">
        <v>263</v>
      </c>
      <c r="D197" s="11" t="s">
        <v>286</v>
      </c>
      <c r="E197" s="12" t="s">
        <v>315</v>
      </c>
      <c r="F197" s="13" t="s">
        <v>304</v>
      </c>
      <c r="H197" s="24" t="s">
        <v>262</v>
      </c>
    </row>
    <row r="198" spans="1:8" x14ac:dyDescent="0.25">
      <c r="A198" s="7" t="s">
        <v>809</v>
      </c>
      <c r="B198" s="8" t="s">
        <v>889</v>
      </c>
      <c r="C198" s="9" t="s">
        <v>333</v>
      </c>
      <c r="D198" s="11" t="s">
        <v>286</v>
      </c>
      <c r="E198" s="12" t="s">
        <v>315</v>
      </c>
      <c r="F198" s="13" t="s">
        <v>304</v>
      </c>
      <c r="H198" s="24" t="s">
        <v>809</v>
      </c>
    </row>
    <row r="199" spans="1:8" x14ac:dyDescent="0.25">
      <c r="A199" s="7" t="s">
        <v>891</v>
      </c>
      <c r="B199" s="8" t="s">
        <v>890</v>
      </c>
      <c r="C199" s="9" t="s">
        <v>333</v>
      </c>
      <c r="D199" s="11" t="s">
        <v>286</v>
      </c>
      <c r="E199" s="12" t="s">
        <v>315</v>
      </c>
      <c r="F199" s="13" t="s">
        <v>304</v>
      </c>
      <c r="H199" s="24" t="s">
        <v>891</v>
      </c>
    </row>
    <row r="200" spans="1:8" ht="13" thickBot="1" x14ac:dyDescent="0.3">
      <c r="A200" s="30" t="s">
        <v>81</v>
      </c>
      <c r="B200" s="31" t="s">
        <v>870</v>
      </c>
      <c r="C200" s="32" t="s">
        <v>272</v>
      </c>
      <c r="D200" s="398" t="s">
        <v>286</v>
      </c>
      <c r="E200" s="399" t="s">
        <v>315</v>
      </c>
      <c r="F200" s="400" t="s">
        <v>304</v>
      </c>
      <c r="H200" s="24"/>
    </row>
    <row r="201" spans="1:8" x14ac:dyDescent="0.25">
      <c r="F201" s="53"/>
      <c r="H201" s="24"/>
    </row>
    <row r="202" spans="1:8" ht="13" thickBot="1" x14ac:dyDescent="0.3">
      <c r="H202" s="24"/>
    </row>
    <row r="203" spans="1:8" ht="13" x14ac:dyDescent="0.3">
      <c r="B203" s="1" t="s">
        <v>46</v>
      </c>
      <c r="H203" s="24"/>
    </row>
    <row r="204" spans="1:8" x14ac:dyDescent="0.25">
      <c r="B204" s="401" t="s">
        <v>47</v>
      </c>
      <c r="H204" s="24"/>
    </row>
    <row r="205" spans="1:8" x14ac:dyDescent="0.25">
      <c r="B205" s="401" t="s">
        <v>566</v>
      </c>
      <c r="H205" s="24"/>
    </row>
    <row r="206" spans="1:8" x14ac:dyDescent="0.25">
      <c r="B206" s="401" t="s">
        <v>48</v>
      </c>
      <c r="H206" s="24"/>
    </row>
    <row r="207" spans="1:8" ht="13" thickBot="1" x14ac:dyDescent="0.3">
      <c r="B207" s="402" t="s">
        <v>49</v>
      </c>
      <c r="H207" s="24"/>
    </row>
    <row r="208" spans="1:8" ht="13" thickBot="1" x14ac:dyDescent="0.3">
      <c r="H208" s="29"/>
    </row>
    <row r="209" spans="2:2" ht="13" x14ac:dyDescent="0.3">
      <c r="B209" s="537"/>
    </row>
    <row r="211" spans="2:2" hidden="1" x14ac:dyDescent="0.25"/>
    <row r="213" spans="2:2" ht="13.5" thickBot="1" x14ac:dyDescent="0.35">
      <c r="B213" s="537" t="s">
        <v>76</v>
      </c>
    </row>
    <row r="214" spans="2:2" ht="13" x14ac:dyDescent="0.3">
      <c r="B214" s="5" t="s">
        <v>223</v>
      </c>
    </row>
    <row r="215" spans="2:2" x14ac:dyDescent="0.25">
      <c r="B215" s="27" t="s">
        <v>83</v>
      </c>
    </row>
    <row r="216" spans="2:2" x14ac:dyDescent="0.25">
      <c r="B216" s="27" t="s">
        <v>362</v>
      </c>
    </row>
    <row r="217" spans="2:2" x14ac:dyDescent="0.25">
      <c r="B217" s="27" t="s">
        <v>273</v>
      </c>
    </row>
    <row r="218" spans="2:2" x14ac:dyDescent="0.25">
      <c r="B218" s="27" t="s">
        <v>274</v>
      </c>
    </row>
    <row r="219" spans="2:2" x14ac:dyDescent="0.25">
      <c r="B219" s="27" t="s">
        <v>73</v>
      </c>
    </row>
    <row r="220" spans="2:2" x14ac:dyDescent="0.25">
      <c r="B220" s="27" t="s">
        <v>74</v>
      </c>
    </row>
    <row r="221" spans="2:2" x14ac:dyDescent="0.25">
      <c r="B221" s="27" t="s">
        <v>277</v>
      </c>
    </row>
    <row r="222" spans="2:2" x14ac:dyDescent="0.25">
      <c r="B222" s="27" t="s">
        <v>460</v>
      </c>
    </row>
    <row r="223" spans="2:2" x14ac:dyDescent="0.25">
      <c r="B223" s="27" t="s">
        <v>75</v>
      </c>
    </row>
    <row r="224" spans="2:2" ht="13" thickBot="1" x14ac:dyDescent="0.3">
      <c r="B224" s="28" t="s">
        <v>197</v>
      </c>
    </row>
    <row r="226" spans="2:2" ht="13" thickBot="1" x14ac:dyDescent="0.3"/>
    <row r="227" spans="2:2" ht="13" x14ac:dyDescent="0.3">
      <c r="B227" s="5" t="s">
        <v>25</v>
      </c>
    </row>
    <row r="228" spans="2:2" x14ac:dyDescent="0.25">
      <c r="B228" s="27" t="s">
        <v>83</v>
      </c>
    </row>
    <row r="229" spans="2:2" x14ac:dyDescent="0.25">
      <c r="B229" s="27" t="s">
        <v>362</v>
      </c>
    </row>
    <row r="230" spans="2:2" x14ac:dyDescent="0.25">
      <c r="B230" s="27" t="s">
        <v>32</v>
      </c>
    </row>
    <row r="231" spans="2:2" x14ac:dyDescent="0.25">
      <c r="B231" s="27" t="s">
        <v>80</v>
      </c>
    </row>
    <row r="232" spans="2:2" x14ac:dyDescent="0.25">
      <c r="B232" s="27" t="s">
        <v>78</v>
      </c>
    </row>
    <row r="233" spans="2:2" x14ac:dyDescent="0.25">
      <c r="B233" s="27" t="s">
        <v>278</v>
      </c>
    </row>
    <row r="234" spans="2:2" ht="13" thickBot="1" x14ac:dyDescent="0.3">
      <c r="B234" s="28" t="s">
        <v>197</v>
      </c>
    </row>
    <row r="235" spans="2:2" ht="13" thickBot="1" x14ac:dyDescent="0.3"/>
    <row r="236" spans="2:2" ht="13" x14ac:dyDescent="0.3">
      <c r="B236" s="5" t="s">
        <v>292</v>
      </c>
    </row>
    <row r="237" spans="2:2" x14ac:dyDescent="0.25">
      <c r="B237" s="27" t="s">
        <v>417</v>
      </c>
    </row>
    <row r="238" spans="2:2" x14ac:dyDescent="0.25">
      <c r="B238" s="27" t="s">
        <v>418</v>
      </c>
    </row>
    <row r="239" spans="2:2" x14ac:dyDescent="0.25">
      <c r="B239" s="27" t="s">
        <v>61</v>
      </c>
    </row>
    <row r="240" spans="2:2" x14ac:dyDescent="0.25">
      <c r="B240" s="27" t="s">
        <v>329</v>
      </c>
    </row>
    <row r="241" spans="2:2" x14ac:dyDescent="0.25">
      <c r="B241" s="27" t="s">
        <v>400</v>
      </c>
    </row>
    <row r="242" spans="2:2" x14ac:dyDescent="0.25">
      <c r="B242" s="27" t="s">
        <v>401</v>
      </c>
    </row>
    <row r="243" spans="2:2" x14ac:dyDescent="0.25">
      <c r="B243" s="27" t="s">
        <v>419</v>
      </c>
    </row>
    <row r="244" spans="2:2" x14ac:dyDescent="0.25">
      <c r="B244" s="27" t="s">
        <v>330</v>
      </c>
    </row>
    <row r="245" spans="2:2" x14ac:dyDescent="0.25">
      <c r="B245" s="27" t="s">
        <v>420</v>
      </c>
    </row>
    <row r="246" spans="2:2" x14ac:dyDescent="0.25">
      <c r="B246" s="27" t="s">
        <v>421</v>
      </c>
    </row>
    <row r="247" spans="2:2" x14ac:dyDescent="0.25">
      <c r="B247" s="27" t="s">
        <v>422</v>
      </c>
    </row>
    <row r="248" spans="2:2" x14ac:dyDescent="0.25">
      <c r="B248" s="27" t="s">
        <v>423</v>
      </c>
    </row>
    <row r="249" spans="2:2" x14ac:dyDescent="0.25">
      <c r="B249" s="27" t="s">
        <v>424</v>
      </c>
    </row>
    <row r="250" spans="2:2" x14ac:dyDescent="0.25">
      <c r="B250" s="27" t="s">
        <v>199</v>
      </c>
    </row>
    <row r="251" spans="2:2" x14ac:dyDescent="0.25">
      <c r="B251" s="27" t="s">
        <v>200</v>
      </c>
    </row>
    <row r="252" spans="2:2" x14ac:dyDescent="0.25">
      <c r="B252" s="27" t="s">
        <v>201</v>
      </c>
    </row>
    <row r="253" spans="2:2" x14ac:dyDescent="0.25">
      <c r="B253" s="27" t="s">
        <v>198</v>
      </c>
    </row>
    <row r="254" spans="2:2" x14ac:dyDescent="0.25">
      <c r="B254" s="405" t="s">
        <v>443</v>
      </c>
    </row>
    <row r="255" spans="2:2" x14ac:dyDescent="0.25">
      <c r="B255" s="27" t="s">
        <v>197</v>
      </c>
    </row>
    <row r="256" spans="2:2" x14ac:dyDescent="0.25">
      <c r="B256" s="27" t="s">
        <v>290</v>
      </c>
    </row>
    <row r="257" spans="2:2" x14ac:dyDescent="0.25">
      <c r="B257" s="27" t="s">
        <v>295</v>
      </c>
    </row>
    <row r="258" spans="2:2" x14ac:dyDescent="0.25">
      <c r="B258" s="27" t="s">
        <v>247</v>
      </c>
    </row>
    <row r="259" spans="2:2" ht="13" thickBot="1" x14ac:dyDescent="0.3">
      <c r="B259" s="28" t="s">
        <v>291</v>
      </c>
    </row>
    <row r="260" spans="2:2" ht="13" thickBot="1" x14ac:dyDescent="0.3"/>
    <row r="261" spans="2:2" ht="13" x14ac:dyDescent="0.3">
      <c r="B261" s="5" t="s">
        <v>318</v>
      </c>
    </row>
    <row r="262" spans="2:2" x14ac:dyDescent="0.25">
      <c r="B262" s="27" t="s">
        <v>50</v>
      </c>
    </row>
    <row r="263" spans="2:2" ht="13" thickBot="1" x14ac:dyDescent="0.3">
      <c r="B263" s="28" t="s">
        <v>52</v>
      </c>
    </row>
    <row r="264" spans="2:2" ht="13" thickBot="1" x14ac:dyDescent="0.3"/>
    <row r="265" spans="2:2" ht="13" x14ac:dyDescent="0.3">
      <c r="B265" s="5" t="s">
        <v>120</v>
      </c>
    </row>
    <row r="266" spans="2:2" x14ac:dyDescent="0.25">
      <c r="B266" s="27" t="s">
        <v>51</v>
      </c>
    </row>
    <row r="267" spans="2:2" x14ac:dyDescent="0.25">
      <c r="B267" s="27" t="s">
        <v>53</v>
      </c>
    </row>
    <row r="268" spans="2:2" x14ac:dyDescent="0.25">
      <c r="B268" s="27" t="s">
        <v>121</v>
      </c>
    </row>
    <row r="269" spans="2:2" x14ac:dyDescent="0.25">
      <c r="B269" s="27" t="s">
        <v>122</v>
      </c>
    </row>
    <row r="270" spans="2:2" x14ac:dyDescent="0.25">
      <c r="B270" s="27" t="s">
        <v>363</v>
      </c>
    </row>
    <row r="271" spans="2:2" x14ac:dyDescent="0.25">
      <c r="B271" s="27" t="s">
        <v>364</v>
      </c>
    </row>
    <row r="272" spans="2:2" x14ac:dyDescent="0.25">
      <c r="B272" s="27" t="s">
        <v>365</v>
      </c>
    </row>
    <row r="273" spans="2:2" x14ac:dyDescent="0.25">
      <c r="B273" s="27" t="s">
        <v>128</v>
      </c>
    </row>
    <row r="274" spans="2:2" x14ac:dyDescent="0.25">
      <c r="B274" s="27" t="s">
        <v>123</v>
      </c>
    </row>
    <row r="275" spans="2:2" x14ac:dyDescent="0.25">
      <c r="B275" s="27" t="s">
        <v>124</v>
      </c>
    </row>
    <row r="276" spans="2:2" x14ac:dyDescent="0.25">
      <c r="B276" s="27" t="s">
        <v>127</v>
      </c>
    </row>
    <row r="277" spans="2:2" x14ac:dyDescent="0.25">
      <c r="B277" s="27" t="s">
        <v>366</v>
      </c>
    </row>
    <row r="278" spans="2:2" x14ac:dyDescent="0.25">
      <c r="B278" s="27" t="s">
        <v>367</v>
      </c>
    </row>
    <row r="279" spans="2:2" x14ac:dyDescent="0.25">
      <c r="B279" s="27" t="s">
        <v>368</v>
      </c>
    </row>
    <row r="280" spans="2:2" x14ac:dyDescent="0.25">
      <c r="B280" s="27" t="s">
        <v>324</v>
      </c>
    </row>
    <row r="281" spans="2:2" x14ac:dyDescent="0.25">
      <c r="B281" s="27" t="s">
        <v>129</v>
      </c>
    </row>
    <row r="282" spans="2:2" x14ac:dyDescent="0.25">
      <c r="B282" s="27" t="s">
        <v>326</v>
      </c>
    </row>
    <row r="283" spans="2:2" x14ac:dyDescent="0.25">
      <c r="B283" s="27" t="s">
        <v>130</v>
      </c>
    </row>
    <row r="284" spans="2:2" x14ac:dyDescent="0.25">
      <c r="B284" s="27" t="s">
        <v>369</v>
      </c>
    </row>
    <row r="285" spans="2:2" x14ac:dyDescent="0.25">
      <c r="B285" s="27" t="s">
        <v>370</v>
      </c>
    </row>
    <row r="286" spans="2:2" x14ac:dyDescent="0.25">
      <c r="B286" s="27" t="s">
        <v>371</v>
      </c>
    </row>
    <row r="287" spans="2:2" x14ac:dyDescent="0.25">
      <c r="B287" s="27" t="s">
        <v>134</v>
      </c>
    </row>
    <row r="288" spans="2:2" x14ac:dyDescent="0.25">
      <c r="B288" s="27" t="s">
        <v>131</v>
      </c>
    </row>
    <row r="289" spans="2:2" x14ac:dyDescent="0.25">
      <c r="B289" s="27" t="s">
        <v>132</v>
      </c>
    </row>
    <row r="290" spans="2:2" x14ac:dyDescent="0.25">
      <c r="B290" s="27" t="s">
        <v>133</v>
      </c>
    </row>
    <row r="291" spans="2:2" x14ac:dyDescent="0.25">
      <c r="B291" s="27" t="s">
        <v>372</v>
      </c>
    </row>
    <row r="292" spans="2:2" x14ac:dyDescent="0.25">
      <c r="B292" s="27" t="s">
        <v>373</v>
      </c>
    </row>
    <row r="293" spans="2:2" x14ac:dyDescent="0.25">
      <c r="B293" s="27" t="s">
        <v>374</v>
      </c>
    </row>
    <row r="294" spans="2:2" x14ac:dyDescent="0.25">
      <c r="B294" s="27" t="s">
        <v>375</v>
      </c>
    </row>
    <row r="295" spans="2:2" x14ac:dyDescent="0.25">
      <c r="B295" s="27" t="s">
        <v>376</v>
      </c>
    </row>
    <row r="296" spans="2:2" x14ac:dyDescent="0.25">
      <c r="B296" s="27" t="s">
        <v>377</v>
      </c>
    </row>
    <row r="297" spans="2:2" x14ac:dyDescent="0.25">
      <c r="B297" s="27" t="s">
        <v>378</v>
      </c>
    </row>
    <row r="298" spans="2:2" x14ac:dyDescent="0.25">
      <c r="B298" s="27" t="s">
        <v>379</v>
      </c>
    </row>
    <row r="299" spans="2:2" x14ac:dyDescent="0.25">
      <c r="B299" s="27" t="s">
        <v>380</v>
      </c>
    </row>
    <row r="300" spans="2:2" x14ac:dyDescent="0.25">
      <c r="B300" s="27" t="s">
        <v>381</v>
      </c>
    </row>
    <row r="301" spans="2:2" x14ac:dyDescent="0.25">
      <c r="B301" s="27" t="s">
        <v>382</v>
      </c>
    </row>
    <row r="302" spans="2:2" x14ac:dyDescent="0.25">
      <c r="B302" s="27" t="s">
        <v>383</v>
      </c>
    </row>
    <row r="303" spans="2:2" x14ac:dyDescent="0.25">
      <c r="B303" s="27" t="s">
        <v>384</v>
      </c>
    </row>
    <row r="304" spans="2:2" x14ac:dyDescent="0.25">
      <c r="B304" s="27" t="s">
        <v>385</v>
      </c>
    </row>
    <row r="305" spans="2:2" x14ac:dyDescent="0.25">
      <c r="B305" s="27" t="s">
        <v>386</v>
      </c>
    </row>
    <row r="306" spans="2:2" x14ac:dyDescent="0.25">
      <c r="B306" s="27" t="s">
        <v>387</v>
      </c>
    </row>
    <row r="307" spans="2:2" x14ac:dyDescent="0.25">
      <c r="B307" s="27" t="s">
        <v>388</v>
      </c>
    </row>
    <row r="308" spans="2:2" x14ac:dyDescent="0.25">
      <c r="B308" s="27" t="s">
        <v>389</v>
      </c>
    </row>
    <row r="309" spans="2:2" x14ac:dyDescent="0.25">
      <c r="B309" s="27" t="s">
        <v>390</v>
      </c>
    </row>
    <row r="310" spans="2:2" x14ac:dyDescent="0.25">
      <c r="B310" s="27" t="s">
        <v>391</v>
      </c>
    </row>
    <row r="311" spans="2:2" x14ac:dyDescent="0.25">
      <c r="B311" s="27" t="s">
        <v>392</v>
      </c>
    </row>
    <row r="312" spans="2:2" x14ac:dyDescent="0.25">
      <c r="B312" s="27" t="s">
        <v>393</v>
      </c>
    </row>
    <row r="313" spans="2:2" x14ac:dyDescent="0.25">
      <c r="B313" s="27" t="s">
        <v>392</v>
      </c>
    </row>
    <row r="314" spans="2:2" ht="13" thickBot="1" x14ac:dyDescent="0.3">
      <c r="B314" s="28" t="s">
        <v>394</v>
      </c>
    </row>
    <row r="315" spans="2:2" ht="13" thickBot="1" x14ac:dyDescent="0.3"/>
    <row r="316" spans="2:2" ht="13" x14ac:dyDescent="0.3">
      <c r="B316" s="5" t="s">
        <v>306</v>
      </c>
    </row>
    <row r="317" spans="2:2" x14ac:dyDescent="0.25">
      <c r="B317" s="27" t="s">
        <v>55</v>
      </c>
    </row>
    <row r="318" spans="2:2" ht="13" thickBot="1" x14ac:dyDescent="0.3">
      <c r="B318" s="28" t="s">
        <v>57</v>
      </c>
    </row>
    <row r="319" spans="2:2" ht="13" thickBot="1" x14ac:dyDescent="0.3"/>
    <row r="320" spans="2:2" ht="13" x14ac:dyDescent="0.3">
      <c r="B320" s="5" t="s">
        <v>135</v>
      </c>
    </row>
    <row r="321" spans="2:2" x14ac:dyDescent="0.25">
      <c r="B321" s="27" t="s">
        <v>323</v>
      </c>
    </row>
    <row r="322" spans="2:2" x14ac:dyDescent="0.25">
      <c r="B322" s="27" t="s">
        <v>325</v>
      </c>
    </row>
    <row r="323" spans="2:2" ht="13" thickBot="1" x14ac:dyDescent="0.3"/>
    <row r="324" spans="2:2" ht="13" x14ac:dyDescent="0.3">
      <c r="B324" s="5" t="s">
        <v>68</v>
      </c>
    </row>
    <row r="325" spans="2:2" x14ac:dyDescent="0.25">
      <c r="B325" s="27" t="s">
        <v>136</v>
      </c>
    </row>
    <row r="326" spans="2:2" ht="13" thickBot="1" x14ac:dyDescent="0.3">
      <c r="B326" s="28" t="s">
        <v>68</v>
      </c>
    </row>
    <row r="327" spans="2:2" ht="13" thickBot="1" x14ac:dyDescent="0.3"/>
    <row r="328" spans="2:2" ht="13" x14ac:dyDescent="0.3">
      <c r="B328" s="5" t="s">
        <v>137</v>
      </c>
    </row>
    <row r="329" spans="2:2" x14ac:dyDescent="0.25">
      <c r="B329" s="27" t="s">
        <v>54</v>
      </c>
    </row>
    <row r="330" spans="2:2" x14ac:dyDescent="0.25">
      <c r="B330" s="27" t="s">
        <v>502</v>
      </c>
    </row>
    <row r="331" spans="2:2" x14ac:dyDescent="0.25">
      <c r="B331" s="27" t="s">
        <v>56</v>
      </c>
    </row>
    <row r="332" spans="2:2" x14ac:dyDescent="0.25">
      <c r="B332" s="403" t="s">
        <v>58</v>
      </c>
    </row>
    <row r="333" spans="2:2" x14ac:dyDescent="0.25">
      <c r="B333" s="403" t="s">
        <v>395</v>
      </c>
    </row>
    <row r="334" spans="2:2" x14ac:dyDescent="0.25">
      <c r="B334" s="403" t="s">
        <v>396</v>
      </c>
    </row>
    <row r="335" spans="2:2" ht="13" thickBot="1" x14ac:dyDescent="0.3">
      <c r="B335" s="28" t="s">
        <v>397</v>
      </c>
    </row>
    <row r="336" spans="2:2" ht="13" thickBot="1" x14ac:dyDescent="0.3"/>
    <row r="337" spans="2:3" ht="13" x14ac:dyDescent="0.3">
      <c r="B337" s="5" t="s">
        <v>138</v>
      </c>
    </row>
    <row r="338" spans="2:3" x14ac:dyDescent="0.25">
      <c r="B338" s="27" t="s">
        <v>139</v>
      </c>
    </row>
    <row r="339" spans="2:3" x14ac:dyDescent="0.25">
      <c r="B339" s="27" t="s">
        <v>328</v>
      </c>
    </row>
    <row r="340" spans="2:3" x14ac:dyDescent="0.25">
      <c r="B340" s="27" t="s">
        <v>60</v>
      </c>
    </row>
    <row r="341" spans="2:3" ht="13" thickBot="1" x14ac:dyDescent="0.3">
      <c r="B341" s="28" t="s">
        <v>213</v>
      </c>
      <c r="C341" s="406"/>
    </row>
    <row r="342" spans="2:3" ht="13" thickBot="1" x14ac:dyDescent="0.3"/>
    <row r="343" spans="2:3" ht="13" x14ac:dyDescent="0.3">
      <c r="B343" s="5" t="s">
        <v>140</v>
      </c>
    </row>
    <row r="344" spans="2:3" x14ac:dyDescent="0.25">
      <c r="B344" s="27" t="s">
        <v>141</v>
      </c>
    </row>
    <row r="345" spans="2:3" x14ac:dyDescent="0.25">
      <c r="B345" s="27" t="s">
        <v>321</v>
      </c>
    </row>
    <row r="346" spans="2:3" x14ac:dyDescent="0.25">
      <c r="B346" s="27" t="s">
        <v>70</v>
      </c>
    </row>
    <row r="347" spans="2:3" x14ac:dyDescent="0.25">
      <c r="B347" s="27" t="s">
        <v>163</v>
      </c>
    </row>
    <row r="348" spans="2:3" x14ac:dyDescent="0.25">
      <c r="B348" s="27" t="s">
        <v>231</v>
      </c>
    </row>
    <row r="349" spans="2:3" x14ac:dyDescent="0.25">
      <c r="B349" s="27" t="s">
        <v>1117</v>
      </c>
    </row>
    <row r="350" spans="2:3" x14ac:dyDescent="0.25">
      <c r="B350" s="27" t="s">
        <v>142</v>
      </c>
    </row>
    <row r="351" spans="2:3" x14ac:dyDescent="0.25">
      <c r="B351" s="27" t="s">
        <v>143</v>
      </c>
    </row>
    <row r="352" spans="2:3" x14ac:dyDescent="0.25">
      <c r="B352" s="401" t="s">
        <v>165</v>
      </c>
    </row>
    <row r="353" spans="2:2" x14ac:dyDescent="0.25">
      <c r="B353" s="27" t="s">
        <v>144</v>
      </c>
    </row>
    <row r="354" spans="2:2" x14ac:dyDescent="0.25">
      <c r="B354" s="27" t="s">
        <v>145</v>
      </c>
    </row>
    <row r="355" spans="2:2" x14ac:dyDescent="0.25">
      <c r="B355" s="27" t="s">
        <v>949</v>
      </c>
    </row>
    <row r="356" spans="2:2" x14ac:dyDescent="0.25">
      <c r="B356" s="27" t="s">
        <v>146</v>
      </c>
    </row>
    <row r="357" spans="2:2" x14ac:dyDescent="0.25">
      <c r="B357" s="27" t="s">
        <v>147</v>
      </c>
    </row>
    <row r="358" spans="2:2" x14ac:dyDescent="0.25">
      <c r="B358" s="27" t="s">
        <v>59</v>
      </c>
    </row>
    <row r="359" spans="2:2" x14ac:dyDescent="0.25">
      <c r="B359" s="27" t="s">
        <v>948</v>
      </c>
    </row>
    <row r="360" spans="2:2" x14ac:dyDescent="0.25">
      <c r="B360" s="27" t="s">
        <v>950</v>
      </c>
    </row>
    <row r="361" spans="2:2" x14ac:dyDescent="0.25">
      <c r="B361" s="27" t="s">
        <v>148</v>
      </c>
    </row>
    <row r="362" spans="2:2" x14ac:dyDescent="0.25">
      <c r="B362" s="27" t="s">
        <v>149</v>
      </c>
    </row>
    <row r="363" spans="2:2" x14ac:dyDescent="0.25">
      <c r="B363" s="403" t="s">
        <v>150</v>
      </c>
    </row>
    <row r="364" spans="2:2" ht="13" thickBot="1" x14ac:dyDescent="0.3">
      <c r="B364" s="407">
        <v>53</v>
      </c>
    </row>
    <row r="365" spans="2:2" ht="13" thickBot="1" x14ac:dyDescent="0.3"/>
    <row r="366" spans="2:2" ht="13" x14ac:dyDescent="0.3">
      <c r="B366" s="1" t="s">
        <v>156</v>
      </c>
    </row>
    <row r="367" spans="2:2" x14ac:dyDescent="0.25">
      <c r="B367" s="401"/>
    </row>
    <row r="368" spans="2:2" x14ac:dyDescent="0.25">
      <c r="B368" s="401" t="s">
        <v>157</v>
      </c>
    </row>
    <row r="369" spans="2:2" ht="13" thickBot="1" x14ac:dyDescent="0.3">
      <c r="B369" s="402" t="s">
        <v>158</v>
      </c>
    </row>
    <row r="370" spans="2:2" ht="13" thickBot="1" x14ac:dyDescent="0.3"/>
    <row r="371" spans="2:2" ht="13" x14ac:dyDescent="0.3">
      <c r="B371" s="1" t="s">
        <v>398</v>
      </c>
    </row>
    <row r="372" spans="2:2" x14ac:dyDescent="0.25">
      <c r="B372" s="401"/>
    </row>
    <row r="373" spans="2:2" ht="13" thickBot="1" x14ac:dyDescent="0.3">
      <c r="B373" s="402" t="s">
        <v>399</v>
      </c>
    </row>
    <row r="375" spans="2:2" ht="13" thickBot="1" x14ac:dyDescent="0.3"/>
    <row r="376" spans="2:2" ht="13" x14ac:dyDescent="0.3">
      <c r="B376" s="5" t="s">
        <v>432</v>
      </c>
    </row>
    <row r="377" spans="2:2" x14ac:dyDescent="0.25">
      <c r="B377" s="27" t="s">
        <v>50</v>
      </c>
    </row>
    <row r="378" spans="2:2" ht="13" thickBot="1" x14ac:dyDescent="0.3">
      <c r="B378" s="28" t="s">
        <v>52</v>
      </c>
    </row>
    <row r="380" spans="2:2" ht="13" thickBot="1" x14ac:dyDescent="0.3"/>
    <row r="381" spans="2:2" ht="13" x14ac:dyDescent="0.3">
      <c r="B381" s="5" t="s">
        <v>436</v>
      </c>
    </row>
    <row r="382" spans="2:2" x14ac:dyDescent="0.25">
      <c r="B382" s="27" t="s">
        <v>141</v>
      </c>
    </row>
    <row r="383" spans="2:2" x14ac:dyDescent="0.25">
      <c r="B383" s="27" t="s">
        <v>70</v>
      </c>
    </row>
    <row r="384" spans="2:2" x14ac:dyDescent="0.25">
      <c r="B384" s="27" t="s">
        <v>163</v>
      </c>
    </row>
    <row r="385" spans="2:2" x14ac:dyDescent="0.25">
      <c r="B385" s="27" t="s">
        <v>164</v>
      </c>
    </row>
    <row r="386" spans="2:2" x14ac:dyDescent="0.25">
      <c r="B386" s="27" t="s">
        <v>142</v>
      </c>
    </row>
    <row r="387" spans="2:2" x14ac:dyDescent="0.25">
      <c r="B387" s="27" t="s">
        <v>143</v>
      </c>
    </row>
    <row r="388" spans="2:2" x14ac:dyDescent="0.25">
      <c r="B388" s="401" t="s">
        <v>165</v>
      </c>
    </row>
    <row r="389" spans="2:2" x14ac:dyDescent="0.25">
      <c r="B389" s="27" t="s">
        <v>144</v>
      </c>
    </row>
    <row r="390" spans="2:2" x14ac:dyDescent="0.25">
      <c r="B390" s="27" t="s">
        <v>145</v>
      </c>
    </row>
    <row r="391" spans="2:2" x14ac:dyDescent="0.25">
      <c r="B391" s="27" t="s">
        <v>327</v>
      </c>
    </row>
    <row r="392" spans="2:2" x14ac:dyDescent="0.25">
      <c r="B392" s="27" t="s">
        <v>146</v>
      </c>
    </row>
    <row r="393" spans="2:2" x14ac:dyDescent="0.25">
      <c r="B393" s="27" t="s">
        <v>147</v>
      </c>
    </row>
    <row r="394" spans="2:2" x14ac:dyDescent="0.25">
      <c r="B394" s="27" t="s">
        <v>59</v>
      </c>
    </row>
    <row r="395" spans="2:2" x14ac:dyDescent="0.25">
      <c r="B395" s="27" t="s">
        <v>148</v>
      </c>
    </row>
    <row r="396" spans="2:2" x14ac:dyDescent="0.25">
      <c r="B396" s="27" t="s">
        <v>149</v>
      </c>
    </row>
    <row r="397" spans="2:2" ht="13" thickBot="1" x14ac:dyDescent="0.3">
      <c r="B397" s="28" t="s">
        <v>150</v>
      </c>
    </row>
    <row r="399" spans="2:2" ht="13" thickBot="1" x14ac:dyDescent="0.3"/>
    <row r="400" spans="2:2" ht="13" x14ac:dyDescent="0.3">
      <c r="B400" s="5" t="s">
        <v>335</v>
      </c>
    </row>
    <row r="401" spans="2:2" x14ac:dyDescent="0.25">
      <c r="B401" s="27"/>
    </row>
    <row r="402" spans="2:2" x14ac:dyDescent="0.25">
      <c r="B402" s="27" t="s">
        <v>395</v>
      </c>
    </row>
    <row r="403" spans="2:2" x14ac:dyDescent="0.25">
      <c r="B403" s="27" t="s">
        <v>307</v>
      </c>
    </row>
    <row r="404" spans="2:2" x14ac:dyDescent="0.25">
      <c r="B404" s="27" t="s">
        <v>308</v>
      </c>
    </row>
    <row r="405" spans="2:2" x14ac:dyDescent="0.25">
      <c r="B405" s="27" t="s">
        <v>55</v>
      </c>
    </row>
    <row r="406" spans="2:2" x14ac:dyDescent="0.25">
      <c r="B406" s="403" t="s">
        <v>309</v>
      </c>
    </row>
    <row r="407" spans="2:2" ht="13" thickBot="1" x14ac:dyDescent="0.3">
      <c r="B407" s="28" t="s">
        <v>57</v>
      </c>
    </row>
    <row r="409" spans="2:2" ht="13" thickBot="1" x14ac:dyDescent="0.3"/>
    <row r="410" spans="2:2" ht="13" x14ac:dyDescent="0.3">
      <c r="B410" s="5" t="s">
        <v>404</v>
      </c>
    </row>
    <row r="411" spans="2:2" x14ac:dyDescent="0.25">
      <c r="B411" s="27" t="s">
        <v>307</v>
      </c>
    </row>
    <row r="412" spans="2:2" ht="13" thickBot="1" x14ac:dyDescent="0.3">
      <c r="B412" s="28" t="s">
        <v>308</v>
      </c>
    </row>
    <row r="414" spans="2:2" ht="13" thickBot="1" x14ac:dyDescent="0.3"/>
    <row r="415" spans="2:2" ht="13" x14ac:dyDescent="0.3">
      <c r="B415" s="5" t="s">
        <v>405</v>
      </c>
    </row>
    <row r="416" spans="2:2" x14ac:dyDescent="0.25">
      <c r="B416" s="27" t="s">
        <v>406</v>
      </c>
    </row>
    <row r="417" spans="2:2" ht="13" thickBot="1" x14ac:dyDescent="0.3">
      <c r="B417" s="28" t="s">
        <v>407</v>
      </c>
    </row>
    <row r="419" spans="2:2" ht="13" thickBot="1" x14ac:dyDescent="0.3"/>
    <row r="420" spans="2:2" ht="13" x14ac:dyDescent="0.3">
      <c r="B420" s="5" t="s">
        <v>5</v>
      </c>
    </row>
    <row r="421" spans="2:2" x14ac:dyDescent="0.25">
      <c r="B421" s="27" t="s">
        <v>6</v>
      </c>
    </row>
    <row r="422" spans="2:2" x14ac:dyDescent="0.25">
      <c r="B422" s="27" t="s">
        <v>908</v>
      </c>
    </row>
    <row r="423" spans="2:2" x14ac:dyDescent="0.25">
      <c r="B423" s="403" t="s">
        <v>7</v>
      </c>
    </row>
    <row r="424" spans="2:2" ht="13" thickBot="1" x14ac:dyDescent="0.3">
      <c r="B424" s="28" t="s">
        <v>500</v>
      </c>
    </row>
    <row r="426" spans="2:2" ht="13" thickBot="1" x14ac:dyDescent="0.3"/>
    <row r="427" spans="2:2" ht="13" x14ac:dyDescent="0.3">
      <c r="B427" s="5" t="s">
        <v>909</v>
      </c>
    </row>
    <row r="428" spans="2:2" x14ac:dyDescent="0.25">
      <c r="B428" s="27" t="s">
        <v>6</v>
      </c>
    </row>
    <row r="429" spans="2:2" x14ac:dyDescent="0.25">
      <c r="B429" s="27" t="s">
        <v>906</v>
      </c>
    </row>
    <row r="430" spans="2:2" ht="13" thickBot="1" x14ac:dyDescent="0.3">
      <c r="B430" s="28" t="s">
        <v>907</v>
      </c>
    </row>
    <row r="431" spans="2:2" ht="13" thickBot="1" x14ac:dyDescent="0.3"/>
    <row r="432" spans="2:2" ht="13" x14ac:dyDescent="0.3">
      <c r="B432" s="5" t="s">
        <v>910</v>
      </c>
    </row>
    <row r="433" spans="1:2" x14ac:dyDescent="0.25">
      <c r="B433" s="27" t="s">
        <v>6</v>
      </c>
    </row>
    <row r="434" spans="1:2" x14ac:dyDescent="0.25">
      <c r="B434" s="27" t="s">
        <v>8</v>
      </c>
    </row>
    <row r="436" spans="1:2" ht="13" thickBot="1" x14ac:dyDescent="0.3"/>
    <row r="437" spans="1:2" ht="13" x14ac:dyDescent="0.3">
      <c r="B437" s="5" t="s">
        <v>408</v>
      </c>
    </row>
    <row r="438" spans="1:2" x14ac:dyDescent="0.25">
      <c r="B438" s="27" t="s">
        <v>409</v>
      </c>
    </row>
    <row r="439" spans="1:2" x14ac:dyDescent="0.25">
      <c r="B439" s="27" t="s">
        <v>56</v>
      </c>
    </row>
    <row r="440" spans="1:2" x14ac:dyDescent="0.25">
      <c r="B440" s="27" t="s">
        <v>143</v>
      </c>
    </row>
    <row r="441" spans="1:2" ht="13" thickBot="1" x14ac:dyDescent="0.3">
      <c r="B441" s="28" t="s">
        <v>70</v>
      </c>
    </row>
    <row r="443" spans="1:2" ht="13" thickBot="1" x14ac:dyDescent="0.3"/>
    <row r="444" spans="1:2" ht="13" x14ac:dyDescent="0.3">
      <c r="B444" s="5" t="s">
        <v>410</v>
      </c>
    </row>
    <row r="445" spans="1:2" x14ac:dyDescent="0.25">
      <c r="B445" s="27"/>
    </row>
    <row r="446" spans="1:2" ht="13" thickBot="1" x14ac:dyDescent="0.3">
      <c r="B446" s="28" t="s">
        <v>411</v>
      </c>
    </row>
    <row r="448" spans="1:2" ht="13.5" thickBot="1" x14ac:dyDescent="0.35">
      <c r="A448" s="6"/>
    </row>
    <row r="449" spans="1:2" ht="13" x14ac:dyDescent="0.3">
      <c r="A449" s="404"/>
      <c r="B449" s="5" t="s">
        <v>41</v>
      </c>
    </row>
    <row r="450" spans="1:2" x14ac:dyDescent="0.25">
      <c r="A450" s="404"/>
      <c r="B450" s="27" t="s">
        <v>588</v>
      </c>
    </row>
    <row r="451" spans="1:2" x14ac:dyDescent="0.25">
      <c r="A451" s="404"/>
      <c r="B451" s="27" t="s">
        <v>589</v>
      </c>
    </row>
    <row r="452" spans="1:2" x14ac:dyDescent="0.25">
      <c r="A452" s="404"/>
      <c r="B452" s="27" t="s">
        <v>590</v>
      </c>
    </row>
    <row r="453" spans="1:2" x14ac:dyDescent="0.25">
      <c r="A453" s="404"/>
      <c r="B453" s="27" t="s">
        <v>591</v>
      </c>
    </row>
    <row r="454" spans="1:2" x14ac:dyDescent="0.25">
      <c r="A454" s="404"/>
      <c r="B454" s="27" t="s">
        <v>592</v>
      </c>
    </row>
    <row r="455" spans="1:2" x14ac:dyDescent="0.25">
      <c r="A455" s="404"/>
      <c r="B455" s="27" t="s">
        <v>593</v>
      </c>
    </row>
    <row r="456" spans="1:2" x14ac:dyDescent="0.25">
      <c r="A456" s="404"/>
      <c r="B456" s="27" t="s">
        <v>594</v>
      </c>
    </row>
    <row r="457" spans="1:2" x14ac:dyDescent="0.25">
      <c r="A457" s="404"/>
      <c r="B457" s="27" t="s">
        <v>595</v>
      </c>
    </row>
    <row r="458" spans="1:2" x14ac:dyDescent="0.25">
      <c r="A458" s="404"/>
      <c r="B458" s="27" t="s">
        <v>596</v>
      </c>
    </row>
    <row r="459" spans="1:2" x14ac:dyDescent="0.25">
      <c r="A459" s="404"/>
      <c r="B459" s="27" t="s">
        <v>597</v>
      </c>
    </row>
    <row r="460" spans="1:2" x14ac:dyDescent="0.25">
      <c r="A460" s="404"/>
      <c r="B460" s="27" t="s">
        <v>598</v>
      </c>
    </row>
    <row r="461" spans="1:2" x14ac:dyDescent="0.25">
      <c r="A461" s="404"/>
      <c r="B461" s="27" t="s">
        <v>599</v>
      </c>
    </row>
    <row r="462" spans="1:2" x14ac:dyDescent="0.25">
      <c r="A462" s="404"/>
      <c r="B462" s="27" t="s">
        <v>600</v>
      </c>
    </row>
    <row r="463" spans="1:2" x14ac:dyDescent="0.25">
      <c r="A463" s="404"/>
      <c r="B463" s="27" t="s">
        <v>601</v>
      </c>
    </row>
    <row r="464" spans="1:2" x14ac:dyDescent="0.25">
      <c r="A464" s="404"/>
      <c r="B464" s="27" t="s">
        <v>602</v>
      </c>
    </row>
    <row r="465" spans="1:2" x14ac:dyDescent="0.25">
      <c r="A465" s="404"/>
      <c r="B465" s="27" t="s">
        <v>603</v>
      </c>
    </row>
    <row r="466" spans="1:2" x14ac:dyDescent="0.25">
      <c r="A466" s="404"/>
      <c r="B466" s="27" t="s">
        <v>604</v>
      </c>
    </row>
    <row r="467" spans="1:2" x14ac:dyDescent="0.25">
      <c r="A467" s="404"/>
      <c r="B467" s="27" t="s">
        <v>605</v>
      </c>
    </row>
    <row r="468" spans="1:2" x14ac:dyDescent="0.25">
      <c r="A468" s="404"/>
      <c r="B468" s="27" t="s">
        <v>606</v>
      </c>
    </row>
    <row r="469" spans="1:2" x14ac:dyDescent="0.25">
      <c r="A469" s="404"/>
      <c r="B469" s="27" t="s">
        <v>607</v>
      </c>
    </row>
    <row r="470" spans="1:2" x14ac:dyDescent="0.25">
      <c r="A470" s="404"/>
      <c r="B470" s="27" t="s">
        <v>608</v>
      </c>
    </row>
    <row r="471" spans="1:2" x14ac:dyDescent="0.25">
      <c r="A471" s="404"/>
      <c r="B471" s="27" t="s">
        <v>609</v>
      </c>
    </row>
    <row r="472" spans="1:2" x14ac:dyDescent="0.25">
      <c r="A472" s="404"/>
      <c r="B472" s="27" t="s">
        <v>610</v>
      </c>
    </row>
    <row r="473" spans="1:2" x14ac:dyDescent="0.25">
      <c r="A473" s="404"/>
      <c r="B473" s="27" t="s">
        <v>611</v>
      </c>
    </row>
    <row r="474" spans="1:2" x14ac:dyDescent="0.25">
      <c r="A474" s="404"/>
      <c r="B474" s="27" t="s">
        <v>612</v>
      </c>
    </row>
    <row r="475" spans="1:2" x14ac:dyDescent="0.25">
      <c r="A475" s="404"/>
      <c r="B475" s="27" t="s">
        <v>613</v>
      </c>
    </row>
    <row r="476" spans="1:2" x14ac:dyDescent="0.25">
      <c r="A476" s="404"/>
      <c r="B476" s="27" t="s">
        <v>614</v>
      </c>
    </row>
    <row r="477" spans="1:2" x14ac:dyDescent="0.25">
      <c r="A477" s="404"/>
      <c r="B477" s="27" t="s">
        <v>615</v>
      </c>
    </row>
    <row r="478" spans="1:2" x14ac:dyDescent="0.25">
      <c r="A478" s="404"/>
      <c r="B478" s="27" t="s">
        <v>616</v>
      </c>
    </row>
    <row r="479" spans="1:2" x14ac:dyDescent="0.25">
      <c r="A479" s="404"/>
      <c r="B479" s="27" t="s">
        <v>617</v>
      </c>
    </row>
    <row r="480" spans="1:2" x14ac:dyDescent="0.25">
      <c r="A480" s="404"/>
      <c r="B480" s="27" t="s">
        <v>618</v>
      </c>
    </row>
    <row r="481" spans="1:2" x14ac:dyDescent="0.25">
      <c r="A481" s="404"/>
      <c r="B481" s="27" t="s">
        <v>619</v>
      </c>
    </row>
    <row r="482" spans="1:2" x14ac:dyDescent="0.25">
      <c r="A482" s="404"/>
      <c r="B482" s="27" t="s">
        <v>620</v>
      </c>
    </row>
    <row r="483" spans="1:2" x14ac:dyDescent="0.25">
      <c r="A483" s="404"/>
      <c r="B483" s="27" t="s">
        <v>621</v>
      </c>
    </row>
    <row r="484" spans="1:2" x14ac:dyDescent="0.25">
      <c r="A484" s="404"/>
      <c r="B484" s="27" t="s">
        <v>622</v>
      </c>
    </row>
    <row r="485" spans="1:2" x14ac:dyDescent="0.25">
      <c r="A485" s="404"/>
      <c r="B485" s="27" t="s">
        <v>623</v>
      </c>
    </row>
    <row r="486" spans="1:2" x14ac:dyDescent="0.25">
      <c r="A486" s="404"/>
      <c r="B486" s="27" t="s">
        <v>624</v>
      </c>
    </row>
    <row r="487" spans="1:2" x14ac:dyDescent="0.25">
      <c r="A487" s="404"/>
      <c r="B487" s="27" t="s">
        <v>625</v>
      </c>
    </row>
    <row r="488" spans="1:2" x14ac:dyDescent="0.25">
      <c r="A488" s="404"/>
      <c r="B488" s="27" t="s">
        <v>626</v>
      </c>
    </row>
    <row r="489" spans="1:2" x14ac:dyDescent="0.25">
      <c r="A489" s="404"/>
      <c r="B489" s="27" t="s">
        <v>627</v>
      </c>
    </row>
    <row r="490" spans="1:2" x14ac:dyDescent="0.25">
      <c r="A490" s="404"/>
      <c r="B490" s="27" t="s">
        <v>628</v>
      </c>
    </row>
    <row r="491" spans="1:2" x14ac:dyDescent="0.25">
      <c r="A491" s="404"/>
      <c r="B491" s="27" t="s">
        <v>629</v>
      </c>
    </row>
    <row r="492" spans="1:2" x14ac:dyDescent="0.25">
      <c r="A492" s="404"/>
      <c r="B492" s="27" t="s">
        <v>630</v>
      </c>
    </row>
    <row r="493" spans="1:2" x14ac:dyDescent="0.25">
      <c r="A493" s="404"/>
      <c r="B493" s="27" t="s">
        <v>731</v>
      </c>
    </row>
    <row r="494" spans="1:2" x14ac:dyDescent="0.25">
      <c r="A494" s="404"/>
      <c r="B494" s="27" t="s">
        <v>631</v>
      </c>
    </row>
    <row r="495" spans="1:2" x14ac:dyDescent="0.25">
      <c r="A495" s="404"/>
      <c r="B495" s="27" t="s">
        <v>632</v>
      </c>
    </row>
    <row r="496" spans="1:2" x14ac:dyDescent="0.25">
      <c r="A496" s="404"/>
      <c r="B496" s="27" t="s">
        <v>633</v>
      </c>
    </row>
    <row r="497" spans="1:2" x14ac:dyDescent="0.25">
      <c r="A497" s="404"/>
      <c r="B497" s="27" t="s">
        <v>634</v>
      </c>
    </row>
    <row r="498" spans="1:2" x14ac:dyDescent="0.25">
      <c r="A498" s="404"/>
      <c r="B498" s="27" t="s">
        <v>635</v>
      </c>
    </row>
    <row r="499" spans="1:2" x14ac:dyDescent="0.25">
      <c r="A499" s="404"/>
      <c r="B499" s="27" t="s">
        <v>636</v>
      </c>
    </row>
    <row r="500" spans="1:2" x14ac:dyDescent="0.25">
      <c r="A500" s="404"/>
      <c r="B500" s="27" t="s">
        <v>637</v>
      </c>
    </row>
    <row r="501" spans="1:2" x14ac:dyDescent="0.25">
      <c r="A501" s="404"/>
      <c r="B501" s="27" t="s">
        <v>638</v>
      </c>
    </row>
    <row r="502" spans="1:2" x14ac:dyDescent="0.25">
      <c r="A502" s="404"/>
      <c r="B502" s="27" t="s">
        <v>639</v>
      </c>
    </row>
    <row r="503" spans="1:2" x14ac:dyDescent="0.25">
      <c r="A503" s="404"/>
      <c r="B503" s="27" t="s">
        <v>640</v>
      </c>
    </row>
    <row r="504" spans="1:2" x14ac:dyDescent="0.25">
      <c r="A504" s="404"/>
      <c r="B504" s="27" t="s">
        <v>641</v>
      </c>
    </row>
    <row r="505" spans="1:2" x14ac:dyDescent="0.25">
      <c r="A505" s="404"/>
      <c r="B505" s="27" t="s">
        <v>642</v>
      </c>
    </row>
    <row r="506" spans="1:2" x14ac:dyDescent="0.25">
      <c r="A506" s="404"/>
      <c r="B506" s="27" t="s">
        <v>643</v>
      </c>
    </row>
    <row r="507" spans="1:2" x14ac:dyDescent="0.25">
      <c r="A507" s="404"/>
      <c r="B507" s="27" t="s">
        <v>644</v>
      </c>
    </row>
    <row r="508" spans="1:2" x14ac:dyDescent="0.25">
      <c r="A508" s="404"/>
      <c r="B508" s="27" t="s">
        <v>645</v>
      </c>
    </row>
    <row r="509" spans="1:2" x14ac:dyDescent="0.25">
      <c r="A509" s="404"/>
      <c r="B509" s="27" t="s">
        <v>646</v>
      </c>
    </row>
    <row r="510" spans="1:2" x14ac:dyDescent="0.25">
      <c r="A510" s="404"/>
      <c r="B510" s="27" t="s">
        <v>647</v>
      </c>
    </row>
    <row r="511" spans="1:2" x14ac:dyDescent="0.25">
      <c r="A511" s="404"/>
      <c r="B511" s="27" t="s">
        <v>648</v>
      </c>
    </row>
    <row r="512" spans="1:2" x14ac:dyDescent="0.25">
      <c r="A512" s="404"/>
      <c r="B512" s="27" t="s">
        <v>649</v>
      </c>
    </row>
    <row r="513" spans="1:2" x14ac:dyDescent="0.25">
      <c r="A513" s="404"/>
      <c r="B513" s="27" t="s">
        <v>650</v>
      </c>
    </row>
    <row r="514" spans="1:2" x14ac:dyDescent="0.25">
      <c r="A514" s="404"/>
      <c r="B514" s="27" t="s">
        <v>651</v>
      </c>
    </row>
    <row r="515" spans="1:2" x14ac:dyDescent="0.25">
      <c r="A515" s="404"/>
      <c r="B515" s="27" t="s">
        <v>652</v>
      </c>
    </row>
    <row r="516" spans="1:2" x14ac:dyDescent="0.25">
      <c r="A516" s="404"/>
      <c r="B516" s="27" t="s">
        <v>653</v>
      </c>
    </row>
    <row r="517" spans="1:2" x14ac:dyDescent="0.25">
      <c r="A517" s="404"/>
      <c r="B517" s="27" t="s">
        <v>654</v>
      </c>
    </row>
    <row r="518" spans="1:2" x14ac:dyDescent="0.25">
      <c r="A518" s="404"/>
      <c r="B518" s="27" t="s">
        <v>655</v>
      </c>
    </row>
    <row r="519" spans="1:2" x14ac:dyDescent="0.25">
      <c r="A519" s="404"/>
      <c r="B519" s="27" t="s">
        <v>656</v>
      </c>
    </row>
    <row r="520" spans="1:2" x14ac:dyDescent="0.25">
      <c r="A520" s="404"/>
      <c r="B520" s="27" t="s">
        <v>657</v>
      </c>
    </row>
    <row r="521" spans="1:2" x14ac:dyDescent="0.25">
      <c r="A521" s="404"/>
      <c r="B521" s="27" t="s">
        <v>658</v>
      </c>
    </row>
    <row r="522" spans="1:2" x14ac:dyDescent="0.25">
      <c r="A522" s="404"/>
      <c r="B522" s="27" t="s">
        <v>659</v>
      </c>
    </row>
    <row r="523" spans="1:2" x14ac:dyDescent="0.25">
      <c r="A523" s="404"/>
      <c r="B523" s="27" t="s">
        <v>660</v>
      </c>
    </row>
    <row r="524" spans="1:2" x14ac:dyDescent="0.25">
      <c r="A524" s="404"/>
      <c r="B524" s="27" t="s">
        <v>661</v>
      </c>
    </row>
    <row r="525" spans="1:2" x14ac:dyDescent="0.25">
      <c r="A525" s="404"/>
      <c r="B525" s="27" t="s">
        <v>728</v>
      </c>
    </row>
    <row r="526" spans="1:2" x14ac:dyDescent="0.25">
      <c r="A526" s="404"/>
      <c r="B526" s="27" t="s">
        <v>662</v>
      </c>
    </row>
    <row r="527" spans="1:2" x14ac:dyDescent="0.25">
      <c r="A527" s="404"/>
      <c r="B527" s="27" t="s">
        <v>663</v>
      </c>
    </row>
    <row r="528" spans="1:2" x14ac:dyDescent="0.25">
      <c r="A528" s="404"/>
      <c r="B528" s="27" t="s">
        <v>664</v>
      </c>
    </row>
    <row r="529" spans="1:2" x14ac:dyDescent="0.25">
      <c r="A529" s="404"/>
      <c r="B529" s="27" t="s">
        <v>665</v>
      </c>
    </row>
    <row r="530" spans="1:2" x14ac:dyDescent="0.25">
      <c r="A530" s="404"/>
      <c r="B530" s="27" t="s">
        <v>666</v>
      </c>
    </row>
    <row r="531" spans="1:2" x14ac:dyDescent="0.25">
      <c r="A531" s="404"/>
      <c r="B531" s="27" t="s">
        <v>667</v>
      </c>
    </row>
    <row r="532" spans="1:2" x14ac:dyDescent="0.25">
      <c r="A532" s="404"/>
      <c r="B532" s="27" t="s">
        <v>668</v>
      </c>
    </row>
    <row r="533" spans="1:2" x14ac:dyDescent="0.25">
      <c r="A533" s="404"/>
      <c r="B533" s="27" t="s">
        <v>669</v>
      </c>
    </row>
    <row r="534" spans="1:2" x14ac:dyDescent="0.25">
      <c r="A534" s="404"/>
      <c r="B534" s="27" t="s">
        <v>670</v>
      </c>
    </row>
    <row r="535" spans="1:2" x14ac:dyDescent="0.25">
      <c r="A535" s="404"/>
      <c r="B535" s="27" t="s">
        <v>734</v>
      </c>
    </row>
    <row r="536" spans="1:2" x14ac:dyDescent="0.25">
      <c r="A536" s="404"/>
      <c r="B536" s="27" t="s">
        <v>671</v>
      </c>
    </row>
    <row r="537" spans="1:2" x14ac:dyDescent="0.25">
      <c r="A537" s="404"/>
      <c r="B537" s="27" t="s">
        <v>672</v>
      </c>
    </row>
    <row r="538" spans="1:2" x14ac:dyDescent="0.25">
      <c r="A538" s="404"/>
      <c r="B538" s="27" t="s">
        <v>673</v>
      </c>
    </row>
    <row r="539" spans="1:2" x14ac:dyDescent="0.25">
      <c r="A539" s="404"/>
      <c r="B539" s="27" t="s">
        <v>674</v>
      </c>
    </row>
    <row r="540" spans="1:2" x14ac:dyDescent="0.25">
      <c r="A540" s="404"/>
      <c r="B540" s="27" t="s">
        <v>675</v>
      </c>
    </row>
    <row r="541" spans="1:2" x14ac:dyDescent="0.25">
      <c r="A541" s="404"/>
      <c r="B541" s="27" t="s">
        <v>676</v>
      </c>
    </row>
    <row r="542" spans="1:2" x14ac:dyDescent="0.25">
      <c r="A542" s="404"/>
      <c r="B542" s="27" t="s">
        <v>677</v>
      </c>
    </row>
    <row r="543" spans="1:2" x14ac:dyDescent="0.25">
      <c r="A543" s="404"/>
      <c r="B543" s="27" t="s">
        <v>678</v>
      </c>
    </row>
    <row r="544" spans="1:2" x14ac:dyDescent="0.25">
      <c r="A544" s="404"/>
      <c r="B544" s="27" t="s">
        <v>679</v>
      </c>
    </row>
    <row r="545" spans="1:2" x14ac:dyDescent="0.25">
      <c r="A545" s="404"/>
      <c r="B545" s="27" t="s">
        <v>680</v>
      </c>
    </row>
    <row r="546" spans="1:2" x14ac:dyDescent="0.25">
      <c r="A546" s="404"/>
      <c r="B546" s="27" t="s">
        <v>681</v>
      </c>
    </row>
    <row r="547" spans="1:2" x14ac:dyDescent="0.25">
      <c r="A547" s="404"/>
      <c r="B547" s="27" t="s">
        <v>682</v>
      </c>
    </row>
    <row r="548" spans="1:2" x14ac:dyDescent="0.25">
      <c r="A548" s="404"/>
      <c r="B548" s="27" t="s">
        <v>727</v>
      </c>
    </row>
    <row r="549" spans="1:2" x14ac:dyDescent="0.25">
      <c r="A549" s="404"/>
      <c r="B549" s="27" t="s">
        <v>729</v>
      </c>
    </row>
    <row r="550" spans="1:2" x14ac:dyDescent="0.25">
      <c r="A550" s="404"/>
      <c r="B550" s="27" t="s">
        <v>683</v>
      </c>
    </row>
    <row r="551" spans="1:2" x14ac:dyDescent="0.25">
      <c r="A551" s="404"/>
      <c r="B551" s="27" t="s">
        <v>695</v>
      </c>
    </row>
    <row r="552" spans="1:2" x14ac:dyDescent="0.25">
      <c r="A552" s="404"/>
      <c r="B552" s="27" t="s">
        <v>696</v>
      </c>
    </row>
    <row r="553" spans="1:2" x14ac:dyDescent="0.25">
      <c r="A553" s="404"/>
      <c r="B553" s="27" t="s">
        <v>697</v>
      </c>
    </row>
    <row r="554" spans="1:2" x14ac:dyDescent="0.25">
      <c r="A554" s="404"/>
      <c r="B554" s="27" t="s">
        <v>732</v>
      </c>
    </row>
    <row r="555" spans="1:2" x14ac:dyDescent="0.25">
      <c r="A555" s="404"/>
      <c r="B555" s="27" t="s">
        <v>698</v>
      </c>
    </row>
    <row r="556" spans="1:2" x14ac:dyDescent="0.25">
      <c r="A556" s="404"/>
      <c r="B556" s="27" t="s">
        <v>699</v>
      </c>
    </row>
    <row r="557" spans="1:2" x14ac:dyDescent="0.25">
      <c r="A557" s="404"/>
      <c r="B557" s="27" t="s">
        <v>700</v>
      </c>
    </row>
    <row r="558" spans="1:2" x14ac:dyDescent="0.25">
      <c r="A558" s="404"/>
      <c r="B558" s="27" t="s">
        <v>701</v>
      </c>
    </row>
    <row r="559" spans="1:2" x14ac:dyDescent="0.25">
      <c r="A559" s="404"/>
      <c r="B559" s="27" t="s">
        <v>733</v>
      </c>
    </row>
    <row r="560" spans="1:2" x14ac:dyDescent="0.25">
      <c r="A560" s="404"/>
      <c r="B560" s="27" t="s">
        <v>702</v>
      </c>
    </row>
    <row r="561" spans="1:2" x14ac:dyDescent="0.25">
      <c r="A561" s="404"/>
      <c r="B561" s="27" t="s">
        <v>703</v>
      </c>
    </row>
    <row r="562" spans="1:2" x14ac:dyDescent="0.25">
      <c r="A562" s="404"/>
      <c r="B562" s="27" t="s">
        <v>704</v>
      </c>
    </row>
    <row r="563" spans="1:2" x14ac:dyDescent="0.25">
      <c r="A563" s="404"/>
      <c r="B563" s="27" t="s">
        <v>705</v>
      </c>
    </row>
    <row r="564" spans="1:2" x14ac:dyDescent="0.25">
      <c r="A564" s="404"/>
      <c r="B564" s="27" t="s">
        <v>706</v>
      </c>
    </row>
    <row r="565" spans="1:2" x14ac:dyDescent="0.25">
      <c r="A565" s="404"/>
      <c r="B565" s="27" t="s">
        <v>707</v>
      </c>
    </row>
    <row r="566" spans="1:2" x14ac:dyDescent="0.25">
      <c r="A566" s="404"/>
      <c r="B566" s="27" t="s">
        <v>726</v>
      </c>
    </row>
    <row r="567" spans="1:2" x14ac:dyDescent="0.25">
      <c r="A567" s="404"/>
      <c r="B567" s="27" t="s">
        <v>708</v>
      </c>
    </row>
    <row r="568" spans="1:2" x14ac:dyDescent="0.25">
      <c r="A568" s="404"/>
      <c r="B568" s="27" t="s">
        <v>709</v>
      </c>
    </row>
    <row r="569" spans="1:2" x14ac:dyDescent="0.25">
      <c r="A569" s="404"/>
      <c r="B569" s="27" t="s">
        <v>710</v>
      </c>
    </row>
    <row r="570" spans="1:2" x14ac:dyDescent="0.25">
      <c r="A570" s="404"/>
      <c r="B570" s="27" t="s">
        <v>711</v>
      </c>
    </row>
    <row r="571" spans="1:2" x14ac:dyDescent="0.25">
      <c r="A571" s="404"/>
      <c r="B571" s="27" t="s">
        <v>712</v>
      </c>
    </row>
    <row r="572" spans="1:2" x14ac:dyDescent="0.25">
      <c r="A572" s="404"/>
      <c r="B572" s="27" t="s">
        <v>713</v>
      </c>
    </row>
    <row r="573" spans="1:2" x14ac:dyDescent="0.25">
      <c r="A573" s="404"/>
      <c r="B573" s="27" t="s">
        <v>714</v>
      </c>
    </row>
    <row r="574" spans="1:2" x14ac:dyDescent="0.25">
      <c r="A574" s="404"/>
      <c r="B574" s="27" t="s">
        <v>715</v>
      </c>
    </row>
    <row r="575" spans="1:2" x14ac:dyDescent="0.25">
      <c r="A575" s="404"/>
      <c r="B575" s="27" t="s">
        <v>730</v>
      </c>
    </row>
    <row r="576" spans="1:2" x14ac:dyDescent="0.25">
      <c r="A576" s="404"/>
      <c r="B576" s="27" t="s">
        <v>716</v>
      </c>
    </row>
    <row r="577" spans="1:2" x14ac:dyDescent="0.25">
      <c r="A577" s="404"/>
      <c r="B577" s="27" t="s">
        <v>717</v>
      </c>
    </row>
    <row r="578" spans="1:2" x14ac:dyDescent="0.25">
      <c r="A578" s="404"/>
      <c r="B578" s="27" t="s">
        <v>718</v>
      </c>
    </row>
    <row r="579" spans="1:2" x14ac:dyDescent="0.25">
      <c r="A579" s="404"/>
      <c r="B579" s="27" t="s">
        <v>719</v>
      </c>
    </row>
    <row r="580" spans="1:2" x14ac:dyDescent="0.25">
      <c r="A580" s="404"/>
      <c r="B580" s="27" t="s">
        <v>720</v>
      </c>
    </row>
    <row r="581" spans="1:2" x14ac:dyDescent="0.25">
      <c r="A581" s="404"/>
      <c r="B581" s="27" t="s">
        <v>721</v>
      </c>
    </row>
    <row r="582" spans="1:2" x14ac:dyDescent="0.25">
      <c r="A582" s="404"/>
      <c r="B582" s="27" t="s">
        <v>722</v>
      </c>
    </row>
    <row r="583" spans="1:2" x14ac:dyDescent="0.25">
      <c r="A583" s="404"/>
      <c r="B583" s="27" t="s">
        <v>723</v>
      </c>
    </row>
    <row r="584" spans="1:2" x14ac:dyDescent="0.25">
      <c r="A584" s="404"/>
      <c r="B584" s="27" t="s">
        <v>724</v>
      </c>
    </row>
    <row r="585" spans="1:2" ht="13" thickBot="1" x14ac:dyDescent="0.3">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53125" defaultRowHeight="12.5" x14ac:dyDescent="0.25"/>
  <cols>
    <col min="1" max="1" width="17.54296875" style="503" bestFit="1" customWidth="1"/>
    <col min="2" max="2" width="9.453125" style="503"/>
    <col min="3" max="3" width="20.54296875" style="503" customWidth="1"/>
    <col min="4" max="16384" width="9.453125" style="503"/>
  </cols>
  <sheetData>
    <row r="1" spans="1:3" ht="40.5" customHeight="1" thickBot="1" x14ac:dyDescent="0.3">
      <c r="A1" s="994" t="s">
        <v>903</v>
      </c>
      <c r="B1" s="995"/>
      <c r="C1" s="99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In Progress</contractstatus>
    <amdeffdate xmlns="37aa5685-f18a-4c16-8b74-a7d5b1a2ecd4">2024-02-07T05:00:00+00:00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24</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elements/1.1/"/>
    <ds:schemaRef ds:uri="http://purl.org/dc/dcmitype/"/>
    <ds:schemaRef ds:uri="e446afe2-ed2a-40ba-8ba2-c0b30cc49f0e"/>
    <ds:schemaRef ds:uri="37aa5685-f18a-4c16-8b74-a7d5b1a2ecd4"/>
    <ds:schemaRef ds:uri="http://www.w3.org/XML/1998/namespace"/>
  </ds:schemaRefs>
</ds:datastoreItem>
</file>

<file path=customXml/itemProps3.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1A3179-FFC6-4153-BF40-867D0FBA46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KHATTAB Abdulrahman</cp:lastModifiedBy>
  <cp:lastPrinted>2022-01-11T20:32:56Z</cp:lastPrinted>
  <dcterms:created xsi:type="dcterms:W3CDTF">2001-10-02T15:11:11Z</dcterms:created>
  <dcterms:modified xsi:type="dcterms:W3CDTF">2024-02-07T23:28:36Z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